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40" windowWidth="15600" windowHeight="10410"/>
  </bookViews>
  <sheets>
    <sheet name="עמוד 1" sheetId="1" r:id="rId1"/>
    <sheet name="עמוד 2" sheetId="3" r:id="rId2"/>
    <sheet name="עמוד 3" sheetId="4" r:id="rId3"/>
    <sheet name="עמוד 4" sheetId="5" r:id="rId4"/>
    <sheet name="גיליון1" sheetId="2" r:id="rId5"/>
  </sheets>
  <definedNames>
    <definedName name="ee" localSheetId="1">'עמוד 2'!$CX:$CX</definedName>
    <definedName name="ee" localSheetId="2">'עמוד 3'!$CW:$CW</definedName>
    <definedName name="ee" localSheetId="3">'עמוד 4'!$CW:$CW</definedName>
    <definedName name="ee">'עמוד 1'!$CT:$CT</definedName>
    <definedName name="_xlnm.Print_Area" localSheetId="0">'עמוד 1'!$B$103:$CL$162</definedName>
    <definedName name="_xlnm.Print_Area" localSheetId="1">'עמוד 2'!$C$103:$CL$161</definedName>
    <definedName name="_xlnm.Print_Area" localSheetId="2">'עמוד 3'!$B$103:$CL$161</definedName>
    <definedName name="_xlnm.Print_Area" localSheetId="3">'עמוד 4'!$B$103:$CL$162</definedName>
    <definedName name="Z_185EE8D7_C609_4CF4_B853_CF0D00460D6D_.wvu.Cols" localSheetId="0" hidden="1">'עמוד 1'!$CG:$CG</definedName>
    <definedName name="Z_185EE8D7_C609_4CF4_B853_CF0D00460D6D_.wvu.Cols" localSheetId="1" hidden="1">'עמוד 2'!$CI:$CJ</definedName>
    <definedName name="Z_185EE8D7_C609_4CF4_B853_CF0D00460D6D_.wvu.Cols" localSheetId="2" hidden="1">'עמוד 3'!$CI:$CJ</definedName>
    <definedName name="Z_185EE8D7_C609_4CF4_B853_CF0D00460D6D_.wvu.Cols" localSheetId="3" hidden="1">'עמוד 4'!$CI:$CJ</definedName>
    <definedName name="Z_185EE8D7_C609_4CF4_B853_CF0D00460D6D_.wvu.PrintArea" localSheetId="0" hidden="1">'עמוד 1'!$B$118:$CF$161</definedName>
    <definedName name="Z_185EE8D7_C609_4CF4_B853_CF0D00460D6D_.wvu.PrintArea" localSheetId="1" hidden="1">'עמוד 2'!$B$118:$CH$161</definedName>
    <definedName name="Z_185EE8D7_C609_4CF4_B853_CF0D00460D6D_.wvu.PrintArea" localSheetId="2" hidden="1">'עמוד 3'!$B$118:$CH$161</definedName>
    <definedName name="Z_185EE8D7_C609_4CF4_B853_CF0D00460D6D_.wvu.PrintArea" localSheetId="3" hidden="1">'עמוד 4'!$B$118:$CH$161</definedName>
    <definedName name="ספושניק" localSheetId="1">'עמוד 2'!$BB$90</definedName>
    <definedName name="ספושניק" localSheetId="2">'עמוד 3'!$BB$90</definedName>
    <definedName name="ספושניק" localSheetId="3">'עמוד 4'!$BB$90</definedName>
    <definedName name="ספושניק">'עמוד 1'!$BB$90</definedName>
  </definedNames>
  <calcPr calcId="145621"/>
  <customWorkbookViews>
    <customWorkbookView name="טופס 1.020" guid="{185EE8D7-C609-4CF4-B853-CF0D00460D6D}" maximized="1" windowWidth="1020" windowHeight="567" activeSheetId="1"/>
  </customWorkbookViews>
</workbook>
</file>

<file path=xl/calcChain.xml><?xml version="1.0" encoding="utf-8"?>
<calcChain xmlns="http://schemas.openxmlformats.org/spreadsheetml/2006/main">
  <c r="AD74" i="5" l="1"/>
  <c r="AD75" i="5"/>
  <c r="AD76" i="5"/>
  <c r="AD77" i="5"/>
  <c r="AD78" i="5"/>
  <c r="AD79" i="5"/>
  <c r="AD80" i="5"/>
  <c r="AD73" i="5"/>
  <c r="AD74" i="4"/>
  <c r="AD75" i="4"/>
  <c r="AD76" i="4"/>
  <c r="AD77" i="4"/>
  <c r="AD78" i="4"/>
  <c r="AD79" i="4"/>
  <c r="AD80" i="4"/>
  <c r="AD73" i="4"/>
  <c r="AD74" i="3"/>
  <c r="AD75" i="3"/>
  <c r="AD76" i="3"/>
  <c r="AD77" i="3"/>
  <c r="AD78" i="3"/>
  <c r="AD79" i="3"/>
  <c r="AD80" i="3"/>
  <c r="AD73" i="3"/>
  <c r="AP73" i="3" s="1"/>
  <c r="AD73" i="1"/>
  <c r="AD74" i="1"/>
  <c r="AD75" i="1"/>
  <c r="AD76" i="1"/>
  <c r="AD77" i="1"/>
  <c r="AD78" i="1"/>
  <c r="AD79" i="1"/>
  <c r="AD80" i="1"/>
  <c r="AP73" i="1"/>
  <c r="AP74" i="1"/>
  <c r="AP75" i="1"/>
  <c r="AP76" i="1"/>
  <c r="AP77" i="1"/>
  <c r="AP78" i="1"/>
  <c r="AP79" i="1"/>
  <c r="AP80" i="1"/>
  <c r="D87" i="3" l="1"/>
  <c r="AD104" i="5" l="1"/>
  <c r="AD104" i="4"/>
  <c r="AD104" i="3"/>
  <c r="C2" i="3"/>
  <c r="C2" i="4"/>
  <c r="C2" i="5"/>
  <c r="D87" i="5" l="1"/>
  <c r="S53" i="3"/>
  <c r="D87" i="4" l="1"/>
  <c r="S53" i="5"/>
  <c r="S53" i="4"/>
  <c r="BO75" i="5" l="1"/>
  <c r="BO76" i="5"/>
  <c r="BO78" i="5"/>
  <c r="BO79" i="5"/>
  <c r="BO80" i="5"/>
  <c r="BO73" i="5"/>
  <c r="BO74" i="4"/>
  <c r="BO75" i="4"/>
  <c r="BO76" i="4"/>
  <c r="BO77" i="4"/>
  <c r="BO78" i="4"/>
  <c r="BO79" i="4"/>
  <c r="BO80" i="4"/>
  <c r="BO73" i="4"/>
  <c r="BO74" i="3"/>
  <c r="BO75" i="3"/>
  <c r="BO76" i="3"/>
  <c r="BO77" i="3"/>
  <c r="BO78" i="3"/>
  <c r="BO79" i="3"/>
  <c r="BO80" i="3"/>
  <c r="BO73" i="1"/>
  <c r="BO74" i="1"/>
  <c r="BO75" i="1"/>
  <c r="BO76" i="1"/>
  <c r="BO77" i="1"/>
  <c r="BO78" i="1"/>
  <c r="BO79" i="1"/>
  <c r="BO80" i="1"/>
  <c r="AP75" i="5"/>
  <c r="AP76" i="5"/>
  <c r="AP78" i="5"/>
  <c r="AP79" i="5"/>
  <c r="AP80" i="5"/>
  <c r="AP73" i="5"/>
  <c r="AP74" i="4"/>
  <c r="AP75" i="4"/>
  <c r="AP76" i="4"/>
  <c r="AP77" i="4"/>
  <c r="AP78" i="4"/>
  <c r="AP79" i="4"/>
  <c r="AP80" i="4"/>
  <c r="AP73" i="4"/>
  <c r="AP74" i="3"/>
  <c r="BH74" i="3" s="1"/>
  <c r="CA74" i="3" s="1"/>
  <c r="CA131" i="3" s="1"/>
  <c r="AP75" i="3"/>
  <c r="BH75" i="3" s="1"/>
  <c r="CA75" i="3" s="1"/>
  <c r="AP76" i="3"/>
  <c r="BH76" i="3" s="1"/>
  <c r="CA76" i="3" s="1"/>
  <c r="AP77" i="3"/>
  <c r="BH77" i="3" s="1"/>
  <c r="CA77" i="3" s="1"/>
  <c r="AP78" i="3"/>
  <c r="BH78" i="3" s="1"/>
  <c r="CG78" i="3" s="1"/>
  <c r="AP79" i="3"/>
  <c r="BH79" i="3" s="1"/>
  <c r="CG79" i="3" s="1"/>
  <c r="AP80" i="3"/>
  <c r="BH80" i="3" s="1"/>
  <c r="CA80" i="3" s="1"/>
  <c r="BU80" i="3"/>
  <c r="BU79" i="3"/>
  <c r="BU78" i="3"/>
  <c r="BU77" i="3"/>
  <c r="BU76" i="3"/>
  <c r="BU75" i="3"/>
  <c r="BU74" i="3"/>
  <c r="AX53" i="1"/>
  <c r="AD72" i="1" s="1"/>
  <c r="AP72" i="1" s="1"/>
  <c r="AP66" i="1" l="1"/>
  <c r="CA79" i="3"/>
  <c r="CA78" i="3"/>
  <c r="AX53" i="3"/>
  <c r="AX53" i="5"/>
  <c r="AX53" i="4"/>
  <c r="BH66" i="1"/>
  <c r="CG74" i="3"/>
  <c r="CG75" i="3"/>
  <c r="CG80" i="3"/>
  <c r="CG76" i="3"/>
  <c r="CG77" i="3"/>
  <c r="AG70" i="1"/>
  <c r="CA66" i="1"/>
  <c r="CG66" i="1"/>
  <c r="BH73" i="3" l="1"/>
  <c r="AP77" i="5"/>
  <c r="AP66" i="4"/>
  <c r="AP123" i="4" s="1"/>
  <c r="AP66" i="3"/>
  <c r="AP123" i="3" s="1"/>
  <c r="AP123" i="1"/>
  <c r="AP66" i="5"/>
  <c r="AP123" i="5" s="1"/>
  <c r="AP74" i="5"/>
  <c r="CG66" i="3"/>
  <c r="CG66" i="5"/>
  <c r="CG123" i="5" s="1"/>
  <c r="CG66" i="4"/>
  <c r="CG123" i="4" s="1"/>
  <c r="CG123" i="1"/>
  <c r="CA66" i="3"/>
  <c r="CA66" i="5"/>
  <c r="CA123" i="5" s="1"/>
  <c r="CA66" i="4"/>
  <c r="CA123" i="4" s="1"/>
  <c r="CA123" i="1"/>
  <c r="BU74" i="4"/>
  <c r="BU75" i="4"/>
  <c r="BU76" i="4"/>
  <c r="BU77" i="4"/>
  <c r="BU78" i="4"/>
  <c r="BU79" i="4"/>
  <c r="BU80" i="4"/>
  <c r="BU75" i="5"/>
  <c r="BU76" i="5"/>
  <c r="BU78" i="5"/>
  <c r="BU79" i="5"/>
  <c r="BU80" i="5"/>
  <c r="BO66" i="3"/>
  <c r="BO66" i="4" s="1"/>
  <c r="BO66" i="5" s="1"/>
  <c r="BU66" i="3"/>
  <c r="BU66" i="4" s="1"/>
  <c r="BU66" i="5" s="1"/>
  <c r="AT83" i="3"/>
  <c r="AT140" i="3" s="1"/>
  <c r="AT83" i="4" s="1"/>
  <c r="AT140" i="4" s="1"/>
  <c r="AT83" i="5" s="1"/>
  <c r="AT140" i="5" s="1"/>
  <c r="AT140" i="1"/>
  <c r="BU73" i="1"/>
  <c r="BU74" i="1"/>
  <c r="BU76" i="1"/>
  <c r="BU77" i="1"/>
  <c r="BU78" i="1"/>
  <c r="BU79" i="1"/>
  <c r="BU80" i="1"/>
  <c r="CA73" i="3" l="1"/>
  <c r="BO73" i="3"/>
  <c r="BU73" i="3" s="1"/>
  <c r="CG73" i="3"/>
  <c r="M137" i="5"/>
  <c r="M136" i="5"/>
  <c r="M135" i="5"/>
  <c r="M134" i="5"/>
  <c r="M133" i="5"/>
  <c r="M132" i="5"/>
  <c r="M131" i="5"/>
  <c r="M130" i="5"/>
  <c r="M129" i="5"/>
  <c r="M130" i="4"/>
  <c r="M131" i="4"/>
  <c r="M132" i="4"/>
  <c r="M133" i="4"/>
  <c r="M134" i="4"/>
  <c r="M135" i="4"/>
  <c r="M136" i="4"/>
  <c r="M137" i="4"/>
  <c r="M129" i="4"/>
  <c r="M130" i="3"/>
  <c r="M131" i="3"/>
  <c r="M132" i="3"/>
  <c r="M133" i="3"/>
  <c r="M134" i="3"/>
  <c r="M135" i="3"/>
  <c r="M136" i="3"/>
  <c r="M137" i="3"/>
  <c r="M129" i="3"/>
  <c r="M130" i="1"/>
  <c r="M131" i="1"/>
  <c r="M132" i="1"/>
  <c r="M133" i="1"/>
  <c r="M134" i="1"/>
  <c r="M135" i="1"/>
  <c r="M136" i="1"/>
  <c r="M137" i="1"/>
  <c r="M129" i="1"/>
  <c r="BO89" i="5" l="1"/>
  <c r="BO89" i="4"/>
  <c r="BO89" i="3"/>
  <c r="S55" i="4" l="1"/>
  <c r="S55" i="3"/>
  <c r="S55" i="5" s="1"/>
  <c r="BO89" i="1" l="1"/>
  <c r="BV149" i="5"/>
  <c r="BB148" i="5"/>
  <c r="AL148" i="5"/>
  <c r="D146" i="5"/>
  <c r="BV148" i="5" s="1"/>
  <c r="P139" i="5"/>
  <c r="AX137" i="5"/>
  <c r="AK137" i="5"/>
  <c r="AG137" i="5"/>
  <c r="Z137" i="5"/>
  <c r="O137" i="5"/>
  <c r="I137" i="5"/>
  <c r="C137" i="5"/>
  <c r="AX136" i="5"/>
  <c r="AK136" i="5"/>
  <c r="AG136" i="5"/>
  <c r="Z136" i="5"/>
  <c r="O136" i="5"/>
  <c r="I136" i="5"/>
  <c r="C136" i="5"/>
  <c r="AX135" i="5"/>
  <c r="AK135" i="5"/>
  <c r="AG135" i="5"/>
  <c r="Z135" i="5"/>
  <c r="O135" i="5"/>
  <c r="I135" i="5"/>
  <c r="C135" i="5"/>
  <c r="AX134" i="5"/>
  <c r="AK134" i="5"/>
  <c r="AG134" i="5"/>
  <c r="Z134" i="5"/>
  <c r="O134" i="5"/>
  <c r="I134" i="5"/>
  <c r="C134" i="5"/>
  <c r="AX133" i="5"/>
  <c r="AK133" i="5"/>
  <c r="AG133" i="5"/>
  <c r="Z133" i="5"/>
  <c r="O133" i="5"/>
  <c r="I133" i="5"/>
  <c r="C133" i="5"/>
  <c r="AX132" i="5"/>
  <c r="AK132" i="5"/>
  <c r="AG132" i="5"/>
  <c r="Z132" i="5"/>
  <c r="O132" i="5"/>
  <c r="I132" i="5"/>
  <c r="C132" i="5"/>
  <c r="AX131" i="5"/>
  <c r="AK131" i="5"/>
  <c r="AG131" i="5"/>
  <c r="Z131" i="5"/>
  <c r="O131" i="5"/>
  <c r="I131" i="5"/>
  <c r="C131" i="5"/>
  <c r="AX130" i="5"/>
  <c r="AK130" i="5"/>
  <c r="AG130" i="5"/>
  <c r="Z130" i="5"/>
  <c r="O130" i="5"/>
  <c r="I130" i="5"/>
  <c r="C130" i="5"/>
  <c r="Z129" i="5"/>
  <c r="O129" i="5"/>
  <c r="C129" i="5"/>
  <c r="Z123" i="5"/>
  <c r="X112" i="5"/>
  <c r="AM110" i="5"/>
  <c r="BY106" i="5"/>
  <c r="BV90" i="5"/>
  <c r="BO148" i="5"/>
  <c r="AB89" i="5"/>
  <c r="S89" i="5"/>
  <c r="S148" i="5" s="1"/>
  <c r="AB88" i="5"/>
  <c r="P82" i="5"/>
  <c r="BU137" i="5"/>
  <c r="BO137" i="5"/>
  <c r="AP137" i="5"/>
  <c r="AD137" i="5"/>
  <c r="BU136" i="5"/>
  <c r="BO136" i="5"/>
  <c r="AP136" i="5"/>
  <c r="AD136" i="5"/>
  <c r="BU135" i="5"/>
  <c r="BO135" i="5"/>
  <c r="AP135" i="5"/>
  <c r="AD135" i="5"/>
  <c r="AP134" i="5"/>
  <c r="AD134" i="5"/>
  <c r="BU133" i="5"/>
  <c r="BO133" i="5"/>
  <c r="AP133" i="5"/>
  <c r="AD133" i="5"/>
  <c r="BU132" i="5"/>
  <c r="BO132" i="5"/>
  <c r="AP132" i="5"/>
  <c r="AD132" i="5"/>
  <c r="AP131" i="5"/>
  <c r="AD131" i="5"/>
  <c r="AP130" i="5"/>
  <c r="AE63" i="5"/>
  <c r="AF120" i="5" s="1"/>
  <c r="Y63" i="5"/>
  <c r="X120" i="5" s="1"/>
  <c r="BR59" i="5"/>
  <c r="AF57" i="5"/>
  <c r="AS58" i="5" s="1"/>
  <c r="S57" i="5"/>
  <c r="BN120" i="5" s="1"/>
  <c r="AS55" i="5"/>
  <c r="BB108" i="5"/>
  <c r="S51" i="5"/>
  <c r="BB110" i="5" s="1"/>
  <c r="S41" i="5"/>
  <c r="BG112" i="5" s="1"/>
  <c r="S39" i="5"/>
  <c r="BB112" i="5" s="1"/>
  <c r="S37" i="5"/>
  <c r="AL37" i="5" s="1"/>
  <c r="S33" i="5"/>
  <c r="AG116" i="5" s="1"/>
  <c r="S29" i="5"/>
  <c r="AG112" i="5" s="1"/>
  <c r="S27" i="5"/>
  <c r="AG110" i="5" s="1"/>
  <c r="S25" i="5"/>
  <c r="AG108" i="5" s="1"/>
  <c r="S22" i="5"/>
  <c r="P116" i="5" s="1"/>
  <c r="S20" i="5"/>
  <c r="J116" i="5" s="1"/>
  <c r="S18" i="5"/>
  <c r="J114" i="5" s="1"/>
  <c r="S16" i="5"/>
  <c r="J112" i="5" s="1"/>
  <c r="S14" i="5"/>
  <c r="AG14" i="5" s="1"/>
  <c r="S12" i="5"/>
  <c r="P110" i="5" s="1"/>
  <c r="S10" i="5"/>
  <c r="J110" i="5" s="1"/>
  <c r="S8" i="5"/>
  <c r="J108" i="5" s="1"/>
  <c r="BV149" i="4"/>
  <c r="BB148" i="4"/>
  <c r="AL148" i="4"/>
  <c r="D146" i="4"/>
  <c r="BV148" i="4" s="1"/>
  <c r="P139" i="4"/>
  <c r="AX137" i="4"/>
  <c r="AK137" i="4"/>
  <c r="AG137" i="4"/>
  <c r="Z137" i="4"/>
  <c r="O137" i="4"/>
  <c r="I137" i="4"/>
  <c r="C137" i="4"/>
  <c r="AX136" i="4"/>
  <c r="AK136" i="4"/>
  <c r="AG136" i="4"/>
  <c r="Z136" i="4"/>
  <c r="O136" i="4"/>
  <c r="I136" i="4"/>
  <c r="C136" i="4"/>
  <c r="AX135" i="4"/>
  <c r="AK135" i="4"/>
  <c r="AG135" i="4"/>
  <c r="Z135" i="4"/>
  <c r="O135" i="4"/>
  <c r="I135" i="4"/>
  <c r="C135" i="4"/>
  <c r="AX134" i="4"/>
  <c r="AK134" i="4"/>
  <c r="AG134" i="4"/>
  <c r="Z134" i="4"/>
  <c r="O134" i="4"/>
  <c r="I134" i="4"/>
  <c r="C134" i="4"/>
  <c r="AX133" i="4"/>
  <c r="AK133" i="4"/>
  <c r="AG133" i="4"/>
  <c r="Z133" i="4"/>
  <c r="O133" i="4"/>
  <c r="I133" i="4"/>
  <c r="C133" i="4"/>
  <c r="AX132" i="4"/>
  <c r="AK132" i="4"/>
  <c r="AG132" i="4"/>
  <c r="Z132" i="4"/>
  <c r="O132" i="4"/>
  <c r="I132" i="4"/>
  <c r="C132" i="4"/>
  <c r="AX131" i="4"/>
  <c r="AK131" i="4"/>
  <c r="AG131" i="4"/>
  <c r="Z131" i="4"/>
  <c r="O131" i="4"/>
  <c r="I131" i="4"/>
  <c r="C131" i="4"/>
  <c r="AX130" i="4"/>
  <c r="AK130" i="4"/>
  <c r="AG130" i="4"/>
  <c r="Z130" i="4"/>
  <c r="O130" i="4"/>
  <c r="I130" i="4"/>
  <c r="C130" i="4"/>
  <c r="Z129" i="4"/>
  <c r="O129" i="4"/>
  <c r="C129" i="4"/>
  <c r="Z123" i="4"/>
  <c r="X112" i="4"/>
  <c r="AM110" i="4"/>
  <c r="BY106" i="4"/>
  <c r="BV90" i="4"/>
  <c r="BO148" i="4"/>
  <c r="AB89" i="4"/>
  <c r="S89" i="4"/>
  <c r="S148" i="4" s="1"/>
  <c r="AB88" i="4"/>
  <c r="P82" i="4"/>
  <c r="BU137" i="4"/>
  <c r="BO137" i="4"/>
  <c r="AP137" i="4"/>
  <c r="AD137" i="4"/>
  <c r="BU136" i="4"/>
  <c r="BO136" i="4"/>
  <c r="AP136" i="4"/>
  <c r="AD136" i="4"/>
  <c r="BU135" i="4"/>
  <c r="BO135" i="4"/>
  <c r="AP135" i="4"/>
  <c r="AD135" i="4"/>
  <c r="BU134" i="4"/>
  <c r="BO134" i="4"/>
  <c r="AP134" i="4"/>
  <c r="AD134" i="4"/>
  <c r="BU133" i="4"/>
  <c r="BO133" i="4"/>
  <c r="AP133" i="4"/>
  <c r="AD133" i="4"/>
  <c r="BU132" i="4"/>
  <c r="BO132" i="4"/>
  <c r="BH75" i="4"/>
  <c r="CA75" i="4" s="1"/>
  <c r="AP132" i="4"/>
  <c r="AD132" i="4"/>
  <c r="BU131" i="4"/>
  <c r="BO131" i="4"/>
  <c r="AP131" i="4"/>
  <c r="AE63" i="4"/>
  <c r="AF120" i="4" s="1"/>
  <c r="Y63" i="4"/>
  <c r="X120" i="4" s="1"/>
  <c r="BR59" i="4"/>
  <c r="AF57" i="4"/>
  <c r="AS58" i="4" s="1"/>
  <c r="S57" i="4"/>
  <c r="BN120" i="4" s="1"/>
  <c r="AS55" i="4"/>
  <c r="BB108" i="4"/>
  <c r="S51" i="4"/>
  <c r="BB110" i="4" s="1"/>
  <c r="S41" i="4"/>
  <c r="BG112" i="4" s="1"/>
  <c r="S39" i="4"/>
  <c r="BB112" i="4" s="1"/>
  <c r="S37" i="4"/>
  <c r="AL37" i="4" s="1"/>
  <c r="S33" i="4"/>
  <c r="AG116" i="4" s="1"/>
  <c r="S29" i="4"/>
  <c r="AG112" i="4" s="1"/>
  <c r="S27" i="4"/>
  <c r="AG110" i="4" s="1"/>
  <c r="S25" i="4"/>
  <c r="AG108" i="4" s="1"/>
  <c r="S22" i="4"/>
  <c r="P116" i="4" s="1"/>
  <c r="S20" i="4"/>
  <c r="J116" i="4" s="1"/>
  <c r="S18" i="4"/>
  <c r="J114" i="4" s="1"/>
  <c r="S16" i="4"/>
  <c r="J112" i="4" s="1"/>
  <c r="S14" i="4"/>
  <c r="AG14" i="4" s="1"/>
  <c r="S12" i="4"/>
  <c r="P110" i="4" s="1"/>
  <c r="S10" i="4"/>
  <c r="J110" i="4" s="1"/>
  <c r="S8" i="4"/>
  <c r="J108" i="4" s="1"/>
  <c r="AK72" i="3"/>
  <c r="AK72" i="4" s="1"/>
  <c r="AK72" i="5" s="1"/>
  <c r="AG72" i="3"/>
  <c r="AG72" i="4" s="1"/>
  <c r="AG72" i="5" s="1"/>
  <c r="P82" i="3"/>
  <c r="AD134" i="3"/>
  <c r="AD136" i="3"/>
  <c r="P82" i="1"/>
  <c r="AE63" i="3"/>
  <c r="AF120" i="3" s="1"/>
  <c r="Y63" i="3"/>
  <c r="X120" i="3" s="1"/>
  <c r="AF57" i="3"/>
  <c r="CA120" i="3" s="1"/>
  <c r="S57" i="3"/>
  <c r="BN120" i="3" s="1"/>
  <c r="BB108" i="3"/>
  <c r="S51" i="3"/>
  <c r="BB110" i="3" s="1"/>
  <c r="S41" i="3"/>
  <c r="S39" i="3"/>
  <c r="BB112" i="3" s="1"/>
  <c r="S37" i="3"/>
  <c r="AL37" i="3" s="1"/>
  <c r="S33" i="3"/>
  <c r="AL33" i="3" s="1"/>
  <c r="S29" i="3"/>
  <c r="AG29" i="3" s="1"/>
  <c r="S27" i="3"/>
  <c r="AG110" i="3" s="1"/>
  <c r="S25" i="3"/>
  <c r="AG25" i="3" s="1"/>
  <c r="S22" i="3"/>
  <c r="P116" i="3" s="1"/>
  <c r="S20" i="3"/>
  <c r="J116" i="3" s="1"/>
  <c r="S18" i="3"/>
  <c r="J114" i="3" s="1"/>
  <c r="S16" i="3"/>
  <c r="AG16" i="3" s="1"/>
  <c r="S14" i="3"/>
  <c r="AG14" i="3" s="1"/>
  <c r="S12" i="3"/>
  <c r="P110" i="3" s="1"/>
  <c r="S10" i="3"/>
  <c r="J110" i="3" s="1"/>
  <c r="S8" i="3"/>
  <c r="J108" i="3" s="1"/>
  <c r="BV149" i="3"/>
  <c r="BB148" i="3"/>
  <c r="AL148" i="3"/>
  <c r="D146" i="3"/>
  <c r="BV148" i="3" s="1"/>
  <c r="P139" i="3"/>
  <c r="AX137" i="3"/>
  <c r="AK137" i="3"/>
  <c r="AG137" i="3"/>
  <c r="Z137" i="3"/>
  <c r="O137" i="3"/>
  <c r="I137" i="3"/>
  <c r="C137" i="3"/>
  <c r="AX136" i="3"/>
  <c r="AK136" i="3"/>
  <c r="AG136" i="3"/>
  <c r="Z136" i="3"/>
  <c r="O136" i="3"/>
  <c r="I136" i="3"/>
  <c r="C136" i="3"/>
  <c r="AX135" i="3"/>
  <c r="AK135" i="3"/>
  <c r="AG135" i="3"/>
  <c r="AD135" i="3"/>
  <c r="Z135" i="3"/>
  <c r="O135" i="3"/>
  <c r="I135" i="3"/>
  <c r="C135" i="3"/>
  <c r="AX134" i="3"/>
  <c r="AK134" i="3"/>
  <c r="AG134" i="3"/>
  <c r="Z134" i="3"/>
  <c r="O134" i="3"/>
  <c r="I134" i="3"/>
  <c r="C134" i="3"/>
  <c r="AX133" i="3"/>
  <c r="AK133" i="3"/>
  <c r="AG133" i="3"/>
  <c r="Z133" i="3"/>
  <c r="O133" i="3"/>
  <c r="I133" i="3"/>
  <c r="C133" i="3"/>
  <c r="AX132" i="3"/>
  <c r="AK132" i="3"/>
  <c r="AG132" i="3"/>
  <c r="Z132" i="3"/>
  <c r="O132" i="3"/>
  <c r="I132" i="3"/>
  <c r="C132" i="3"/>
  <c r="AX131" i="3"/>
  <c r="AK131" i="3"/>
  <c r="AG131" i="3"/>
  <c r="Z131" i="3"/>
  <c r="O131" i="3"/>
  <c r="I131" i="3"/>
  <c r="C131" i="3"/>
  <c r="AX130" i="3"/>
  <c r="AK130" i="3"/>
  <c r="AG130" i="3"/>
  <c r="Z130" i="3"/>
  <c r="O130" i="3"/>
  <c r="I130" i="3"/>
  <c r="C130" i="3"/>
  <c r="Z129" i="3"/>
  <c r="O129" i="3"/>
  <c r="C129" i="3"/>
  <c r="Z123" i="3"/>
  <c r="X112" i="3"/>
  <c r="AM110" i="3"/>
  <c r="BY106" i="3"/>
  <c r="BV90" i="3"/>
  <c r="BO148" i="3"/>
  <c r="AB89" i="3"/>
  <c r="S89" i="3"/>
  <c r="S148" i="3" s="1"/>
  <c r="AB88" i="3"/>
  <c r="BU137" i="3"/>
  <c r="BO137" i="3"/>
  <c r="AP137" i="3"/>
  <c r="AD137" i="3"/>
  <c r="BU136" i="3"/>
  <c r="BO136" i="3"/>
  <c r="AP136" i="3"/>
  <c r="BU135" i="3"/>
  <c r="BO135" i="3"/>
  <c r="AP135" i="3"/>
  <c r="BU134" i="3"/>
  <c r="BO134" i="3"/>
  <c r="AP134" i="3"/>
  <c r="BU133" i="3"/>
  <c r="BO133" i="3"/>
  <c r="AP133" i="3"/>
  <c r="AD133" i="3"/>
  <c r="BU132" i="3"/>
  <c r="BO132" i="3"/>
  <c r="AP132" i="3"/>
  <c r="AD132" i="3"/>
  <c r="BU131" i="3"/>
  <c r="BO131" i="3"/>
  <c r="AP131" i="3"/>
  <c r="AD131" i="3"/>
  <c r="BU130" i="3"/>
  <c r="BO130" i="3"/>
  <c r="AP130" i="3"/>
  <c r="AD130" i="3"/>
  <c r="BR59" i="3"/>
  <c r="AS55" i="3"/>
  <c r="P139" i="1"/>
  <c r="BB148" i="1"/>
  <c r="C129" i="1"/>
  <c r="I129" i="1"/>
  <c r="O129" i="1"/>
  <c r="C130" i="1"/>
  <c r="I130" i="1"/>
  <c r="O130" i="1"/>
  <c r="C131" i="1"/>
  <c r="I131" i="1"/>
  <c r="O131" i="1"/>
  <c r="C132" i="1"/>
  <c r="I132" i="1"/>
  <c r="O132" i="1"/>
  <c r="C133" i="1"/>
  <c r="I133" i="1"/>
  <c r="O133" i="1"/>
  <c r="C134" i="1"/>
  <c r="I134" i="1"/>
  <c r="O134" i="1"/>
  <c r="C135" i="1"/>
  <c r="I135" i="1"/>
  <c r="O135" i="1"/>
  <c r="C136" i="1"/>
  <c r="I136" i="1"/>
  <c r="O136" i="1"/>
  <c r="C137" i="1"/>
  <c r="I137" i="1"/>
  <c r="O137" i="1"/>
  <c r="P116" i="1"/>
  <c r="J116" i="1"/>
  <c r="J114" i="1"/>
  <c r="S89" i="1"/>
  <c r="S148" i="1" s="1"/>
  <c r="BV88" i="4" l="1"/>
  <c r="BV89" i="4"/>
  <c r="BV147" i="4"/>
  <c r="BV88" i="5"/>
  <c r="BV89" i="5"/>
  <c r="BV147" i="5"/>
  <c r="CG75" i="4"/>
  <c r="CG132" i="4" s="1"/>
  <c r="CA132" i="4"/>
  <c r="BH132" i="4"/>
  <c r="BV88" i="3"/>
  <c r="BV89" i="3"/>
  <c r="BV147" i="3"/>
  <c r="J112" i="3"/>
  <c r="P112" i="3"/>
  <c r="AL39" i="3"/>
  <c r="AG112" i="3"/>
  <c r="AS51" i="4"/>
  <c r="AL41" i="5"/>
  <c r="AG8" i="3"/>
  <c r="AL39" i="4"/>
  <c r="AG10" i="3"/>
  <c r="AS57" i="3"/>
  <c r="AG108" i="3"/>
  <c r="AK129" i="3"/>
  <c r="AG12" i="3"/>
  <c r="AL33" i="4"/>
  <c r="AL41" i="4"/>
  <c r="AL33" i="5"/>
  <c r="AL39" i="5"/>
  <c r="AS51" i="5"/>
  <c r="AK129" i="5"/>
  <c r="AK129" i="4"/>
  <c r="BH77" i="5"/>
  <c r="BH73" i="5"/>
  <c r="CA73" i="5" s="1"/>
  <c r="BH75" i="5"/>
  <c r="CA75" i="5" s="1"/>
  <c r="BH79" i="5"/>
  <c r="CA79" i="5" s="1"/>
  <c r="BH79" i="4"/>
  <c r="CA79" i="4" s="1"/>
  <c r="BH77" i="4"/>
  <c r="CA77" i="4" s="1"/>
  <c r="AG129" i="3"/>
  <c r="BG110" i="1"/>
  <c r="AG129" i="5"/>
  <c r="AG129" i="4"/>
  <c r="AS53" i="3"/>
  <c r="AS53" i="4"/>
  <c r="BG110" i="3"/>
  <c r="AS53" i="5"/>
  <c r="AS51" i="3"/>
  <c r="AG116" i="3"/>
  <c r="AG18" i="3"/>
  <c r="AG8" i="5"/>
  <c r="AG10" i="5"/>
  <c r="AG12" i="5"/>
  <c r="AG16" i="5"/>
  <c r="AG18" i="5"/>
  <c r="AG25" i="5"/>
  <c r="AG27" i="5"/>
  <c r="AG29" i="5"/>
  <c r="AS57" i="5"/>
  <c r="AS59" i="5" s="1"/>
  <c r="BH74" i="5"/>
  <c r="BH76" i="5"/>
  <c r="CA76" i="5" s="1"/>
  <c r="BH78" i="5"/>
  <c r="CA78" i="5" s="1"/>
  <c r="BH80" i="5"/>
  <c r="CA80" i="5" s="1"/>
  <c r="P112" i="5"/>
  <c r="CA120" i="5"/>
  <c r="AG8" i="4"/>
  <c r="AG10" i="4"/>
  <c r="AG12" i="4"/>
  <c r="AG16" i="4"/>
  <c r="AG18" i="4"/>
  <c r="AG25" i="4"/>
  <c r="AG27" i="4"/>
  <c r="AG29" i="4"/>
  <c r="AS57" i="4"/>
  <c r="BH74" i="4"/>
  <c r="CA74" i="4" s="1"/>
  <c r="BH76" i="4"/>
  <c r="CA76" i="4" s="1"/>
  <c r="BH78" i="4"/>
  <c r="CA78" i="4" s="1"/>
  <c r="BH80" i="4"/>
  <c r="CA80" i="4" s="1"/>
  <c r="P112" i="4"/>
  <c r="CA120" i="4"/>
  <c r="AS58" i="3"/>
  <c r="AG27" i="3"/>
  <c r="CA77" i="5" l="1"/>
  <c r="CA134" i="5" s="1"/>
  <c r="BO77" i="5"/>
  <c r="BO74" i="5"/>
  <c r="CA74" i="5"/>
  <c r="CA131" i="5" s="1"/>
  <c r="CG74" i="5"/>
  <c r="CG131" i="5" s="1"/>
  <c r="CG74" i="4"/>
  <c r="CG131" i="4" s="1"/>
  <c r="CA131" i="4"/>
  <c r="CG76" i="4"/>
  <c r="CG133" i="4" s="1"/>
  <c r="CG79" i="5"/>
  <c r="CG136" i="5" s="1"/>
  <c r="CA136" i="5"/>
  <c r="CA137" i="5"/>
  <c r="CG80" i="5"/>
  <c r="CG137" i="5" s="1"/>
  <c r="CG75" i="5"/>
  <c r="CG132" i="5" s="1"/>
  <c r="CA132" i="5"/>
  <c r="CG80" i="4"/>
  <c r="CG137" i="4" s="1"/>
  <c r="CG78" i="5"/>
  <c r="CG135" i="5" s="1"/>
  <c r="CA135" i="5"/>
  <c r="CG77" i="4"/>
  <c r="CG134" i="4" s="1"/>
  <c r="CA134" i="4"/>
  <c r="CG73" i="5"/>
  <c r="CG130" i="5" s="1"/>
  <c r="CA130" i="5"/>
  <c r="CG78" i="4"/>
  <c r="CG135" i="4" s="1"/>
  <c r="CG76" i="5"/>
  <c r="CG133" i="5" s="1"/>
  <c r="CA133" i="5"/>
  <c r="CG79" i="4"/>
  <c r="CG136" i="4" s="1"/>
  <c r="BH133" i="5"/>
  <c r="BH134" i="5"/>
  <c r="BH137" i="5"/>
  <c r="BH136" i="5"/>
  <c r="BH135" i="5"/>
  <c r="BH132" i="5"/>
  <c r="BH135" i="4"/>
  <c r="CA135" i="4"/>
  <c r="BH133" i="4"/>
  <c r="CA133" i="4"/>
  <c r="BH134" i="4"/>
  <c r="BH131" i="4"/>
  <c r="BH136" i="4"/>
  <c r="CA136" i="4"/>
  <c r="BH137" i="4"/>
  <c r="CA137" i="4"/>
  <c r="BH131" i="5"/>
  <c r="BH134" i="3"/>
  <c r="CA134" i="3"/>
  <c r="CG134" i="3"/>
  <c r="BH131" i="3"/>
  <c r="CG131" i="3"/>
  <c r="BH137" i="3"/>
  <c r="CG137" i="3"/>
  <c r="CA137" i="3"/>
  <c r="BH133" i="3"/>
  <c r="CG133" i="3"/>
  <c r="CA133" i="3"/>
  <c r="BH132" i="3"/>
  <c r="CA132" i="3"/>
  <c r="CG132" i="3"/>
  <c r="BH136" i="3"/>
  <c r="CA136" i="3"/>
  <c r="CG136" i="3"/>
  <c r="BH130" i="3"/>
  <c r="BH135" i="3"/>
  <c r="CG135" i="3"/>
  <c r="CA135" i="3"/>
  <c r="AS59" i="4"/>
  <c r="AS59" i="3"/>
  <c r="AL43" i="4"/>
  <c r="AO43" i="4" s="1"/>
  <c r="AL43" i="5"/>
  <c r="AO43" i="5" s="1"/>
  <c r="AO60" i="5" s="1"/>
  <c r="BH130" i="5"/>
  <c r="BG110" i="5"/>
  <c r="AD130" i="5"/>
  <c r="BG110" i="4"/>
  <c r="AD131" i="4"/>
  <c r="AG31" i="3"/>
  <c r="AG31" i="5"/>
  <c r="AG31" i="4"/>
  <c r="CG77" i="5" l="1"/>
  <c r="CG134" i="5" s="1"/>
  <c r="BU77" i="5"/>
  <c r="BU134" i="5" s="1"/>
  <c r="BO134" i="5"/>
  <c r="BU74" i="5"/>
  <c r="BU131" i="5" s="1"/>
  <c r="BO131" i="5"/>
  <c r="AO60" i="4"/>
  <c r="CG130" i="3"/>
  <c r="CA130" i="3"/>
  <c r="AD130" i="4"/>
  <c r="BU73" i="5"/>
  <c r="BU130" i="5" s="1"/>
  <c r="BO130" i="5"/>
  <c r="AU60" i="5"/>
  <c r="AL44" i="5"/>
  <c r="S43" i="5" s="1"/>
  <c r="AU60" i="4"/>
  <c r="AL44" i="4"/>
  <c r="S43" i="4" s="1"/>
  <c r="AP130" i="4" l="1"/>
  <c r="BH73" i="4"/>
  <c r="CA73" i="4" s="1"/>
  <c r="BH77" i="1"/>
  <c r="CA77" i="1" s="1"/>
  <c r="BH78" i="1"/>
  <c r="CA78" i="1" s="1"/>
  <c r="BH79" i="1"/>
  <c r="CA79" i="1" s="1"/>
  <c r="BR59" i="1"/>
  <c r="CG73" i="4" l="1"/>
  <c r="CG130" i="4" s="1"/>
  <c r="CA130" i="4"/>
  <c r="CA135" i="1"/>
  <c r="CG78" i="1"/>
  <c r="CG135" i="1" s="1"/>
  <c r="CG77" i="1"/>
  <c r="CG134" i="1" s="1"/>
  <c r="CA136" i="1"/>
  <c r="CG79" i="1"/>
  <c r="CG136" i="1" s="1"/>
  <c r="CA134" i="1"/>
  <c r="BH130" i="4"/>
  <c r="X112" i="1"/>
  <c r="AX82" i="1"/>
  <c r="Z129" i="1"/>
  <c r="BU73" i="4" l="1"/>
  <c r="BU130" i="4" s="1"/>
  <c r="BO130" i="4"/>
  <c r="AL88" i="1"/>
  <c r="AL147" i="1" s="1"/>
  <c r="AX72" i="3"/>
  <c r="Z123" i="1"/>
  <c r="I82" i="1"/>
  <c r="I72" i="3" s="1"/>
  <c r="AG130" i="1"/>
  <c r="AG110" i="1"/>
  <c r="AM110" i="1"/>
  <c r="AS51" i="1"/>
  <c r="AS58" i="1"/>
  <c r="AS57" i="1"/>
  <c r="AS55" i="1"/>
  <c r="AS53" i="1"/>
  <c r="AL33" i="1"/>
  <c r="AG25" i="1"/>
  <c r="AG27" i="1"/>
  <c r="AG29" i="1"/>
  <c r="AG10" i="1"/>
  <c r="AG12" i="1"/>
  <c r="AG14" i="1"/>
  <c r="AG16" i="1"/>
  <c r="AG18" i="1"/>
  <c r="AG8" i="1"/>
  <c r="AL37" i="1"/>
  <c r="AL39" i="1"/>
  <c r="AL41" i="1"/>
  <c r="AG108" i="1"/>
  <c r="BY106" i="1"/>
  <c r="AX137" i="1"/>
  <c r="AK137" i="1"/>
  <c r="AG137" i="1"/>
  <c r="Z137" i="1"/>
  <c r="AX130" i="1"/>
  <c r="AK130" i="1"/>
  <c r="Z130" i="1"/>
  <c r="AF120" i="1"/>
  <c r="X120" i="1"/>
  <c r="CA120" i="1"/>
  <c r="BN120" i="1"/>
  <c r="P110" i="1"/>
  <c r="AB88" i="1"/>
  <c r="AB89" i="1"/>
  <c r="BV90" i="1"/>
  <c r="J108" i="1"/>
  <c r="BB108" i="1"/>
  <c r="J110" i="1"/>
  <c r="BB110" i="1"/>
  <c r="J112" i="1"/>
  <c r="AG112" i="1"/>
  <c r="P112" i="1"/>
  <c r="BB112" i="1"/>
  <c r="BG112" i="1"/>
  <c r="AG116" i="1"/>
  <c r="AG129" i="1"/>
  <c r="AK129" i="1"/>
  <c r="AX129" i="1"/>
  <c r="Z131" i="1"/>
  <c r="AG131" i="1"/>
  <c r="AK131" i="1"/>
  <c r="AX131" i="1"/>
  <c r="Z132" i="1"/>
  <c r="AG132" i="1"/>
  <c r="AK132" i="1"/>
  <c r="AX132" i="1"/>
  <c r="Z133" i="1"/>
  <c r="AG133" i="1"/>
  <c r="AK133" i="1"/>
  <c r="AX133" i="1"/>
  <c r="Z134" i="1"/>
  <c r="AG134" i="1"/>
  <c r="AK134" i="1"/>
  <c r="AX134" i="1"/>
  <c r="Z135" i="1"/>
  <c r="AG135" i="1"/>
  <c r="AK135" i="1"/>
  <c r="AX135" i="1"/>
  <c r="Z136" i="1"/>
  <c r="AG136" i="1"/>
  <c r="AK136" i="1"/>
  <c r="AX136" i="1"/>
  <c r="D146" i="1"/>
  <c r="BV88" i="1" s="1"/>
  <c r="AL148" i="1"/>
  <c r="BV149" i="1"/>
  <c r="BV147" i="1" l="1"/>
  <c r="BV148" i="1"/>
  <c r="I129" i="3"/>
  <c r="I139" i="3" s="1"/>
  <c r="I82" i="3"/>
  <c r="I72" i="4" s="1"/>
  <c r="AX129" i="3"/>
  <c r="AX82" i="3"/>
  <c r="AL88" i="3" s="1"/>
  <c r="AS59" i="1"/>
  <c r="BO148" i="1"/>
  <c r="AL43" i="1"/>
  <c r="AO43" i="1" s="1"/>
  <c r="AG31" i="1"/>
  <c r="BH80" i="1"/>
  <c r="CA80" i="1" s="1"/>
  <c r="BV89" i="1"/>
  <c r="AP136" i="1"/>
  <c r="AP135" i="1"/>
  <c r="AD134" i="1"/>
  <c r="AX139" i="1"/>
  <c r="I139" i="1"/>
  <c r="BU135" i="1"/>
  <c r="BU136" i="1"/>
  <c r="BU134" i="1"/>
  <c r="CG80" i="1" l="1"/>
  <c r="CG137" i="1" s="1"/>
  <c r="CA137" i="1"/>
  <c r="BU137" i="1"/>
  <c r="I129" i="4"/>
  <c r="I139" i="4" s="1"/>
  <c r="I82" i="4"/>
  <c r="I72" i="5" s="1"/>
  <c r="AX139" i="3"/>
  <c r="AX72" i="4"/>
  <c r="AO60" i="1"/>
  <c r="AU60" i="1"/>
  <c r="AL44" i="1"/>
  <c r="S43" i="1" s="1"/>
  <c r="BH137" i="1"/>
  <c r="AD137" i="1"/>
  <c r="AP137" i="1"/>
  <c r="BH135" i="1"/>
  <c r="AD131" i="1"/>
  <c r="AD136" i="1"/>
  <c r="AD133" i="1"/>
  <c r="BH134" i="1"/>
  <c r="AD135" i="1"/>
  <c r="AP134" i="1"/>
  <c r="BH136" i="1"/>
  <c r="AD130" i="1"/>
  <c r="AD132" i="1"/>
  <c r="AL90" i="1"/>
  <c r="BO137" i="1"/>
  <c r="BO135" i="1"/>
  <c r="BO134" i="1"/>
  <c r="I129" i="5" l="1"/>
  <c r="I139" i="5" s="1"/>
  <c r="I82" i="5"/>
  <c r="AL147" i="3"/>
  <c r="AL90" i="3"/>
  <c r="AL149" i="3" s="1"/>
  <c r="AX129" i="4"/>
  <c r="AX82" i="4"/>
  <c r="BH76" i="1"/>
  <c r="CA76" i="1" s="1"/>
  <c r="AP133" i="1"/>
  <c r="BH74" i="1"/>
  <c r="CA74" i="1" s="1"/>
  <c r="AP131" i="1"/>
  <c r="BH75" i="1"/>
  <c r="CA75" i="1" s="1"/>
  <c r="AP132" i="1"/>
  <c r="BH73" i="1"/>
  <c r="CA73" i="1" s="1"/>
  <c r="AP130" i="1"/>
  <c r="AL149" i="1"/>
  <c r="CA131" i="1" l="1"/>
  <c r="CG74" i="1"/>
  <c r="CG131" i="1" s="1"/>
  <c r="CA132" i="1"/>
  <c r="CG75" i="1"/>
  <c r="CG132" i="1" s="1"/>
  <c r="CG76" i="1"/>
  <c r="CG133" i="1" s="1"/>
  <c r="CA133" i="1"/>
  <c r="CG73" i="1"/>
  <c r="CG130" i="1" s="1"/>
  <c r="CA130" i="1"/>
  <c r="BU75" i="1"/>
  <c r="BU133" i="1"/>
  <c r="AX72" i="5"/>
  <c r="AL88" i="4"/>
  <c r="AX139" i="4"/>
  <c r="BH133" i="1"/>
  <c r="BH130" i="1"/>
  <c r="BH132" i="1"/>
  <c r="BU131" i="1"/>
  <c r="BH131" i="1"/>
  <c r="BO136" i="1"/>
  <c r="BU130" i="1"/>
  <c r="AX129" i="5" l="1"/>
  <c r="AX82" i="5"/>
  <c r="AL90" i="4"/>
  <c r="AL149" i="4" s="1"/>
  <c r="AL147" i="4"/>
  <c r="BO131" i="1"/>
  <c r="BO132" i="1"/>
  <c r="BU132" i="1"/>
  <c r="BO133" i="1"/>
  <c r="BO130" i="1"/>
  <c r="AL88" i="5" l="1"/>
  <c r="AX139" i="5"/>
  <c r="AL90" i="5" l="1"/>
  <c r="AL149" i="5" s="1"/>
  <c r="AL147" i="5"/>
  <c r="BG112" i="3" l="1"/>
  <c r="AL41" i="3"/>
  <c r="AL43" i="3" s="1"/>
  <c r="AO43" i="3" s="1"/>
  <c r="AO60" i="3" s="1"/>
  <c r="AL44" i="3" l="1"/>
  <c r="S43" i="3" s="1"/>
  <c r="AU60" i="3"/>
  <c r="AD129" i="1"/>
  <c r="AD72" i="3"/>
  <c r="AD129" i="3" s="1"/>
  <c r="AP129" i="1"/>
  <c r="AD72" i="4" l="1"/>
  <c r="AQ82" i="1"/>
  <c r="BH72" i="1"/>
  <c r="BO72" i="1" l="1"/>
  <c r="BO82" i="1" s="1"/>
  <c r="AQ139" i="1"/>
  <c r="AP72" i="3"/>
  <c r="AQ82" i="3" s="1"/>
  <c r="CA72" i="1"/>
  <c r="CG72" i="1" s="1"/>
  <c r="AD129" i="4"/>
  <c r="AD72" i="5"/>
  <c r="AD129" i="5" s="1"/>
  <c r="BH82" i="1"/>
  <c r="BH129" i="1"/>
  <c r="BU72" i="1" l="1"/>
  <c r="AP129" i="3"/>
  <c r="CG129" i="1"/>
  <c r="CG82" i="1"/>
  <c r="BB88" i="1" s="1"/>
  <c r="CA129" i="1"/>
  <c r="CA82" i="1"/>
  <c r="BO129" i="1"/>
  <c r="AQ139" i="3"/>
  <c r="AP72" i="4"/>
  <c r="BH139" i="1"/>
  <c r="BH72" i="3"/>
  <c r="BB147" i="1" l="1"/>
  <c r="BO88" i="1"/>
  <c r="BO147" i="1" s="1"/>
  <c r="BB90" i="1"/>
  <c r="S88" i="1"/>
  <c r="S147" i="1" s="1"/>
  <c r="AP129" i="4"/>
  <c r="AQ82" i="4"/>
  <c r="BO139" i="1"/>
  <c r="BO72" i="3"/>
  <c r="CA72" i="3"/>
  <c r="CA139" i="1"/>
  <c r="BH129" i="3"/>
  <c r="BH82" i="3"/>
  <c r="BU82" i="1"/>
  <c r="BU129" i="1"/>
  <c r="CG139" i="1"/>
  <c r="CG72" i="3"/>
  <c r="S90" i="1" l="1"/>
  <c r="S149" i="1" s="1"/>
  <c r="BO90" i="1"/>
  <c r="BO149" i="1" s="1"/>
  <c r="BB149" i="1"/>
  <c r="BU72" i="3"/>
  <c r="BU139" i="1"/>
  <c r="CA82" i="3"/>
  <c r="CA129" i="3"/>
  <c r="CG82" i="3"/>
  <c r="BB88" i="3" s="1"/>
  <c r="CG129" i="3"/>
  <c r="BH72" i="4"/>
  <c r="BH139" i="3"/>
  <c r="BO129" i="3"/>
  <c r="BO82" i="3"/>
  <c r="AQ139" i="4"/>
  <c r="AP72" i="5"/>
  <c r="S88" i="3" l="1"/>
  <c r="S147" i="3" s="1"/>
  <c r="BB90" i="3"/>
  <c r="BB147" i="3"/>
  <c r="BO88" i="3"/>
  <c r="BO147" i="3" s="1"/>
  <c r="BO139" i="3"/>
  <c r="BO72" i="4"/>
  <c r="CG72" i="4"/>
  <c r="CG139" i="3"/>
  <c r="BU82" i="3"/>
  <c r="BU129" i="3"/>
  <c r="AP129" i="5"/>
  <c r="AQ82" i="5"/>
  <c r="BH82" i="4"/>
  <c r="BH129" i="4"/>
  <c r="CA139" i="3"/>
  <c r="CA72" i="4"/>
  <c r="BO90" i="3" l="1"/>
  <c r="BO149" i="3" s="1"/>
  <c r="BB149" i="3"/>
  <c r="S90" i="3"/>
  <c r="S149" i="3" s="1"/>
  <c r="CA129" i="4"/>
  <c r="CA72" i="5"/>
  <c r="CA82" i="4"/>
  <c r="CA139" i="4" s="1"/>
  <c r="AQ139" i="5"/>
  <c r="CG129" i="4"/>
  <c r="CG82" i="4"/>
  <c r="CG72" i="5"/>
  <c r="BO129" i="4"/>
  <c r="BO82" i="4"/>
  <c r="BH139" i="4"/>
  <c r="BH72" i="5"/>
  <c r="BU72" i="4"/>
  <c r="BU139" i="3"/>
  <c r="CG139" i="4" l="1"/>
  <c r="BB88" i="4"/>
  <c r="BO72" i="5"/>
  <c r="BO139" i="4"/>
  <c r="BU82" i="4"/>
  <c r="BU129" i="4"/>
  <c r="BH129" i="5"/>
  <c r="BH82" i="5"/>
  <c r="BH139" i="5" s="1"/>
  <c r="CG129" i="5"/>
  <c r="CG82" i="5"/>
  <c r="CA129" i="5"/>
  <c r="CA82" i="5"/>
  <c r="CA139" i="5" s="1"/>
  <c r="CG139" i="5" l="1"/>
  <c r="BB88" i="5"/>
  <c r="S88" i="4"/>
  <c r="S147" i="4" s="1"/>
  <c r="BB90" i="4"/>
  <c r="BO88" i="4"/>
  <c r="BO147" i="4" s="1"/>
  <c r="BB147" i="4"/>
  <c r="BU72" i="5"/>
  <c r="BU139" i="4"/>
  <c r="BO82" i="5"/>
  <c r="BO139" i="5" s="1"/>
  <c r="BO129" i="5"/>
  <c r="BO90" i="4" l="1"/>
  <c r="BO149" i="4" s="1"/>
  <c r="S90" i="4"/>
  <c r="S149" i="4" s="1"/>
  <c r="BB149" i="4"/>
  <c r="BO88" i="5"/>
  <c r="BO147" i="5" s="1"/>
  <c r="S88" i="5"/>
  <c r="S147" i="5" s="1"/>
  <c r="BB147" i="5"/>
  <c r="BB90" i="5"/>
  <c r="BU129" i="5"/>
  <c r="BU82" i="5"/>
  <c r="BU139" i="5" s="1"/>
  <c r="BO90" i="5" l="1"/>
  <c r="BO149" i="5" s="1"/>
  <c r="BB149" i="5"/>
  <c r="S90" i="5"/>
  <c r="S149" i="5" s="1"/>
</calcChain>
</file>

<file path=xl/comments1.xml><?xml version="1.0" encoding="utf-8"?>
<comments xmlns="http://schemas.openxmlformats.org/spreadsheetml/2006/main">
  <authors>
    <author>Administrator</author>
    <author>u08159</author>
    <author>ARIEL YEHIAM</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D71" authorId="2">
      <text>
        <r>
          <rPr>
            <b/>
            <sz val="9"/>
            <color indexed="81"/>
            <rFont val="Tahoma"/>
            <family val="2"/>
          </rPr>
          <t xml:space="preserve">מספר שעות העבודה שדווחו בח-ן זה בניכוי 5% דמי עיכבון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List>
</comments>
</file>

<file path=xl/comments2.xml><?xml version="1.0" encoding="utf-8"?>
<comments xmlns="http://schemas.openxmlformats.org/spreadsheetml/2006/main">
  <authors>
    <author>Administrator</author>
    <author>u08159</author>
    <author>ARIEL YEHIAM</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D71" authorId="2">
      <text>
        <r>
          <rPr>
            <b/>
            <sz val="9"/>
            <color indexed="81"/>
            <rFont val="Tahoma"/>
            <family val="2"/>
          </rPr>
          <t xml:space="preserve">מספר שעות העבודה שדווחו בח-ן זה בניכוי 5% דמי עיכבון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List>
</comments>
</file>

<file path=xl/comments3.xml><?xml version="1.0" encoding="utf-8"?>
<comments xmlns="http://schemas.openxmlformats.org/spreadsheetml/2006/main">
  <authors>
    <author>Administrator</author>
    <author>u08159</author>
    <author>ARIEL YEHIAM</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D71" authorId="2">
      <text>
        <r>
          <rPr>
            <b/>
            <sz val="9"/>
            <color indexed="81"/>
            <rFont val="Tahoma"/>
            <family val="2"/>
          </rPr>
          <t xml:space="preserve">מספר שעות העבודה שדווחו בח-ן זה בניכוי 5% דמי עיכבון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List>
</comments>
</file>

<file path=xl/comments4.xml><?xml version="1.0" encoding="utf-8"?>
<comments xmlns="http://schemas.openxmlformats.org/spreadsheetml/2006/main">
  <authors>
    <author>Administrator</author>
    <author>u08159</author>
    <author>ARIEL YEHIAM</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D71" authorId="2">
      <text>
        <r>
          <rPr>
            <b/>
            <sz val="9"/>
            <color indexed="81"/>
            <rFont val="Tahoma"/>
            <family val="2"/>
          </rPr>
          <t xml:space="preserve">מספר שעות העבודה שדווחו בח-ן זה בניכוי 5% דמי עיכבון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List>
</comments>
</file>

<file path=xl/sharedStrings.xml><?xml version="1.0" encoding="utf-8"?>
<sst xmlns="http://schemas.openxmlformats.org/spreadsheetml/2006/main" count="1200" uniqueCount="214">
  <si>
    <t>תאריך</t>
  </si>
  <si>
    <t>עד</t>
  </si>
  <si>
    <t xml:space="preserve">מתאריך </t>
  </si>
  <si>
    <t>ל ת ש ל ו ם</t>
  </si>
  <si>
    <t>לפי מע"מ של:</t>
  </si>
  <si>
    <t>ללא מע"מ</t>
  </si>
  <si>
    <t>כולל מע"מ</t>
  </si>
  <si>
    <t>לשימוש המתכנן</t>
  </si>
  <si>
    <t>לשימוש מעהב"ט</t>
  </si>
  <si>
    <t>החזר</t>
  </si>
  <si>
    <t>הוצאות</t>
  </si>
  <si>
    <t>שם פרטי ומשפחה</t>
  </si>
  <si>
    <t>תפקיד</t>
  </si>
  <si>
    <t>ת.ז. / מס' אישי</t>
  </si>
  <si>
    <t>חותמת וחתימת המאשר</t>
  </si>
  <si>
    <t>חותמת דואר נכנס - הגוף הדורש</t>
  </si>
  <si>
    <t xml:space="preserve">  למילוי ע"י הספק</t>
  </si>
  <si>
    <t xml:space="preserve">  למילוי ע"י נציג הגוף הדורש</t>
  </si>
  <si>
    <t xml:space="preserve">אישור רמ"ד / קפ"ט </t>
  </si>
  <si>
    <t>אישור ר' ענף / מנהל מחוז</t>
  </si>
  <si>
    <t>חשבונות קודמים</t>
  </si>
  <si>
    <t>חשבון מצטבר</t>
  </si>
  <si>
    <t>החשבון ערוך</t>
  </si>
  <si>
    <t>חתימה וחותמת המתכנן</t>
  </si>
  <si>
    <t>שם המשרד</t>
  </si>
  <si>
    <t>444/</t>
  </si>
  <si>
    <t>פירוט:</t>
  </si>
  <si>
    <t>פרטי המשרד</t>
  </si>
  <si>
    <t>א. פרטי המשרד</t>
  </si>
  <si>
    <t>ב. פרטי ההזמנה</t>
  </si>
  <si>
    <t xml:space="preserve">מספר הזמנה: </t>
  </si>
  <si>
    <t xml:space="preserve">ג. פרטי החשבון </t>
  </si>
  <si>
    <t>שם המשרד:</t>
  </si>
  <si>
    <t xml:space="preserve">למילוי ע"י הספק </t>
  </si>
  <si>
    <t>מספר ספק:</t>
  </si>
  <si>
    <t>מועד תחילת החוזה:</t>
  </si>
  <si>
    <t>מועד סיום החוזה:</t>
  </si>
  <si>
    <t xml:space="preserve">עבור שירותים שבוצעו מתאריך: </t>
  </si>
  <si>
    <t>עד תאריך:</t>
  </si>
  <si>
    <t>מספר ספק</t>
  </si>
  <si>
    <t>מספר ההזמנה</t>
  </si>
  <si>
    <t xml:space="preserve">ג. פרטי החשבון: </t>
  </si>
  <si>
    <t xml:space="preserve">חשבון מס' : </t>
  </si>
  <si>
    <t xml:space="preserve">תיאור סוג החשבון: </t>
  </si>
  <si>
    <r>
      <t xml:space="preserve">תיאור סוג החשבון: </t>
    </r>
    <r>
      <rPr>
        <sz val="10"/>
        <color indexed="10"/>
        <rFont val="David"/>
        <family val="2"/>
        <charset val="177"/>
      </rPr>
      <t>בחר מתוך הגלילה:</t>
    </r>
    <r>
      <rPr>
        <sz val="13"/>
        <rFont val="David"/>
        <family val="2"/>
        <charset val="177"/>
      </rPr>
      <t xml:space="preserve"> </t>
    </r>
  </si>
  <si>
    <t>תוקף החוזה: מ:</t>
  </si>
  <si>
    <t xml:space="preserve">שם הגוף הדורש  </t>
  </si>
  <si>
    <t xml:space="preserve">הערות למילוי - פרטי ההזמנה: </t>
  </si>
  <si>
    <t>שדה חובה</t>
  </si>
  <si>
    <t xml:space="preserve">הערות למילוי - פרטי החשבון: </t>
  </si>
  <si>
    <t>מכאן - (איזור ג' - פרטי החשבון, איזור ה' - נתונים לתשלום) למילוי בכל חשבון</t>
  </si>
  <si>
    <t>יש לשלוח החשבון להדפסה.</t>
  </si>
  <si>
    <t xml:space="preserve">עד כאן מילוי הפרטים לחשבון. יש לשלוח להדפסה. </t>
  </si>
  <si>
    <r>
      <t xml:space="preserve">סה"כ כולל </t>
    </r>
    <r>
      <rPr>
        <sz val="9"/>
        <rFont val="David"/>
        <family val="2"/>
        <charset val="177"/>
      </rPr>
      <t>(ללא התיקרויות)</t>
    </r>
  </si>
  <si>
    <r>
      <t xml:space="preserve">סה"כ כולל </t>
    </r>
    <r>
      <rPr>
        <sz val="9"/>
        <rFont val="David"/>
        <family val="2"/>
        <charset val="177"/>
      </rPr>
      <t>(ללא התיקרות)</t>
    </r>
  </si>
  <si>
    <t xml:space="preserve">לצורך הגשת חשבון - יש למלא הפרטים הבאים: </t>
  </si>
  <si>
    <t xml:space="preserve"> מספר חשבונית עסקה מצורפת לשכ"ט: </t>
  </si>
  <si>
    <t xml:space="preserve">טופס החשבון ייראה כך: </t>
  </si>
  <si>
    <t>חשבון חלקי/סופי מס': [סידורי]</t>
  </si>
  <si>
    <t>1.</t>
  </si>
  <si>
    <t>2.</t>
  </si>
  <si>
    <t>3.</t>
  </si>
  <si>
    <t>4.</t>
  </si>
  <si>
    <t>5.</t>
  </si>
  <si>
    <t>6.</t>
  </si>
  <si>
    <r>
      <t xml:space="preserve">עד כאן - (איזור א - "פרטי הספק" ואיזור ב' - "פרטי הזמנה") - למילוי בחשבון </t>
    </r>
    <r>
      <rPr>
        <b/>
        <u/>
        <sz val="11"/>
        <color indexed="13"/>
        <rFont val="Arial"/>
        <family val="2"/>
      </rPr>
      <t xml:space="preserve">הראשון* בלבד </t>
    </r>
    <r>
      <rPr>
        <b/>
        <sz val="11"/>
        <color indexed="13"/>
        <rFont val="Arial"/>
        <family val="2"/>
      </rPr>
      <t xml:space="preserve">בכל חוזה. </t>
    </r>
  </si>
  <si>
    <t>* ובמקרה של הארכת תוקף ההזמנה</t>
  </si>
  <si>
    <t xml:space="preserve">נתוני חוזה  ( מעודכנים עפ"י הסכם שינויים מס' </t>
  </si>
  <si>
    <t xml:space="preserve">( </t>
  </si>
  <si>
    <t>נתוני חשבון עבור שרותים הנדסיים שבוצעו מ-</t>
  </si>
  <si>
    <t>שם העובד</t>
  </si>
  <si>
    <t xml:space="preserve">סה"כ תקציב </t>
  </si>
  <si>
    <t>אופן</t>
  </si>
  <si>
    <t xml:space="preserve">שעות עבודה שהושקעו </t>
  </si>
  <si>
    <t>שכר לתשלום בחשבון זה</t>
  </si>
  <si>
    <t>סה"כ תשלומים</t>
  </si>
  <si>
    <t>סה"כ תשלום מצטבר ששולם עד כה, לרבות הח"ן הנוכחי ללא מע"מ</t>
  </si>
  <si>
    <r>
      <t xml:space="preserve">לש"ע </t>
    </r>
    <r>
      <rPr>
        <b/>
        <sz val="11"/>
        <rFont val="David"/>
        <family val="2"/>
        <charset val="177"/>
      </rPr>
      <t>שאושר</t>
    </r>
  </si>
  <si>
    <t>העסקת</t>
  </si>
  <si>
    <t>העובד</t>
  </si>
  <si>
    <t xml:space="preserve">מצטברים ששולמו </t>
  </si>
  <si>
    <t xml:space="preserve">במסגרת </t>
  </si>
  <si>
    <t>עד החשבון הקודם</t>
  </si>
  <si>
    <t>הזמנה בתוקף</t>
  </si>
  <si>
    <t>בגין ש"ע בלבד</t>
  </si>
  <si>
    <t xml:space="preserve">ללא מע"מ </t>
  </si>
  <si>
    <t>א</t>
  </si>
  <si>
    <t xml:space="preserve">ב </t>
  </si>
  <si>
    <t>ג</t>
  </si>
  <si>
    <t>ד</t>
  </si>
  <si>
    <t>ה</t>
  </si>
  <si>
    <t>ו</t>
  </si>
  <si>
    <t>ז</t>
  </si>
  <si>
    <t>ח</t>
  </si>
  <si>
    <t>ט</t>
  </si>
  <si>
    <t>י</t>
  </si>
  <si>
    <t>יא</t>
  </si>
  <si>
    <t>יב</t>
  </si>
  <si>
    <t>יג</t>
  </si>
  <si>
    <t xml:space="preserve"> </t>
  </si>
  <si>
    <t xml:space="preserve">סה"כ הזמנה: </t>
  </si>
  <si>
    <t>2W</t>
  </si>
  <si>
    <t>ללא משרד</t>
  </si>
  <si>
    <t>עם משרד</t>
  </si>
  <si>
    <t>עם/ללא</t>
  </si>
  <si>
    <t>משרד</t>
  </si>
  <si>
    <t>ללא</t>
  </si>
  <si>
    <t>עם</t>
  </si>
  <si>
    <t>הערה</t>
  </si>
  <si>
    <t xml:space="preserve"> לפי קבלות / אחר</t>
  </si>
  <si>
    <t>לפי ש"ע</t>
  </si>
  <si>
    <t>לפי קבלות / אחר</t>
  </si>
  <si>
    <t>2W   -    לפי ש"ע</t>
  </si>
  <si>
    <t xml:space="preserve">בגין ש"ע בלבד 
ללא מע"מ </t>
  </si>
  <si>
    <t>סה"כ יתרת ש"ע* לניצול במסגרת ההזמנה לפי תעריף נוכחי</t>
  </si>
  <si>
    <t>סה"כ יתרת תקציב* לניצול במסגרת ההזמנה לפי תעריף ש"ע נוכחי</t>
  </si>
  <si>
    <t>7.</t>
  </si>
  <si>
    <t>ד. תשלום לפי ש"ע</t>
  </si>
  <si>
    <t>החזר הוצאות</t>
  </si>
  <si>
    <t>סיווג העובד</t>
  </si>
  <si>
    <t>חותמת דואר נכנס - ר' מע' חשבונות בינוי</t>
  </si>
  <si>
    <t>יש לבחור מתוך הרשימה</t>
  </si>
  <si>
    <t>ענף תשתיות חה"י</t>
  </si>
  <si>
    <t>פקע"ר</t>
  </si>
  <si>
    <t>מנהלת נבטים</t>
  </si>
  <si>
    <t>ענף צה"ל לנגב</t>
  </si>
  <si>
    <t>מחוז בינוי מרכז</t>
  </si>
  <si>
    <t>מחוז בינוי דרום</t>
  </si>
  <si>
    <t>מחוז בינוי צפון</t>
  </si>
  <si>
    <t>ענף תכנון ובקרת פרויקטים</t>
  </si>
  <si>
    <t>ענף ניהול פרויקטים ייעודיים</t>
  </si>
  <si>
    <t>ענף הנדסה</t>
  </si>
  <si>
    <t>ענף אחזקה</t>
  </si>
  <si>
    <t>ענף תו"פ</t>
  </si>
  <si>
    <t>ענף תת"ב</t>
  </si>
  <si>
    <t>ראש אגף</t>
  </si>
  <si>
    <t>פיקוח צה"ל לנגב</t>
  </si>
  <si>
    <t>ענף מעמקי ים</t>
  </si>
  <si>
    <t>מחוז בינוי נגב</t>
  </si>
  <si>
    <t>ענף קו התפר</t>
  </si>
  <si>
    <t>ענף שעון חול</t>
  </si>
  <si>
    <t>חט' ניהול פרויקטים משהב"ט,חמ"ן, תקשוב</t>
  </si>
  <si>
    <t>ענף ניהול פרויקטים מנהלתיים</t>
  </si>
  <si>
    <r>
      <rPr>
        <sz val="12"/>
        <color indexed="9"/>
        <rFont val="Arial"/>
        <family val="2"/>
      </rPr>
      <t xml:space="preserve">יח' </t>
    </r>
    <r>
      <rPr>
        <sz val="12"/>
        <color indexed="9"/>
        <rFont val="Calibri"/>
        <family val="2"/>
      </rPr>
      <t>PPP</t>
    </r>
  </si>
  <si>
    <t>היח' להתקשרויות עם מתכננים</t>
  </si>
  <si>
    <r>
      <t>היח' ל</t>
    </r>
    <r>
      <rPr>
        <sz val="12"/>
        <color indexed="9"/>
        <rFont val="Arial"/>
        <family val="2"/>
      </rPr>
      <t>התקשרויות עם קבלנים</t>
    </r>
  </si>
  <si>
    <r>
      <t>היח' ל</t>
    </r>
    <r>
      <rPr>
        <sz val="12"/>
        <color indexed="9"/>
        <rFont val="Arial"/>
        <family val="2"/>
      </rPr>
      <t>צמ"ה וחומרי תשתית</t>
    </r>
  </si>
  <si>
    <t>יח' תחשיבים וחשבונות</t>
  </si>
  <si>
    <t>יח' תיאום בינוי במט"ח סיוע</t>
  </si>
  <si>
    <t>יח' בינוי 561</t>
  </si>
  <si>
    <t>יח' בינוי 562</t>
  </si>
  <si>
    <t>יח' בינוי 563</t>
  </si>
  <si>
    <t>יח' בינוי 564</t>
  </si>
  <si>
    <t>פולינום</t>
  </si>
  <si>
    <t>נבטים</t>
  </si>
  <si>
    <t>מנהלת קריית הדרכה צה"ל לנגב</t>
  </si>
  <si>
    <t>ענף אט"ל ותקשוב</t>
  </si>
  <si>
    <t>יח' כלכלית</t>
  </si>
  <si>
    <t>אחר</t>
  </si>
  <si>
    <t>משהב"ט / אגף ההנדסה והבינוי / החידה להתקשרויות עם מתכננים</t>
  </si>
  <si>
    <r>
      <rPr>
        <sz val="12"/>
        <rFont val="David"/>
        <family val="2"/>
        <charset val="177"/>
      </rPr>
      <t xml:space="preserve">מספר הזמנה ישן </t>
    </r>
    <r>
      <rPr>
        <sz val="10"/>
        <color indexed="10"/>
        <rFont val="David"/>
        <family val="2"/>
        <charset val="177"/>
      </rPr>
      <t>(במקה שמדובר על עב' המשך)</t>
    </r>
  </si>
  <si>
    <t>מועד אישור ההזמנה ע"י הספק</t>
  </si>
  <si>
    <t>מספר הזמנה ישן (במקה שמדובר על עב' המשך)</t>
  </si>
  <si>
    <r>
      <rPr>
        <sz val="12"/>
        <rFont val="David"/>
        <family val="2"/>
        <charset val="177"/>
      </rPr>
      <t xml:space="preserve">מס' החלטה </t>
    </r>
    <r>
      <rPr>
        <sz val="13"/>
        <rFont val="David"/>
        <family val="2"/>
        <charset val="177"/>
      </rPr>
      <t xml:space="preserve"> </t>
    </r>
    <r>
      <rPr>
        <sz val="9"/>
        <color indexed="10"/>
        <rFont val="David"/>
        <family val="2"/>
        <charset val="177"/>
      </rPr>
      <t>(עפ"י הזמנה)</t>
    </r>
  </si>
  <si>
    <t>שדות חובה</t>
  </si>
  <si>
    <t>בעת מילוי הטופס יש לרשום מידע בלתי מסווג בלבד</t>
  </si>
  <si>
    <t>עד ח-ן זה</t>
  </si>
  <si>
    <t>עבודה שדווחו</t>
  </si>
  <si>
    <t xml:space="preserve">שעות לשידור </t>
  </si>
  <si>
    <t>תעריף</t>
  </si>
  <si>
    <t>שעת עבודה</t>
  </si>
  <si>
    <t>מחיר ש"ע בתוקף בעת מועד הגשת חשבון</t>
  </si>
  <si>
    <t>שעות עבודה לשידור</t>
  </si>
  <si>
    <t>תעריף שעת עבודה</t>
  </si>
  <si>
    <t>שעות עבודה לשידור בחשבון זה</t>
  </si>
  <si>
    <t>בח-ן זה</t>
  </si>
  <si>
    <t>חותמת תאריך קליטת חשבון 
ביחידה להתקשרות עם מתכננים</t>
  </si>
  <si>
    <t>איש קשר</t>
  </si>
  <si>
    <t>נייד:</t>
  </si>
  <si>
    <t>איש קשר:</t>
  </si>
  <si>
    <t>נייח:</t>
  </si>
  <si>
    <t>8.</t>
  </si>
  <si>
    <t>נייח</t>
  </si>
  <si>
    <t>נייד</t>
  </si>
  <si>
    <t>דוא"ל</t>
  </si>
  <si>
    <t>שם מנה"פ</t>
  </si>
  <si>
    <t>שם הגוף הדורש</t>
  </si>
  <si>
    <t>יש להזין סוג חשבון</t>
  </si>
  <si>
    <t>K=</t>
  </si>
  <si>
    <t>יתרת סגירה עמוד 1</t>
  </si>
  <si>
    <t>יתרת סגירה עמוד 2</t>
  </si>
  <si>
    <t>יתרת סגירה עמוד 3</t>
  </si>
  <si>
    <t>* במקרה של שינוי במע"מ - יתכן שיתרת התקציב וש"ע לניצול (עמ' יב ו-יג) אינם מדוייקים</t>
  </si>
  <si>
    <t xml:space="preserve">סה"כ יתרת תקציב לניצול במסגרת ההזמנה לאחר קיזוז דמי עיכבון (לפי תעריף ש"ע נוכחי*) </t>
  </si>
  <si>
    <t>יד</t>
  </si>
  <si>
    <t>טו</t>
  </si>
  <si>
    <t>סה"כ שעות לדמי עיכבון (כולל חשבון זה)</t>
  </si>
  <si>
    <t>סה"כ דמי עיכבון (₪)</t>
  </si>
  <si>
    <t>סה"כ שעות לדמי עיכבון כולל חשבון זה</t>
  </si>
  <si>
    <t>סה"כ שעות לתשלום (תקופה נוכחית+ דמי עיכבון)</t>
  </si>
  <si>
    <t>סה"כ תשלום מצטבר ששולם עד כה, לרבות התקופה הנוכחית,ללא מע"מ</t>
  </si>
  <si>
    <t>מע"מ</t>
  </si>
  <si>
    <t xml:space="preserve">מספר שעות </t>
  </si>
  <si>
    <t>מספר שעות עבודה שדווחו בח-ן זה</t>
  </si>
  <si>
    <t>מספר ש"ע שדווחו עד ח-ן זה</t>
  </si>
  <si>
    <t>סה"כ לתשלום בח-ן זה (תקופה נוכחית + דמי עיכבון)</t>
  </si>
  <si>
    <t>שכר לתשלום עבור התקופה הנוכחית</t>
  </si>
  <si>
    <t>טופס 23.033 חשבון לפי שעות מכרזים</t>
  </si>
  <si>
    <t>טופס מעודכן ל-11/2020</t>
  </si>
  <si>
    <t>טופס מעודכן ל-11.2020</t>
  </si>
  <si>
    <t>סה"כ יתרת ש"ע לניצול במסגרת ההזמנה לאחר קיזוז שעות לדמי עיכבון (לפי תעריף נוכחי*)</t>
  </si>
  <si>
    <t xml:space="preserve">חשבון ראשון </t>
  </si>
  <si>
    <t xml:space="preserve">חשבון חלקי </t>
  </si>
  <si>
    <t>ח-ן סופי (סגירת ההתקשרות)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</si>
</sst>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Red]&quot;₪&quot;\ \-#,##0"/>
    <numFmt numFmtId="8" formatCode="&quot;₪&quot;\ #,##0.00;[Red]&quot;₪&quot;\ \-#,##0.00"/>
    <numFmt numFmtId="43" formatCode="_ * #,##0.00_ ;_ * \-#,##0.00_ ;_ * &quot;-&quot;??_ ;_ @_ "/>
    <numFmt numFmtId="164" formatCode="&quot;₪&quot;\ #,##0.00"/>
    <numFmt numFmtId="165" formatCode="&quot;₪&quot;\ #,##0"/>
    <numFmt numFmtId="166" formatCode="0.00_ ;[Red]\-0.00\ "/>
    <numFmt numFmtId="167" formatCode="#,##0.0"/>
    <numFmt numFmtId="168" formatCode="0.0_ ;[Red]\-0.0\ "/>
    <numFmt numFmtId="169" formatCode="[$-1010000]d/m/yy;@"/>
    <numFmt numFmtId="170" formatCode="[$-1010000]d/m/yyyy;@"/>
    <numFmt numFmtId="171" formatCode="#,##0.00_ ;[Red]\-#,##0.00\ "/>
  </numFmts>
  <fonts count="133" x14ac:knownFonts="1">
    <font>
      <sz val="10"/>
      <name val="Arial"/>
      <charset val="177"/>
    </font>
    <font>
      <sz val="10"/>
      <name val="Arial"/>
      <family val="2"/>
    </font>
    <font>
      <sz val="12"/>
      <name val="Arial"/>
      <family val="2"/>
      <charset val="177"/>
    </font>
    <font>
      <sz val="8"/>
      <name val="Arial"/>
      <family val="2"/>
    </font>
    <font>
      <b/>
      <sz val="11"/>
      <name val="Arial"/>
      <family val="2"/>
    </font>
    <font>
      <b/>
      <sz val="8"/>
      <name val="Arial"/>
      <family val="2"/>
    </font>
    <font>
      <b/>
      <sz val="10"/>
      <name val="Arial"/>
      <family val="2"/>
    </font>
    <font>
      <b/>
      <sz val="9"/>
      <name val="Arial"/>
      <family val="2"/>
    </font>
    <font>
      <b/>
      <sz val="12"/>
      <name val="Arial"/>
      <family val="2"/>
    </font>
    <font>
      <sz val="11"/>
      <name val="Arial"/>
      <family val="2"/>
    </font>
    <font>
      <u/>
      <sz val="10"/>
      <color indexed="12"/>
      <name val="Arial"/>
      <family val="2"/>
    </font>
    <font>
      <sz val="6"/>
      <name val="Arial"/>
      <family val="2"/>
    </font>
    <font>
      <b/>
      <sz val="12"/>
      <name val="David"/>
      <family val="2"/>
      <charset val="177"/>
    </font>
    <font>
      <sz val="10"/>
      <name val="Arial"/>
      <family val="2"/>
    </font>
    <font>
      <sz val="12"/>
      <name val="Aharoni"/>
      <charset val="177"/>
    </font>
    <font>
      <sz val="14"/>
      <name val="Aharoni"/>
      <charset val="177"/>
    </font>
    <font>
      <sz val="10"/>
      <name val="Aharoni"/>
      <charset val="177"/>
    </font>
    <font>
      <b/>
      <sz val="10"/>
      <name val="Aharoni"/>
      <charset val="177"/>
    </font>
    <font>
      <b/>
      <sz val="9"/>
      <name val="Aharoni"/>
      <charset val="177"/>
    </font>
    <font>
      <sz val="8"/>
      <name val="Aharoni"/>
      <charset val="177"/>
    </font>
    <font>
      <b/>
      <sz val="12"/>
      <name val="Aharoni"/>
      <charset val="177"/>
    </font>
    <font>
      <sz val="12"/>
      <name val="David"/>
      <family val="2"/>
      <charset val="177"/>
    </font>
    <font>
      <sz val="12"/>
      <name val="Arial"/>
      <family val="2"/>
    </font>
    <font>
      <b/>
      <sz val="12"/>
      <name val="Arial"/>
      <family val="2"/>
      <charset val="177"/>
    </font>
    <font>
      <b/>
      <sz val="13.5"/>
      <name val="Arial"/>
      <family val="2"/>
      <charset val="177"/>
    </font>
    <font>
      <b/>
      <sz val="16"/>
      <name val="Aharoni"/>
      <charset val="177"/>
    </font>
    <font>
      <sz val="8"/>
      <name val="Arial"/>
      <family val="2"/>
    </font>
    <font>
      <sz val="16"/>
      <name val="Aharoni"/>
      <charset val="177"/>
    </font>
    <font>
      <sz val="11"/>
      <name val="Arial"/>
      <family val="2"/>
      <charset val="177"/>
    </font>
    <font>
      <sz val="11"/>
      <name val="Aharoni"/>
      <charset val="177"/>
    </font>
    <font>
      <sz val="10"/>
      <name val="Arial"/>
      <family val="2"/>
      <charset val="177"/>
    </font>
    <font>
      <sz val="7"/>
      <name val="Arial"/>
      <family val="2"/>
    </font>
    <font>
      <b/>
      <sz val="9"/>
      <name val="Arial"/>
      <family val="2"/>
    </font>
    <font>
      <b/>
      <sz val="8"/>
      <name val="Arial"/>
      <family val="2"/>
    </font>
    <font>
      <sz val="7.5"/>
      <name val="Arial"/>
      <family val="2"/>
    </font>
    <font>
      <sz val="10"/>
      <color indexed="18"/>
      <name val="Arial"/>
      <family val="2"/>
    </font>
    <font>
      <sz val="8"/>
      <name val="David"/>
      <family val="2"/>
      <charset val="177"/>
    </font>
    <font>
      <sz val="10"/>
      <name val="David"/>
      <family val="2"/>
      <charset val="177"/>
    </font>
    <font>
      <b/>
      <sz val="9"/>
      <name val="David"/>
      <family val="2"/>
      <charset val="177"/>
    </font>
    <font>
      <b/>
      <sz val="8"/>
      <name val="David"/>
      <family val="2"/>
      <charset val="177"/>
    </font>
    <font>
      <sz val="9"/>
      <name val="David"/>
      <family val="2"/>
      <charset val="177"/>
    </font>
    <font>
      <b/>
      <sz val="14"/>
      <name val="David"/>
      <family val="2"/>
      <charset val="177"/>
    </font>
    <font>
      <sz val="14"/>
      <name val="David"/>
      <family val="2"/>
      <charset val="177"/>
    </font>
    <font>
      <b/>
      <sz val="13"/>
      <name val="David"/>
      <family val="2"/>
      <charset val="177"/>
    </font>
    <font>
      <b/>
      <sz val="10"/>
      <name val="David"/>
      <family val="2"/>
      <charset val="177"/>
    </font>
    <font>
      <b/>
      <sz val="11"/>
      <name val="David"/>
      <family val="2"/>
      <charset val="177"/>
    </font>
    <font>
      <sz val="11"/>
      <name val="David"/>
      <family val="2"/>
      <charset val="177"/>
    </font>
    <font>
      <b/>
      <sz val="16"/>
      <name val="David"/>
      <family val="2"/>
      <charset val="177"/>
    </font>
    <font>
      <sz val="20"/>
      <name val="David"/>
      <family val="2"/>
      <charset val="177"/>
    </font>
    <font>
      <b/>
      <sz val="11"/>
      <name val="Guttman Mantova-Decor"/>
      <charset val="177"/>
    </font>
    <font>
      <b/>
      <sz val="18"/>
      <name val="David"/>
      <family val="2"/>
      <charset val="177"/>
    </font>
    <font>
      <b/>
      <sz val="14"/>
      <name val="Guttman Mantova-Decor"/>
      <charset val="177"/>
    </font>
    <font>
      <b/>
      <sz val="21"/>
      <color indexed="10"/>
      <name val="David"/>
      <family val="2"/>
      <charset val="177"/>
    </font>
    <font>
      <b/>
      <sz val="12"/>
      <color indexed="10"/>
      <name val="David"/>
      <family val="2"/>
      <charset val="177"/>
    </font>
    <font>
      <sz val="13"/>
      <name val="David"/>
      <family val="2"/>
      <charset val="177"/>
    </font>
    <font>
      <b/>
      <sz val="22"/>
      <name val="David"/>
      <family val="2"/>
      <charset val="177"/>
    </font>
    <font>
      <b/>
      <sz val="15"/>
      <name val="David"/>
      <family val="2"/>
      <charset val="177"/>
    </font>
    <font>
      <sz val="16"/>
      <name val="Guttman Mantova-Decor"/>
      <charset val="177"/>
    </font>
    <font>
      <sz val="10"/>
      <color indexed="10"/>
      <name val="David"/>
      <family val="2"/>
      <charset val="177"/>
    </font>
    <font>
      <b/>
      <sz val="11"/>
      <color indexed="13"/>
      <name val="Arial"/>
      <family val="2"/>
    </font>
    <font>
      <b/>
      <u/>
      <sz val="11"/>
      <color indexed="13"/>
      <name val="Arial"/>
      <family val="2"/>
    </font>
    <font>
      <b/>
      <sz val="12"/>
      <color indexed="12"/>
      <name val="David"/>
      <family val="2"/>
      <charset val="177"/>
    </font>
    <font>
      <b/>
      <sz val="10"/>
      <color indexed="10"/>
      <name val="Arial"/>
      <family val="2"/>
    </font>
    <font>
      <b/>
      <sz val="13"/>
      <color indexed="12"/>
      <name val="David"/>
      <family val="2"/>
      <charset val="177"/>
    </font>
    <font>
      <b/>
      <sz val="10"/>
      <color indexed="12"/>
      <name val="Aharoni"/>
      <charset val="177"/>
    </font>
    <font>
      <b/>
      <sz val="14"/>
      <name val="Aharoni"/>
      <charset val="177"/>
    </font>
    <font>
      <b/>
      <sz val="11"/>
      <color indexed="10"/>
      <name val="David"/>
      <family val="2"/>
      <charset val="177"/>
    </font>
    <font>
      <b/>
      <sz val="10.5"/>
      <name val="David"/>
      <family val="2"/>
      <charset val="177"/>
    </font>
    <font>
      <b/>
      <u/>
      <sz val="11"/>
      <name val="David"/>
      <family val="2"/>
      <charset val="177"/>
    </font>
    <font>
      <b/>
      <sz val="11"/>
      <name val="Aharoni"/>
      <charset val="177"/>
    </font>
    <font>
      <b/>
      <sz val="9"/>
      <color indexed="10"/>
      <name val="Arial"/>
      <family val="2"/>
    </font>
    <font>
      <b/>
      <sz val="10.5"/>
      <name val="Aharoni"/>
      <charset val="177"/>
    </font>
    <font>
      <b/>
      <sz val="10"/>
      <color indexed="12"/>
      <name val="David"/>
      <family val="2"/>
      <charset val="177"/>
    </font>
    <font>
      <b/>
      <sz val="10"/>
      <color indexed="12"/>
      <name val="Arial"/>
      <family val="2"/>
    </font>
    <font>
      <sz val="12"/>
      <color indexed="12"/>
      <name val="David"/>
      <family val="2"/>
      <charset val="177"/>
    </font>
    <font>
      <sz val="11"/>
      <color indexed="12"/>
      <name val="Aharoni"/>
      <charset val="177"/>
    </font>
    <font>
      <sz val="11"/>
      <color indexed="12"/>
      <name val="Arial"/>
      <family val="2"/>
    </font>
    <font>
      <sz val="10"/>
      <color indexed="12"/>
      <name val="David"/>
      <family val="2"/>
      <charset val="177"/>
    </font>
    <font>
      <b/>
      <sz val="11"/>
      <color indexed="12"/>
      <name val="David"/>
      <family val="2"/>
      <charset val="177"/>
    </font>
    <font>
      <sz val="9"/>
      <color indexed="10"/>
      <name val="David"/>
      <family val="2"/>
      <charset val="177"/>
    </font>
    <font>
      <b/>
      <sz val="14"/>
      <color indexed="12"/>
      <name val="David"/>
      <family val="2"/>
      <charset val="177"/>
    </font>
    <font>
      <sz val="12"/>
      <color indexed="81"/>
      <name val="David"/>
      <family val="2"/>
      <charset val="177"/>
    </font>
    <font>
      <sz val="10"/>
      <color indexed="81"/>
      <name val="Tahoma"/>
      <family val="2"/>
    </font>
    <font>
      <b/>
      <sz val="12"/>
      <color indexed="81"/>
      <name val="David"/>
      <family val="2"/>
      <charset val="177"/>
    </font>
    <font>
      <u/>
      <sz val="12"/>
      <color indexed="81"/>
      <name val="David"/>
      <family val="2"/>
      <charset val="177"/>
    </font>
    <font>
      <b/>
      <u/>
      <sz val="10"/>
      <color indexed="81"/>
      <name val="Tahoma"/>
      <family val="2"/>
    </font>
    <font>
      <b/>
      <sz val="10"/>
      <color indexed="81"/>
      <name val="Tahoma"/>
      <family val="2"/>
    </font>
    <font>
      <b/>
      <sz val="11"/>
      <color indexed="13"/>
      <name val="Arial"/>
      <family val="2"/>
    </font>
    <font>
      <b/>
      <sz val="12"/>
      <color indexed="12"/>
      <name val="David"/>
      <family val="2"/>
      <charset val="177"/>
    </font>
    <font>
      <sz val="13"/>
      <color indexed="12"/>
      <name val="David"/>
      <family val="2"/>
      <charset val="177"/>
    </font>
    <font>
      <sz val="10"/>
      <color indexed="12"/>
      <name val="Arial"/>
      <family val="2"/>
    </font>
    <font>
      <u/>
      <sz val="12"/>
      <color indexed="12"/>
      <name val="Arial"/>
      <family val="2"/>
    </font>
    <font>
      <sz val="10"/>
      <color indexed="10"/>
      <name val="Arial"/>
      <family val="2"/>
    </font>
    <font>
      <b/>
      <sz val="10"/>
      <color indexed="48"/>
      <name val="Arial"/>
      <family val="2"/>
    </font>
    <font>
      <b/>
      <sz val="13"/>
      <color indexed="48"/>
      <name val="David"/>
      <family val="2"/>
      <charset val="177"/>
    </font>
    <font>
      <b/>
      <sz val="12"/>
      <color indexed="14"/>
      <name val="Times New Roman"/>
      <family val="1"/>
    </font>
    <font>
      <b/>
      <sz val="16"/>
      <color indexed="13"/>
      <name val="Arial"/>
      <family val="2"/>
    </font>
    <font>
      <b/>
      <sz val="10"/>
      <color indexed="13"/>
      <name val="David"/>
      <family val="2"/>
      <charset val="177"/>
    </font>
    <font>
      <b/>
      <sz val="12"/>
      <color indexed="42"/>
      <name val="David"/>
      <family val="2"/>
      <charset val="177"/>
    </font>
    <font>
      <b/>
      <sz val="26"/>
      <color indexed="13"/>
      <name val="Arial"/>
      <family val="2"/>
    </font>
    <font>
      <b/>
      <sz val="13"/>
      <color indexed="12"/>
      <name val="David"/>
      <family val="2"/>
      <charset val="177"/>
    </font>
    <font>
      <b/>
      <sz val="18"/>
      <color indexed="10"/>
      <name val="David"/>
      <family val="2"/>
      <charset val="177"/>
    </font>
    <font>
      <sz val="12"/>
      <color indexed="9"/>
      <name val="Arial"/>
      <family val="2"/>
    </font>
    <font>
      <sz val="12"/>
      <color indexed="9"/>
      <name val="Calibri"/>
      <family val="2"/>
    </font>
    <font>
      <b/>
      <sz val="11"/>
      <name val="Arial"/>
      <family val="2"/>
      <charset val="177"/>
    </font>
    <font>
      <b/>
      <sz val="10"/>
      <name val="Arial"/>
      <family val="2"/>
      <charset val="177"/>
    </font>
    <font>
      <b/>
      <sz val="14"/>
      <name val="Arial"/>
      <family val="2"/>
    </font>
    <font>
      <sz val="8"/>
      <color indexed="81"/>
      <name val="Tahoma"/>
      <family val="2"/>
    </font>
    <font>
      <b/>
      <sz val="8"/>
      <color indexed="81"/>
      <name val="Tahoma"/>
      <family val="2"/>
    </font>
    <font>
      <sz val="15"/>
      <name val="David"/>
      <family val="2"/>
      <charset val="177"/>
    </font>
    <font>
      <sz val="10"/>
      <color theme="0"/>
      <name val="Arial"/>
      <family val="2"/>
    </font>
    <font>
      <sz val="10"/>
      <color rgb="FFFF0000"/>
      <name val="David"/>
      <family val="2"/>
      <charset val="177"/>
    </font>
    <font>
      <sz val="10"/>
      <color theme="4" tint="-0.249977111117893"/>
      <name val="Arial"/>
      <family val="2"/>
    </font>
    <font>
      <sz val="12"/>
      <color theme="0"/>
      <name val="Arial"/>
      <family val="2"/>
    </font>
    <font>
      <sz val="12"/>
      <color theme="0"/>
      <name val="Calibri"/>
      <family val="2"/>
    </font>
    <font>
      <b/>
      <sz val="10"/>
      <color theme="4" tint="-0.249977111117893"/>
      <name val="Arial"/>
      <family val="2"/>
    </font>
    <font>
      <sz val="10"/>
      <color theme="0"/>
      <name val="David"/>
      <family val="2"/>
      <charset val="177"/>
    </font>
    <font>
      <b/>
      <sz val="12"/>
      <color theme="0"/>
      <name val="David"/>
      <family val="2"/>
      <charset val="177"/>
    </font>
    <font>
      <sz val="13"/>
      <color theme="0"/>
      <name val="David"/>
      <family val="2"/>
      <charset val="177"/>
    </font>
    <font>
      <u/>
      <sz val="12"/>
      <color theme="0"/>
      <name val="Arial"/>
      <family val="2"/>
    </font>
    <font>
      <b/>
      <sz val="13"/>
      <color theme="0"/>
      <name val="David"/>
      <family val="2"/>
      <charset val="177"/>
    </font>
    <font>
      <b/>
      <sz val="14"/>
      <color theme="0"/>
      <name val="Aharoni"/>
      <charset val="177"/>
    </font>
    <font>
      <b/>
      <sz val="11"/>
      <color theme="0"/>
      <name val="David"/>
      <family val="2"/>
      <charset val="177"/>
    </font>
    <font>
      <b/>
      <sz val="12"/>
      <name val="David"/>
      <family val="2"/>
      <charset val="177"/>
    </font>
    <font>
      <b/>
      <sz val="10"/>
      <name val="David"/>
      <family val="2"/>
      <charset val="177"/>
    </font>
    <font>
      <b/>
      <sz val="10.5"/>
      <name val="David"/>
      <family val="2"/>
      <charset val="177"/>
    </font>
    <font>
      <b/>
      <sz val="9"/>
      <name val="David"/>
      <family val="2"/>
      <charset val="177"/>
    </font>
    <font>
      <b/>
      <sz val="9"/>
      <color indexed="81"/>
      <name val="Tahoma"/>
      <family val="2"/>
    </font>
    <font>
      <b/>
      <sz val="12"/>
      <name val="Guttman Mantova-Decor"/>
      <charset val="177"/>
    </font>
    <font>
      <sz val="10"/>
      <name val="David"/>
      <family val="2"/>
      <charset val="177"/>
    </font>
    <font>
      <b/>
      <sz val="12"/>
      <color indexed="12"/>
      <name val="David"/>
      <family val="2"/>
      <charset val="177"/>
    </font>
    <font>
      <b/>
      <sz val="10"/>
      <color rgb="FF00B050"/>
      <name val="David"/>
      <family val="2"/>
      <charset val="177"/>
    </font>
    <font>
      <sz val="10"/>
      <name val="Arial"/>
      <family val="2"/>
    </font>
  </fonts>
  <fills count="18">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48"/>
        <bgColor indexed="64"/>
      </patternFill>
    </fill>
    <fill>
      <patternFill patternType="solid">
        <fgColor indexed="30"/>
        <bgColor indexed="64"/>
      </patternFill>
    </fill>
    <fill>
      <patternFill patternType="solid">
        <fgColor indexed="23"/>
        <bgColor indexed="64"/>
      </patternFill>
    </fill>
    <fill>
      <patternFill patternType="solid">
        <fgColor indexed="15"/>
        <bgColor indexed="64"/>
      </patternFill>
    </fill>
    <fill>
      <patternFill patternType="solid">
        <fgColor indexed="49"/>
        <bgColor indexed="64"/>
      </patternFill>
    </fill>
    <fill>
      <patternFill patternType="solid">
        <fgColor indexed="43"/>
        <bgColor indexed="64"/>
      </patternFill>
    </fill>
    <fill>
      <patternFill patternType="solid">
        <fgColor indexed="44"/>
        <bgColor indexed="64"/>
      </patternFill>
    </fill>
    <fill>
      <patternFill patternType="solid">
        <fgColor rgb="FF0070C0"/>
        <bgColor indexed="64"/>
      </patternFill>
    </fill>
    <fill>
      <patternFill patternType="solid">
        <fgColor theme="0"/>
        <bgColor indexed="64"/>
      </patternFill>
    </fill>
    <fill>
      <patternFill patternType="solid">
        <fgColor rgb="FFCCFFCC"/>
        <bgColor indexed="64"/>
      </patternFill>
    </fill>
    <fill>
      <patternFill patternType="solid">
        <fgColor theme="3" tint="0.39997558519241921"/>
        <bgColor indexed="64"/>
      </patternFill>
    </fill>
    <fill>
      <patternFill patternType="solid">
        <fgColor rgb="FFFFFF99"/>
        <bgColor indexed="64"/>
      </patternFill>
    </fill>
    <fill>
      <patternFill patternType="solid">
        <fgColor theme="1" tint="0.34998626667073579"/>
        <bgColor indexed="64"/>
      </patternFill>
    </fill>
    <fill>
      <patternFill patternType="solid">
        <fgColor theme="1" tint="0.499984740745262"/>
        <bgColor indexed="64"/>
      </patternFill>
    </fill>
  </fills>
  <borders count="391">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dashed">
        <color indexed="57"/>
      </top>
      <bottom style="dashed">
        <color indexed="57"/>
      </bottom>
      <diagonal/>
    </border>
    <border>
      <left/>
      <right/>
      <top style="dashed">
        <color indexed="51"/>
      </top>
      <bottom/>
      <diagonal/>
    </border>
    <border>
      <left/>
      <right style="dashed">
        <color indexed="57"/>
      </right>
      <top/>
      <bottom/>
      <diagonal/>
    </border>
    <border>
      <left/>
      <right/>
      <top style="hair">
        <color indexed="62"/>
      </top>
      <bottom/>
      <diagonal/>
    </border>
    <border>
      <left style="dashed">
        <color indexed="57"/>
      </left>
      <right/>
      <top style="dashed">
        <color indexed="57"/>
      </top>
      <bottom style="dashed">
        <color indexed="57"/>
      </bottom>
      <diagonal/>
    </border>
    <border>
      <left/>
      <right style="dashed">
        <color indexed="57"/>
      </right>
      <top style="dashed">
        <color indexed="57"/>
      </top>
      <bottom style="dashed">
        <color indexed="57"/>
      </bottom>
      <diagonal/>
    </border>
    <border>
      <left/>
      <right/>
      <top/>
      <bottom style="dashed">
        <color indexed="51"/>
      </bottom>
      <diagonal/>
    </border>
    <border>
      <left style="thick">
        <color indexed="64"/>
      </left>
      <right/>
      <top/>
      <bottom/>
      <diagonal/>
    </border>
    <border>
      <left style="thick">
        <color indexed="51"/>
      </left>
      <right/>
      <top/>
      <bottom/>
      <diagonal/>
    </border>
    <border>
      <left style="thick">
        <color indexed="20"/>
      </left>
      <right/>
      <top/>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20"/>
      </left>
      <right style="thick">
        <color indexed="12"/>
      </right>
      <top/>
      <bottom/>
      <diagonal/>
    </border>
    <border>
      <left/>
      <right style="thick">
        <color indexed="64"/>
      </right>
      <top/>
      <bottom/>
      <diagonal/>
    </border>
    <border>
      <left/>
      <right/>
      <top style="hair">
        <color indexed="12"/>
      </top>
      <bottom style="double">
        <color indexed="12"/>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right/>
      <top style="thick">
        <color indexed="20"/>
      </top>
      <bottom/>
      <diagonal/>
    </border>
    <border>
      <left/>
      <right/>
      <top style="thick">
        <color indexed="12"/>
      </top>
      <bottom/>
      <diagonal/>
    </border>
    <border>
      <left style="thin">
        <color indexed="64"/>
      </left>
      <right/>
      <top/>
      <bottom/>
      <diagonal/>
    </border>
    <border>
      <left/>
      <right/>
      <top style="hair">
        <color indexed="23"/>
      </top>
      <bottom style="dashed">
        <color indexed="56"/>
      </bottom>
      <diagonal/>
    </border>
    <border>
      <left/>
      <right/>
      <top style="medium">
        <color indexed="12"/>
      </top>
      <bottom/>
      <diagonal/>
    </border>
    <border>
      <left/>
      <right/>
      <top style="medium">
        <color indexed="12"/>
      </top>
      <bottom style="thin">
        <color indexed="64"/>
      </bottom>
      <diagonal/>
    </border>
    <border>
      <left/>
      <right style="thin">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style="dotted">
        <color indexed="62"/>
      </left>
      <right style="dotted">
        <color indexed="62"/>
      </right>
      <top style="dotted">
        <color indexed="62"/>
      </top>
      <bottom style="dotted">
        <color indexed="62"/>
      </bottom>
      <diagonal/>
    </border>
    <border>
      <left style="dotted">
        <color indexed="62"/>
      </left>
      <right/>
      <top style="dotted">
        <color indexed="62"/>
      </top>
      <bottom style="dotted">
        <color indexed="62"/>
      </bottom>
      <diagonal/>
    </border>
    <border>
      <left style="medium">
        <color indexed="64"/>
      </left>
      <right/>
      <top style="medium">
        <color indexed="64"/>
      </top>
      <bottom style="medium">
        <color indexed="64"/>
      </bottom>
      <diagonal/>
    </border>
    <border>
      <left/>
      <right/>
      <top/>
      <bottom style="hair">
        <color indexed="12"/>
      </bottom>
      <diagonal/>
    </border>
    <border>
      <left style="thick">
        <color indexed="51"/>
      </left>
      <right/>
      <top/>
      <bottom style="hair">
        <color indexed="51"/>
      </bottom>
      <diagonal/>
    </border>
    <border>
      <left/>
      <right/>
      <top/>
      <bottom style="hair">
        <color indexed="51"/>
      </bottom>
      <diagonal/>
    </border>
    <border>
      <left/>
      <right style="thick">
        <color indexed="51"/>
      </right>
      <top/>
      <bottom/>
      <diagonal/>
    </border>
    <border>
      <left style="double">
        <color indexed="12"/>
      </left>
      <right/>
      <top style="double">
        <color indexed="12"/>
      </top>
      <bottom style="double">
        <color indexed="12"/>
      </bottom>
      <diagonal/>
    </border>
    <border>
      <left/>
      <right/>
      <top style="double">
        <color indexed="12"/>
      </top>
      <bottom style="double">
        <color indexed="12"/>
      </bottom>
      <diagonal/>
    </border>
    <border>
      <left/>
      <right style="double">
        <color indexed="12"/>
      </right>
      <top style="double">
        <color indexed="12"/>
      </top>
      <bottom style="double">
        <color indexed="12"/>
      </bottom>
      <diagonal/>
    </border>
    <border>
      <left/>
      <right style="thin">
        <color indexed="56"/>
      </right>
      <top/>
      <bottom/>
      <diagonal/>
    </border>
    <border>
      <left/>
      <right style="thin">
        <color indexed="56"/>
      </right>
      <top style="thin">
        <color indexed="64"/>
      </top>
      <bottom/>
      <diagonal/>
    </border>
    <border>
      <left style="thin">
        <color indexed="64"/>
      </left>
      <right style="hair">
        <color indexed="64"/>
      </right>
      <top style="thin">
        <color indexed="64"/>
      </top>
      <bottom style="thin">
        <color indexed="56"/>
      </bottom>
      <diagonal/>
    </border>
    <border>
      <left/>
      <right/>
      <top style="thin">
        <color indexed="64"/>
      </top>
      <bottom style="thin">
        <color indexed="56"/>
      </bottom>
      <diagonal/>
    </border>
    <border>
      <left/>
      <right style="thin">
        <color indexed="56"/>
      </right>
      <top/>
      <bottom style="thin">
        <color indexed="56"/>
      </bottom>
      <diagonal/>
    </border>
    <border>
      <left/>
      <right style="medium">
        <color indexed="56"/>
      </right>
      <top/>
      <bottom style="thin">
        <color indexed="56"/>
      </bottom>
      <diagonal/>
    </border>
    <border>
      <left/>
      <right/>
      <top/>
      <bottom style="thin">
        <color indexed="48"/>
      </bottom>
      <diagonal/>
    </border>
    <border>
      <left/>
      <right/>
      <top style="thin">
        <color indexed="48"/>
      </top>
      <bottom style="thin">
        <color indexed="48"/>
      </bottom>
      <diagonal/>
    </border>
    <border>
      <left/>
      <right style="double">
        <color indexed="12"/>
      </right>
      <top style="thin">
        <color indexed="48"/>
      </top>
      <bottom style="thin">
        <color indexed="48"/>
      </bottom>
      <diagonal/>
    </border>
    <border>
      <left style="medium">
        <color indexed="51"/>
      </left>
      <right/>
      <top/>
      <bottom/>
      <diagonal/>
    </border>
    <border>
      <left/>
      <right/>
      <top style="medium">
        <color indexed="51"/>
      </top>
      <bottom/>
      <diagonal/>
    </border>
    <border>
      <left/>
      <right/>
      <top/>
      <bottom style="dashed">
        <color indexed="57"/>
      </bottom>
      <diagonal/>
    </border>
    <border>
      <left style="dashed">
        <color indexed="51"/>
      </left>
      <right/>
      <top/>
      <bottom/>
      <diagonal/>
    </border>
    <border>
      <left/>
      <right/>
      <top style="dashed">
        <color indexed="51"/>
      </top>
      <bottom style="dashed">
        <color indexed="51"/>
      </bottom>
      <diagonal/>
    </border>
    <border>
      <left/>
      <right/>
      <top style="dotted">
        <color indexed="62"/>
      </top>
      <bottom style="dotted">
        <color indexed="62"/>
      </bottom>
      <diagonal/>
    </border>
    <border>
      <left/>
      <right/>
      <top/>
      <bottom style="thin">
        <color indexed="56"/>
      </bottom>
      <diagonal/>
    </border>
    <border>
      <left style="medium">
        <color indexed="64"/>
      </left>
      <right/>
      <top/>
      <bottom/>
      <diagonal/>
    </border>
    <border>
      <left style="medium">
        <color indexed="64"/>
      </left>
      <right/>
      <top/>
      <bottom style="thin">
        <color indexed="56"/>
      </bottom>
      <diagonal/>
    </border>
    <border>
      <left/>
      <right/>
      <top style="dotted">
        <color indexed="62"/>
      </top>
      <bottom/>
      <diagonal/>
    </border>
    <border>
      <left/>
      <right style="dotted">
        <color indexed="62"/>
      </right>
      <top style="dotted">
        <color indexed="62"/>
      </top>
      <bottom style="dotted">
        <color indexed="62"/>
      </bottom>
      <diagonal/>
    </border>
    <border>
      <left/>
      <right/>
      <top style="dotted">
        <color indexed="56"/>
      </top>
      <bottom style="dotted">
        <color indexed="62"/>
      </bottom>
      <diagonal/>
    </border>
    <border>
      <left/>
      <right/>
      <top/>
      <bottom style="dotted">
        <color indexed="62"/>
      </bottom>
      <diagonal/>
    </border>
    <border>
      <left/>
      <right/>
      <top style="dotted">
        <color indexed="30"/>
      </top>
      <bottom style="dotted">
        <color indexed="30"/>
      </bottom>
      <diagonal/>
    </border>
    <border>
      <left/>
      <right style="dotted">
        <color indexed="30"/>
      </right>
      <top style="dotted">
        <color indexed="30"/>
      </top>
      <bottom style="dotted">
        <color indexed="30"/>
      </bottom>
      <diagonal/>
    </border>
    <border>
      <left style="hair">
        <color indexed="56"/>
      </left>
      <right/>
      <top/>
      <bottom/>
      <diagonal/>
    </border>
    <border>
      <left style="hair">
        <color indexed="56"/>
      </left>
      <right/>
      <top/>
      <bottom style="thin">
        <color indexed="56"/>
      </bottom>
      <diagonal/>
    </border>
    <border>
      <left style="dotted">
        <color indexed="12"/>
      </left>
      <right/>
      <top/>
      <bottom/>
      <diagonal/>
    </border>
    <border>
      <left/>
      <right style="dotted">
        <color indexed="12"/>
      </right>
      <top/>
      <bottom/>
      <diagonal/>
    </border>
    <border>
      <left style="dotted">
        <color indexed="12"/>
      </left>
      <right/>
      <top/>
      <bottom style="dotted">
        <color indexed="12"/>
      </bottom>
      <diagonal/>
    </border>
    <border>
      <left/>
      <right/>
      <top/>
      <bottom style="dotted">
        <color indexed="12"/>
      </bottom>
      <diagonal/>
    </border>
    <border>
      <left/>
      <right style="dotted">
        <color indexed="12"/>
      </right>
      <top/>
      <bottom style="dotted">
        <color indexed="12"/>
      </bottom>
      <diagonal/>
    </border>
    <border>
      <left style="dashed">
        <color indexed="51"/>
      </left>
      <right/>
      <top style="thin">
        <color indexed="64"/>
      </top>
      <bottom style="thin">
        <color indexed="64"/>
      </bottom>
      <diagonal/>
    </border>
    <border>
      <left style="dashed">
        <color indexed="51"/>
      </left>
      <right/>
      <top style="thin">
        <color indexed="64"/>
      </top>
      <bottom/>
      <diagonal/>
    </border>
    <border>
      <left style="thick">
        <color indexed="20"/>
      </left>
      <right/>
      <top style="thick">
        <color indexed="20"/>
      </top>
      <bottom/>
      <diagonal/>
    </border>
    <border>
      <left/>
      <right style="thick">
        <color indexed="20"/>
      </right>
      <top style="thick">
        <color indexed="20"/>
      </top>
      <bottom/>
      <diagonal/>
    </border>
    <border>
      <left/>
      <right/>
      <top style="thin">
        <color indexed="25"/>
      </top>
      <bottom style="thin">
        <color indexed="25"/>
      </bottom>
      <diagonal/>
    </border>
    <border>
      <left/>
      <right style="thick">
        <color indexed="20"/>
      </right>
      <top style="thin">
        <color indexed="25"/>
      </top>
      <bottom style="thin">
        <color indexed="25"/>
      </bottom>
      <diagonal/>
    </border>
    <border>
      <left style="dashed">
        <color indexed="51"/>
      </left>
      <right/>
      <top style="hair">
        <color indexed="62"/>
      </top>
      <bottom style="hair">
        <color indexed="62"/>
      </bottom>
      <diagonal/>
    </border>
    <border>
      <left/>
      <right/>
      <top style="hair">
        <color indexed="62"/>
      </top>
      <bottom style="hair">
        <color indexed="62"/>
      </bottom>
      <diagonal/>
    </border>
    <border>
      <left/>
      <right style="hair">
        <color indexed="23"/>
      </right>
      <top style="hair">
        <color indexed="62"/>
      </top>
      <bottom style="hair">
        <color indexed="62"/>
      </bottom>
      <diagonal/>
    </border>
    <border>
      <left style="dashed">
        <color indexed="51"/>
      </left>
      <right/>
      <top style="hair">
        <color indexed="23"/>
      </top>
      <bottom/>
      <diagonal/>
    </border>
    <border>
      <left/>
      <right/>
      <top style="hair">
        <color indexed="23"/>
      </top>
      <bottom/>
      <diagonal/>
    </border>
    <border>
      <left/>
      <right style="hair">
        <color indexed="23"/>
      </right>
      <top style="hair">
        <color indexed="23"/>
      </top>
      <bottom/>
      <diagonal/>
    </border>
    <border>
      <left style="thick">
        <color indexed="51"/>
      </left>
      <right/>
      <top style="thick">
        <color indexed="51"/>
      </top>
      <bottom/>
      <diagonal/>
    </border>
    <border>
      <left/>
      <right/>
      <top style="thick">
        <color indexed="51"/>
      </top>
      <bottom/>
      <diagonal/>
    </border>
    <border>
      <left/>
      <right style="thick">
        <color indexed="51"/>
      </right>
      <top style="thick">
        <color indexed="51"/>
      </top>
      <bottom/>
      <diagonal/>
    </border>
    <border>
      <left/>
      <right style="thin">
        <color indexed="12"/>
      </right>
      <top style="double">
        <color indexed="12"/>
      </top>
      <bottom style="double">
        <color indexed="12"/>
      </bottom>
      <diagonal/>
    </border>
    <border>
      <left style="thin">
        <color indexed="12"/>
      </left>
      <right/>
      <top style="thin">
        <color indexed="48"/>
      </top>
      <bottom style="hair">
        <color indexed="12"/>
      </bottom>
      <diagonal/>
    </border>
    <border>
      <left/>
      <right/>
      <top style="thin">
        <color indexed="48"/>
      </top>
      <bottom style="hair">
        <color indexed="12"/>
      </bottom>
      <diagonal/>
    </border>
    <border>
      <left/>
      <right style="double">
        <color indexed="12"/>
      </right>
      <top style="thin">
        <color indexed="48"/>
      </top>
      <bottom style="hair">
        <color indexed="12"/>
      </bottom>
      <diagonal/>
    </border>
    <border>
      <left/>
      <right/>
      <top style="dotted">
        <color indexed="60"/>
      </top>
      <bottom/>
      <diagonal/>
    </border>
    <border>
      <left/>
      <right style="dotted">
        <color indexed="60"/>
      </right>
      <top style="dotted">
        <color indexed="60"/>
      </top>
      <bottom/>
      <diagonal/>
    </border>
    <border>
      <left/>
      <right/>
      <top/>
      <bottom style="dotted">
        <color indexed="60"/>
      </bottom>
      <diagonal/>
    </border>
    <border>
      <left/>
      <right style="dotted">
        <color indexed="60"/>
      </right>
      <top/>
      <bottom style="dotted">
        <color indexed="60"/>
      </bottom>
      <diagonal/>
    </border>
    <border>
      <left style="thin">
        <color indexed="56"/>
      </left>
      <right style="thin">
        <color indexed="56"/>
      </right>
      <top style="thin">
        <color indexed="56"/>
      </top>
      <bottom style="thin">
        <color indexed="56"/>
      </bottom>
      <diagonal/>
    </border>
    <border>
      <left style="thin">
        <color indexed="56"/>
      </left>
      <right style="medium">
        <color indexed="56"/>
      </right>
      <top style="thin">
        <color indexed="56"/>
      </top>
      <bottom style="thin">
        <color indexed="56"/>
      </bottom>
      <diagonal/>
    </border>
    <border>
      <left/>
      <right style="thin">
        <color indexed="12"/>
      </right>
      <top style="thin">
        <color indexed="48"/>
      </top>
      <bottom style="thin">
        <color indexed="48"/>
      </bottom>
      <diagonal/>
    </border>
    <border>
      <left style="thick">
        <color indexed="12"/>
      </left>
      <right/>
      <top style="thick">
        <color indexed="12"/>
      </top>
      <bottom/>
      <diagonal/>
    </border>
    <border>
      <left/>
      <right style="thick">
        <color indexed="12"/>
      </right>
      <top style="thick">
        <color indexed="12"/>
      </top>
      <bottom/>
      <diagonal/>
    </border>
    <border>
      <left/>
      <right/>
      <top style="thin">
        <color indexed="51"/>
      </top>
      <bottom style="thin">
        <color indexed="51"/>
      </bottom>
      <diagonal/>
    </border>
    <border>
      <left/>
      <right style="thick">
        <color indexed="51"/>
      </right>
      <top style="thin">
        <color indexed="51"/>
      </top>
      <bottom style="thin">
        <color indexed="51"/>
      </bottom>
      <diagonal/>
    </border>
    <border>
      <left/>
      <right/>
      <top/>
      <bottom style="double">
        <color indexed="12"/>
      </bottom>
      <diagonal/>
    </border>
    <border>
      <left/>
      <right style="thick">
        <color indexed="12"/>
      </right>
      <top/>
      <bottom style="double">
        <color indexed="12"/>
      </bottom>
      <diagonal/>
    </border>
    <border>
      <left style="thin">
        <color indexed="12"/>
      </left>
      <right/>
      <top style="double">
        <color indexed="12"/>
      </top>
      <bottom style="double">
        <color indexed="12"/>
      </bottom>
      <diagonal/>
    </border>
    <border>
      <left style="dotted">
        <color indexed="62"/>
      </left>
      <right/>
      <top/>
      <bottom style="dotted">
        <color indexed="62"/>
      </bottom>
      <diagonal/>
    </border>
    <border>
      <left/>
      <right style="dotted">
        <color indexed="62"/>
      </right>
      <top/>
      <bottom style="dotted">
        <color indexed="62"/>
      </bottom>
      <diagonal/>
    </border>
    <border>
      <left style="thin">
        <color indexed="56"/>
      </left>
      <right style="thin">
        <color indexed="56"/>
      </right>
      <top style="medium">
        <color indexed="56"/>
      </top>
      <bottom style="thin">
        <color indexed="56"/>
      </bottom>
      <diagonal/>
    </border>
    <border>
      <left/>
      <right style="thick">
        <color indexed="12"/>
      </right>
      <top/>
      <bottom style="thin">
        <color indexed="48"/>
      </bottom>
      <diagonal/>
    </border>
    <border>
      <left style="thin">
        <color indexed="12"/>
      </left>
      <right/>
      <top style="hair">
        <color indexed="12"/>
      </top>
      <bottom style="double">
        <color indexed="12"/>
      </bottom>
      <diagonal/>
    </border>
    <border>
      <left/>
      <right style="thick">
        <color indexed="12"/>
      </right>
      <top style="hair">
        <color indexed="12"/>
      </top>
      <bottom style="double">
        <color indexed="12"/>
      </bottom>
      <diagonal/>
    </border>
    <border>
      <left/>
      <right style="thin">
        <color indexed="12"/>
      </right>
      <top/>
      <bottom style="double">
        <color indexed="12"/>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12"/>
      </right>
      <top style="thin">
        <color indexed="48"/>
      </top>
      <bottom style="thin">
        <color indexed="48"/>
      </bottom>
      <diagonal/>
    </border>
    <border>
      <left style="medium">
        <color indexed="56"/>
      </left>
      <right style="thin">
        <color indexed="56"/>
      </right>
      <top style="thin">
        <color indexed="56"/>
      </top>
      <bottom style="thin">
        <color indexed="56"/>
      </bottom>
      <diagonal/>
    </border>
    <border>
      <left style="dotted">
        <color indexed="56"/>
      </left>
      <right/>
      <top style="dotted">
        <color indexed="56"/>
      </top>
      <bottom style="dotted">
        <color indexed="56"/>
      </bottom>
      <diagonal/>
    </border>
    <border>
      <left/>
      <right/>
      <top style="dotted">
        <color indexed="56"/>
      </top>
      <bottom style="dotted">
        <color indexed="56"/>
      </bottom>
      <diagonal/>
    </border>
    <border>
      <left/>
      <right style="dotted">
        <color indexed="56"/>
      </right>
      <top style="dotted">
        <color indexed="56"/>
      </top>
      <bottom style="dotted">
        <color indexed="56"/>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right style="dashed">
        <color indexed="51"/>
      </right>
      <top style="dashed">
        <color indexed="57"/>
      </top>
      <bottom style="dashed">
        <color indexed="57"/>
      </bottom>
      <diagonal/>
    </border>
    <border>
      <left style="dashed">
        <color indexed="57"/>
      </left>
      <right/>
      <top style="dashed">
        <color indexed="57"/>
      </top>
      <bottom/>
      <diagonal/>
    </border>
    <border>
      <left/>
      <right/>
      <top style="dashed">
        <color indexed="57"/>
      </top>
      <bottom/>
      <diagonal/>
    </border>
    <border>
      <left/>
      <right style="dashed">
        <color indexed="51"/>
      </right>
      <top style="dashed">
        <color indexed="57"/>
      </top>
      <bottom/>
      <diagonal/>
    </border>
    <border>
      <left/>
      <right style="hair">
        <color indexed="62"/>
      </right>
      <top style="hair">
        <color indexed="62"/>
      </top>
      <bottom style="hair">
        <color indexed="62"/>
      </bottom>
      <diagonal/>
    </border>
    <border>
      <left style="hair">
        <color indexed="62"/>
      </left>
      <right style="hair">
        <color indexed="62"/>
      </right>
      <top style="hair">
        <color indexed="62"/>
      </top>
      <bottom style="hair">
        <color indexed="62"/>
      </bottom>
      <diagonal/>
    </border>
    <border>
      <left/>
      <right style="dashed">
        <color indexed="51"/>
      </right>
      <top style="dashed">
        <color indexed="51"/>
      </top>
      <bottom style="dashed">
        <color indexed="51"/>
      </bottom>
      <diagonal/>
    </border>
    <border>
      <left style="dashed">
        <color indexed="57"/>
      </left>
      <right/>
      <top/>
      <bottom/>
      <diagonal/>
    </border>
    <border>
      <left/>
      <right style="dashed">
        <color indexed="52"/>
      </right>
      <top/>
      <bottom/>
      <diagonal/>
    </border>
    <border>
      <left style="dashed">
        <color indexed="51"/>
      </left>
      <right/>
      <top style="dashed">
        <color indexed="51"/>
      </top>
      <bottom style="dashed">
        <color indexed="51"/>
      </bottom>
      <diagonal/>
    </border>
    <border>
      <left style="dashed">
        <color indexed="57"/>
      </left>
      <right/>
      <top style="dashed">
        <color indexed="51"/>
      </top>
      <bottom style="dashed">
        <color indexed="51"/>
      </bottom>
      <diagonal/>
    </border>
    <border>
      <left style="thin">
        <color indexed="64"/>
      </left>
      <right style="thin">
        <color indexed="64"/>
      </right>
      <top/>
      <bottom style="thin">
        <color indexed="56"/>
      </bottom>
      <diagonal/>
    </border>
    <border>
      <left/>
      <right/>
      <top style="dashed">
        <color indexed="56"/>
      </top>
      <bottom style="dashed">
        <color indexed="56"/>
      </bottom>
      <diagonal/>
    </border>
    <border>
      <left/>
      <right style="dashed">
        <color indexed="56"/>
      </right>
      <top style="dashed">
        <color indexed="56"/>
      </top>
      <bottom style="dashed">
        <color indexed="56"/>
      </bottom>
      <diagonal/>
    </border>
    <border>
      <left/>
      <right style="medium">
        <color indexed="64"/>
      </right>
      <top style="thin">
        <color indexed="64"/>
      </top>
      <bottom style="thin">
        <color indexed="64"/>
      </bottom>
      <diagonal/>
    </border>
    <border>
      <left/>
      <right style="double">
        <color indexed="12"/>
      </right>
      <top style="hair">
        <color indexed="12"/>
      </top>
      <bottom style="double">
        <color indexed="12"/>
      </bottom>
      <diagonal/>
    </border>
    <border>
      <left/>
      <right/>
      <top/>
      <bottom style="hair">
        <color indexed="20"/>
      </bottom>
      <diagonal/>
    </border>
    <border>
      <left/>
      <right style="thick">
        <color indexed="20"/>
      </right>
      <top/>
      <bottom style="hair">
        <color indexed="20"/>
      </bottom>
      <diagonal/>
    </border>
    <border>
      <left style="thin">
        <color indexed="12"/>
      </left>
      <right/>
      <top/>
      <bottom style="double">
        <color indexed="12"/>
      </bottom>
      <diagonal/>
    </border>
    <border>
      <left/>
      <right style="double">
        <color indexed="12"/>
      </right>
      <top/>
      <bottom style="double">
        <color indexed="12"/>
      </bottom>
      <diagonal/>
    </border>
    <border>
      <left/>
      <right/>
      <top/>
      <bottom style="double">
        <color indexed="61"/>
      </bottom>
      <diagonal/>
    </border>
    <border>
      <left/>
      <right style="thick">
        <color indexed="20"/>
      </right>
      <top/>
      <bottom style="double">
        <color indexed="61"/>
      </bottom>
      <diagonal/>
    </border>
    <border>
      <left style="thick">
        <color indexed="20"/>
      </left>
      <right/>
      <top/>
      <bottom style="thin">
        <color indexed="25"/>
      </bottom>
      <diagonal/>
    </border>
    <border>
      <left/>
      <right/>
      <top/>
      <bottom style="thin">
        <color indexed="25"/>
      </bottom>
      <diagonal/>
    </border>
    <border>
      <left/>
      <right style="thick">
        <color indexed="20"/>
      </right>
      <top/>
      <bottom style="thin">
        <color indexed="25"/>
      </bottom>
      <diagonal/>
    </border>
    <border>
      <left style="thick">
        <color indexed="12"/>
      </left>
      <right/>
      <top/>
      <bottom style="thin">
        <color indexed="48"/>
      </bottom>
      <diagonal/>
    </border>
    <border>
      <left/>
      <right/>
      <top style="hair">
        <color indexed="20"/>
      </top>
      <bottom style="double">
        <color indexed="20"/>
      </bottom>
      <diagonal/>
    </border>
    <border>
      <left/>
      <right style="thick">
        <color indexed="20"/>
      </right>
      <top style="hair">
        <color indexed="20"/>
      </top>
      <bottom style="double">
        <color indexed="20"/>
      </bottom>
      <diagonal/>
    </border>
    <border>
      <left style="thick">
        <color indexed="12"/>
      </left>
      <right/>
      <top style="thin">
        <color indexed="48"/>
      </top>
      <bottom style="thin">
        <color indexed="48"/>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bottom style="thin">
        <color indexed="64"/>
      </bottom>
      <diagonal/>
    </border>
    <border>
      <left style="dotted">
        <color indexed="56"/>
      </left>
      <right style="dotted">
        <color indexed="56"/>
      </right>
      <top style="dotted">
        <color indexed="56"/>
      </top>
      <bottom style="dotted">
        <color indexed="56"/>
      </bottom>
      <diagonal/>
    </border>
    <border>
      <left style="dotted">
        <color indexed="30"/>
      </left>
      <right/>
      <top style="dotted">
        <color indexed="30"/>
      </top>
      <bottom style="dotted">
        <color indexed="30"/>
      </bottom>
      <diagonal/>
    </border>
    <border>
      <left/>
      <right style="dotted">
        <color indexed="62"/>
      </right>
      <top style="dotted">
        <color indexed="30"/>
      </top>
      <bottom style="dotted">
        <color indexed="30"/>
      </bottom>
      <diagonal/>
    </border>
    <border>
      <left style="thick">
        <color indexed="51"/>
      </left>
      <right/>
      <top style="thin">
        <color indexed="51"/>
      </top>
      <bottom style="thin">
        <color indexed="51"/>
      </bottom>
      <diagonal/>
    </border>
    <border>
      <left/>
      <right style="thin">
        <color indexed="51"/>
      </right>
      <top style="thin">
        <color indexed="51"/>
      </top>
      <bottom style="thin">
        <color indexed="51"/>
      </bottom>
      <diagonal/>
    </border>
    <border>
      <left style="hair">
        <color indexed="56"/>
      </left>
      <right style="hair">
        <color indexed="56"/>
      </right>
      <top/>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right style="thick">
        <color indexed="64"/>
      </right>
      <top style="dotted">
        <color indexed="64"/>
      </top>
      <bottom style="double">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dotted">
        <color indexed="62"/>
      </left>
      <right/>
      <top style="dotted">
        <color indexed="62"/>
      </top>
      <bottom style="dotted">
        <color indexed="30"/>
      </bottom>
      <diagonal/>
    </border>
    <border>
      <left/>
      <right style="dotted">
        <color indexed="62"/>
      </right>
      <top style="dotted">
        <color indexed="62"/>
      </top>
      <bottom style="dotted">
        <color indexed="30"/>
      </bottom>
      <diagonal/>
    </border>
    <border>
      <left/>
      <right style="thin">
        <color indexed="51"/>
      </right>
      <top/>
      <bottom style="hair">
        <color indexed="51"/>
      </bottom>
      <diagonal/>
    </border>
    <border>
      <left/>
      <right style="thick">
        <color indexed="51"/>
      </right>
      <top/>
      <bottom style="hair">
        <color indexed="51"/>
      </bottom>
      <diagonal/>
    </border>
    <border>
      <left style="thick">
        <color indexed="64"/>
      </left>
      <right/>
      <top/>
      <bottom style="medium">
        <color indexed="64"/>
      </bottom>
      <diagonal/>
    </border>
    <border>
      <left/>
      <right style="thin">
        <color indexed="64"/>
      </right>
      <top/>
      <bottom style="medium">
        <color indexed="64"/>
      </bottom>
      <diagonal/>
    </border>
    <border>
      <left/>
      <right/>
      <top/>
      <bottom style="dotted">
        <color indexed="64"/>
      </bottom>
      <diagonal/>
    </border>
    <border>
      <left/>
      <right style="thick">
        <color indexed="64"/>
      </right>
      <top/>
      <bottom style="dotted">
        <color indexed="64"/>
      </bottom>
      <diagonal/>
    </border>
    <border>
      <left/>
      <right/>
      <top style="hair">
        <color indexed="51"/>
      </top>
      <bottom style="double">
        <color indexed="51"/>
      </bottom>
      <diagonal/>
    </border>
    <border>
      <left/>
      <right style="thick">
        <color indexed="51"/>
      </right>
      <top style="hair">
        <color indexed="51"/>
      </top>
      <bottom style="double">
        <color indexed="51"/>
      </bottom>
      <diagonal/>
    </border>
    <border>
      <left style="thick">
        <color indexed="51"/>
      </left>
      <right/>
      <top/>
      <bottom style="double">
        <color indexed="51"/>
      </bottom>
      <diagonal/>
    </border>
    <border>
      <left/>
      <right/>
      <top/>
      <bottom style="double">
        <color indexed="51"/>
      </bottom>
      <diagonal/>
    </border>
    <border>
      <left/>
      <right style="thin">
        <color indexed="51"/>
      </right>
      <top/>
      <bottom style="double">
        <color indexed="51"/>
      </bottom>
      <diagonal/>
    </border>
    <border>
      <left/>
      <right style="thick">
        <color indexed="51"/>
      </right>
      <top/>
      <bottom style="double">
        <color indexed="51"/>
      </bottom>
      <diagonal/>
    </border>
    <border>
      <left style="thin">
        <color indexed="64"/>
      </left>
      <right/>
      <top/>
      <bottom style="double">
        <color indexed="64"/>
      </bottom>
      <diagonal/>
    </border>
    <border>
      <left/>
      <right/>
      <top/>
      <bottom style="double">
        <color indexed="64"/>
      </bottom>
      <diagonal/>
    </border>
    <border>
      <left/>
      <right style="thick">
        <color indexed="64"/>
      </right>
      <top/>
      <bottom style="double">
        <color indexed="64"/>
      </bottom>
      <diagonal/>
    </border>
    <border>
      <left style="thick">
        <color indexed="20"/>
      </left>
      <right/>
      <top style="thin">
        <color indexed="25"/>
      </top>
      <bottom style="thin">
        <color indexed="25"/>
      </bottom>
      <diagonal/>
    </border>
    <border>
      <left/>
      <right style="thin">
        <color indexed="25"/>
      </right>
      <top style="thin">
        <color indexed="25"/>
      </top>
      <bottom style="thin">
        <color indexed="25"/>
      </bottom>
      <diagonal/>
    </border>
    <border>
      <left style="thick">
        <color indexed="20"/>
      </left>
      <right/>
      <top/>
      <bottom style="hair">
        <color indexed="61"/>
      </bottom>
      <diagonal/>
    </border>
    <border>
      <left/>
      <right/>
      <top/>
      <bottom style="hair">
        <color indexed="61"/>
      </bottom>
      <diagonal/>
    </border>
    <border>
      <left/>
      <right style="thin">
        <color indexed="25"/>
      </right>
      <top/>
      <bottom style="hair">
        <color indexed="61"/>
      </bottom>
      <diagonal/>
    </border>
    <border>
      <left style="thick">
        <color indexed="20"/>
      </left>
      <right/>
      <top/>
      <bottom style="double">
        <color indexed="20"/>
      </bottom>
      <diagonal/>
    </border>
    <border>
      <left/>
      <right/>
      <top/>
      <bottom style="double">
        <color indexed="20"/>
      </bottom>
      <diagonal/>
    </border>
    <border>
      <left/>
      <right style="thin">
        <color indexed="25"/>
      </right>
      <top/>
      <bottom style="double">
        <color indexed="20"/>
      </bottom>
      <diagonal/>
    </border>
    <border>
      <left style="thick">
        <color indexed="51"/>
      </left>
      <right/>
      <top/>
      <bottom style="thin">
        <color indexed="51"/>
      </bottom>
      <diagonal/>
    </border>
    <border>
      <left/>
      <right/>
      <top/>
      <bottom style="thin">
        <color indexed="51"/>
      </bottom>
      <diagonal/>
    </border>
    <border>
      <left/>
      <right style="thick">
        <color indexed="51"/>
      </right>
      <top/>
      <bottom style="thin">
        <color indexed="51"/>
      </bottom>
      <diagonal/>
    </border>
    <border>
      <left style="thick">
        <color indexed="20"/>
      </left>
      <right/>
      <top/>
      <bottom style="double">
        <color indexed="61"/>
      </bottom>
      <diagonal/>
    </border>
    <border>
      <left/>
      <right style="thin">
        <color indexed="25"/>
      </right>
      <top/>
      <bottom style="double">
        <color indexed="61"/>
      </bottom>
      <diagonal/>
    </border>
    <border>
      <left style="dotted">
        <color indexed="12"/>
      </left>
      <right/>
      <top style="dotted">
        <color indexed="12"/>
      </top>
      <bottom/>
      <diagonal/>
    </border>
    <border>
      <left/>
      <right/>
      <top style="dotted">
        <color indexed="12"/>
      </top>
      <bottom/>
      <diagonal/>
    </border>
    <border>
      <left/>
      <right style="dotted">
        <color indexed="12"/>
      </right>
      <top style="dotted">
        <color indexed="12"/>
      </top>
      <bottom/>
      <diagonal/>
    </border>
    <border>
      <left style="thick">
        <color indexed="12"/>
      </left>
      <right/>
      <top style="double">
        <color indexed="12"/>
      </top>
      <bottom style="double">
        <color indexed="30"/>
      </bottom>
      <diagonal/>
    </border>
    <border>
      <left/>
      <right/>
      <top style="double">
        <color indexed="12"/>
      </top>
      <bottom style="double">
        <color indexed="30"/>
      </bottom>
      <diagonal/>
    </border>
    <border>
      <left/>
      <right style="thin">
        <color indexed="12"/>
      </right>
      <top style="double">
        <color indexed="12"/>
      </top>
      <bottom style="double">
        <color indexed="30"/>
      </bottom>
      <diagonal/>
    </border>
    <border>
      <left/>
      <right style="thick">
        <color indexed="12"/>
      </right>
      <top/>
      <bottom style="hair">
        <color indexed="12"/>
      </bottom>
      <diagonal/>
    </border>
    <border>
      <left style="dotted">
        <color indexed="62"/>
      </left>
      <right/>
      <top style="dotted">
        <color indexed="30"/>
      </top>
      <bottom style="dotted">
        <color indexed="30"/>
      </bottom>
      <diagonal/>
    </border>
    <border>
      <left style="dashed">
        <color indexed="62"/>
      </left>
      <right/>
      <top style="dashed">
        <color indexed="62"/>
      </top>
      <bottom style="dashed">
        <color indexed="62"/>
      </bottom>
      <diagonal/>
    </border>
    <border>
      <left/>
      <right/>
      <top style="dashed">
        <color indexed="62"/>
      </top>
      <bottom style="dashed">
        <color indexed="62"/>
      </bottom>
      <diagonal/>
    </border>
    <border>
      <left/>
      <right style="dashed">
        <color indexed="62"/>
      </right>
      <top style="dashed">
        <color indexed="62"/>
      </top>
      <bottom style="dashed">
        <color indexed="62"/>
      </bottom>
      <diagonal/>
    </border>
    <border>
      <left style="thick">
        <color indexed="12"/>
      </left>
      <right/>
      <top style="double">
        <color indexed="12"/>
      </top>
      <bottom style="double">
        <color indexed="12"/>
      </bottom>
      <diagonal/>
    </border>
    <border>
      <left/>
      <right/>
      <top style="dotted">
        <color indexed="62"/>
      </top>
      <bottom style="dotted">
        <color indexed="56"/>
      </bottom>
      <diagonal/>
    </border>
    <border>
      <left/>
      <right style="dotted">
        <color indexed="56"/>
      </right>
      <top style="dotted">
        <color indexed="62"/>
      </top>
      <bottom style="dotted">
        <color indexed="56"/>
      </bottom>
      <diagonal/>
    </border>
    <border>
      <left/>
      <right style="dotted">
        <color indexed="56"/>
      </right>
      <top style="dotted">
        <color indexed="62"/>
      </top>
      <bottom style="dotted">
        <color indexed="62"/>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ck">
        <color indexed="64"/>
      </top>
      <bottom/>
      <diagonal/>
    </border>
    <border>
      <left/>
      <right style="thick">
        <color indexed="64"/>
      </right>
      <top style="thick">
        <color indexed="64"/>
      </top>
      <bottom/>
      <diagonal/>
    </border>
    <border>
      <left/>
      <right style="thick">
        <color indexed="64"/>
      </right>
      <top/>
      <bottom style="thin">
        <color indexed="64"/>
      </bottom>
      <diagonal/>
    </border>
    <border>
      <left style="dotted">
        <color indexed="60"/>
      </left>
      <right/>
      <top style="dotted">
        <color indexed="60"/>
      </top>
      <bottom/>
      <diagonal/>
    </border>
    <border>
      <left style="dotted">
        <color indexed="60"/>
      </left>
      <right/>
      <top/>
      <bottom style="dotted">
        <color indexed="60"/>
      </bottom>
      <diagonal/>
    </border>
    <border>
      <left style="thin">
        <color indexed="64"/>
      </left>
      <right style="medium">
        <color indexed="56"/>
      </right>
      <top style="thin">
        <color indexed="64"/>
      </top>
      <bottom/>
      <diagonal/>
    </border>
    <border>
      <left/>
      <right/>
      <top style="medium">
        <color indexed="56"/>
      </top>
      <bottom/>
      <diagonal/>
    </border>
    <border>
      <left/>
      <right style="thin">
        <color indexed="64"/>
      </right>
      <top/>
      <bottom style="thin">
        <color indexed="56"/>
      </bottom>
      <diagonal/>
    </border>
    <border>
      <left/>
      <right style="medium">
        <color indexed="64"/>
      </right>
      <top/>
      <bottom/>
      <diagonal/>
    </border>
    <border>
      <left style="medium">
        <color indexed="56"/>
      </left>
      <right/>
      <top style="thin">
        <color indexed="64"/>
      </top>
      <bottom/>
      <diagonal/>
    </border>
    <border>
      <left/>
      <right style="thin">
        <color indexed="64"/>
      </right>
      <top style="thin">
        <color indexed="56"/>
      </top>
      <bottom style="thin">
        <color indexed="56"/>
      </bottom>
      <diagonal/>
    </border>
    <border>
      <left style="thin">
        <color indexed="64"/>
      </left>
      <right style="thin">
        <color indexed="64"/>
      </right>
      <top style="thin">
        <color indexed="56"/>
      </top>
      <bottom style="thin">
        <color indexed="56"/>
      </bottom>
      <diagonal/>
    </border>
    <border>
      <left style="medium">
        <color indexed="56"/>
      </left>
      <right/>
      <top style="thin">
        <color indexed="56"/>
      </top>
      <bottom style="thin">
        <color indexed="56"/>
      </bottom>
      <diagonal/>
    </border>
    <border>
      <left/>
      <right/>
      <top style="thin">
        <color indexed="56"/>
      </top>
      <bottom style="thin">
        <color indexed="56"/>
      </bottom>
      <diagonal/>
    </border>
    <border>
      <left/>
      <right style="hair">
        <color indexed="64"/>
      </right>
      <top style="thin">
        <color indexed="56"/>
      </top>
      <bottom style="thin">
        <color indexed="56"/>
      </bottom>
      <diagonal/>
    </border>
    <border>
      <left/>
      <right style="thin">
        <color indexed="56"/>
      </right>
      <top style="thin">
        <color indexed="56"/>
      </top>
      <bottom style="thin">
        <color indexed="56"/>
      </bottom>
      <diagonal/>
    </border>
    <border>
      <left style="medium">
        <color indexed="56"/>
      </left>
      <right/>
      <top/>
      <bottom style="thin">
        <color indexed="56"/>
      </bottom>
      <diagonal/>
    </border>
    <border>
      <left style="medium">
        <color indexed="64"/>
      </left>
      <right/>
      <top style="medium">
        <color indexed="64"/>
      </top>
      <bottom/>
      <diagonal/>
    </border>
    <border>
      <left/>
      <right style="thin">
        <color indexed="56"/>
      </right>
      <top style="medium">
        <color indexed="64"/>
      </top>
      <bottom/>
      <diagonal/>
    </border>
    <border>
      <left/>
      <right style="thin">
        <color indexed="64"/>
      </right>
      <top style="medium">
        <color indexed="64"/>
      </top>
      <bottom/>
      <diagonal/>
    </border>
    <border>
      <left style="thin">
        <color indexed="64"/>
      </left>
      <right/>
      <top style="medium">
        <color indexed="56"/>
      </top>
      <bottom/>
      <diagonal/>
    </border>
    <border>
      <left/>
      <right style="medium">
        <color indexed="56"/>
      </right>
      <top style="medium">
        <color indexed="56"/>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56"/>
      </right>
      <top/>
      <bottom style="thin">
        <color indexed="64"/>
      </bottom>
      <diagonal/>
    </border>
    <border>
      <left style="medium">
        <color indexed="56"/>
      </left>
      <right/>
      <top/>
      <bottom/>
      <diagonal/>
    </border>
    <border>
      <left style="thin">
        <color indexed="64"/>
      </left>
      <right style="thin">
        <color indexed="64"/>
      </right>
      <top/>
      <bottom/>
      <diagonal/>
    </border>
    <border>
      <left style="thin">
        <color indexed="56"/>
      </left>
      <right style="thin">
        <color indexed="56"/>
      </right>
      <top/>
      <bottom style="thin">
        <color indexed="56"/>
      </bottom>
      <diagonal/>
    </border>
    <border>
      <left style="thin">
        <color indexed="64"/>
      </left>
      <right style="medium">
        <color indexed="56"/>
      </right>
      <top/>
      <bottom style="thin">
        <color indexed="56"/>
      </bottom>
      <diagonal/>
    </border>
    <border>
      <left style="thin">
        <color indexed="64"/>
      </left>
      <right style="medium">
        <color indexed="56"/>
      </right>
      <top/>
      <bottom/>
      <diagonal/>
    </border>
    <border>
      <left style="thin">
        <color indexed="56"/>
      </left>
      <right style="thin">
        <color indexed="56"/>
      </right>
      <top/>
      <bottom/>
      <diagonal/>
    </border>
    <border>
      <left style="thin">
        <color indexed="64"/>
      </left>
      <right style="hair">
        <color indexed="64"/>
      </right>
      <top style="thin">
        <color indexed="56"/>
      </top>
      <bottom style="thin">
        <color indexed="56"/>
      </bottom>
      <diagonal/>
    </border>
    <border>
      <left style="thin">
        <color indexed="64"/>
      </left>
      <right style="medium">
        <color indexed="56"/>
      </right>
      <top style="thin">
        <color indexed="56"/>
      </top>
      <bottom style="thin">
        <color indexed="56"/>
      </bottom>
      <diagonal/>
    </border>
    <border>
      <left style="thick">
        <color indexed="64"/>
      </left>
      <right/>
      <top/>
      <bottom style="double">
        <color indexed="64"/>
      </bottom>
      <diagonal/>
    </border>
    <border>
      <left/>
      <right style="thin">
        <color indexed="64"/>
      </right>
      <top/>
      <bottom style="double">
        <color indexed="64"/>
      </bottom>
      <diagonal/>
    </border>
    <border>
      <left style="dashed">
        <color indexed="62"/>
      </left>
      <right style="thin">
        <color indexed="62"/>
      </right>
      <top style="dashed">
        <color indexed="62"/>
      </top>
      <bottom style="dashed">
        <color indexed="62"/>
      </bottom>
      <diagonal/>
    </border>
    <border>
      <left style="thin">
        <color indexed="62"/>
      </left>
      <right style="thin">
        <color indexed="62"/>
      </right>
      <top style="dashed">
        <color indexed="62"/>
      </top>
      <bottom style="dashed">
        <color indexed="62"/>
      </bottom>
      <diagonal/>
    </border>
    <border>
      <left style="thin">
        <color indexed="62"/>
      </left>
      <right style="dashed">
        <color indexed="62"/>
      </right>
      <top style="dashed">
        <color indexed="62"/>
      </top>
      <bottom style="dashed">
        <color indexed="62"/>
      </bottom>
      <diagonal/>
    </border>
    <border>
      <left style="medium">
        <color indexed="56"/>
      </left>
      <right style="thin">
        <color indexed="56"/>
      </right>
      <top style="medium">
        <color indexed="56"/>
      </top>
      <bottom style="thin">
        <color indexed="56"/>
      </bottom>
      <diagonal/>
    </border>
    <border>
      <left style="thin">
        <color indexed="56"/>
      </left>
      <right style="thin">
        <color indexed="56"/>
      </right>
      <top style="medium">
        <color indexed="56"/>
      </top>
      <bottom/>
      <diagonal/>
    </border>
    <border>
      <left style="medium">
        <color indexed="12"/>
      </left>
      <right style="medium">
        <color indexed="12"/>
      </right>
      <top style="medium">
        <color indexed="64"/>
      </top>
      <bottom style="medium">
        <color indexed="64"/>
      </bottom>
      <diagonal/>
    </border>
    <border>
      <left style="medium">
        <color indexed="12"/>
      </left>
      <right style="medium">
        <color indexed="64"/>
      </right>
      <top style="medium">
        <color indexed="64"/>
      </top>
      <bottom style="medium">
        <color indexed="64"/>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dashed">
        <color rgb="FF33CC33"/>
      </left>
      <right/>
      <top style="dashed">
        <color rgb="FF33CC33"/>
      </top>
      <bottom style="dashed">
        <color rgb="FF33CC33"/>
      </bottom>
      <diagonal/>
    </border>
    <border>
      <left/>
      <right/>
      <top style="dashed">
        <color rgb="FF33CC33"/>
      </top>
      <bottom style="dashed">
        <color rgb="FF33CC33"/>
      </bottom>
      <diagonal/>
    </border>
    <border>
      <left style="dashed">
        <color rgb="FF33CC33"/>
      </left>
      <right/>
      <top/>
      <bottom/>
      <diagonal/>
    </border>
    <border>
      <left/>
      <right/>
      <top style="thin">
        <color indexed="56"/>
      </top>
      <bottom/>
      <diagonal/>
    </border>
    <border>
      <left style="medium">
        <color indexed="56"/>
      </left>
      <right style="thin">
        <color indexed="64"/>
      </right>
      <top style="medium">
        <color indexed="56"/>
      </top>
      <bottom/>
      <diagonal/>
    </border>
    <border>
      <left style="thin">
        <color indexed="64"/>
      </left>
      <right style="thin">
        <color indexed="64"/>
      </right>
      <top style="medium">
        <color indexed="56"/>
      </top>
      <bottom/>
      <diagonal/>
    </border>
    <border>
      <left style="medium">
        <color indexed="56"/>
      </left>
      <right style="thin">
        <color indexed="64"/>
      </right>
      <top/>
      <bottom style="thin">
        <color indexed="64"/>
      </bottom>
      <diagonal/>
    </border>
    <border>
      <left style="thin">
        <color indexed="56"/>
      </left>
      <right/>
      <top style="thin">
        <color indexed="56"/>
      </top>
      <bottom style="thin">
        <color indexed="56"/>
      </bottom>
      <diagonal/>
    </border>
    <border>
      <left/>
      <right style="thin">
        <color indexed="56"/>
      </right>
      <top style="thin">
        <color indexed="56"/>
      </top>
      <bottom/>
      <diagonal/>
    </border>
    <border>
      <left style="medium">
        <color indexed="64"/>
      </left>
      <right/>
      <top style="thin">
        <color indexed="56"/>
      </top>
      <bottom/>
      <diagonal/>
    </border>
    <border>
      <left/>
      <right style="thin">
        <color indexed="64"/>
      </right>
      <top style="thin">
        <color indexed="56"/>
      </top>
      <bottom/>
      <diagonal/>
    </border>
    <border>
      <left style="thin">
        <color indexed="64"/>
      </left>
      <right/>
      <top style="thin">
        <color indexed="56"/>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56"/>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56"/>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56"/>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56"/>
      </left>
      <right style="thin">
        <color indexed="56"/>
      </right>
      <top style="thin">
        <color indexed="56"/>
      </top>
      <bottom style="medium">
        <color indexed="56"/>
      </bottom>
      <diagonal/>
    </border>
    <border>
      <left style="thin">
        <color indexed="56"/>
      </left>
      <right style="thin">
        <color indexed="56"/>
      </right>
      <top style="thin">
        <color indexed="56"/>
      </top>
      <bottom style="medium">
        <color indexed="56"/>
      </bottom>
      <diagonal/>
    </border>
    <border>
      <left style="thin">
        <color indexed="56"/>
      </left>
      <right style="medium">
        <color indexed="56"/>
      </right>
      <top style="thin">
        <color indexed="56"/>
      </top>
      <bottom style="medium">
        <color indexed="56"/>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indexed="56"/>
      </top>
      <bottom style="thin">
        <color indexed="56"/>
      </bottom>
      <diagonal/>
    </border>
    <border>
      <left style="thin">
        <color indexed="56"/>
      </left>
      <right style="thin">
        <color indexed="56"/>
      </right>
      <top style="thin">
        <color indexed="56"/>
      </top>
      <bottom style="medium">
        <color rgb="FF002060"/>
      </bottom>
      <diagonal/>
    </border>
    <border>
      <left style="thin">
        <color indexed="56"/>
      </left>
      <right/>
      <top style="thin">
        <color indexed="56"/>
      </top>
      <bottom style="medium">
        <color rgb="FF002060"/>
      </bottom>
      <diagonal/>
    </border>
    <border>
      <left/>
      <right/>
      <top style="thin">
        <color indexed="56"/>
      </top>
      <bottom style="medium">
        <color rgb="FF002060"/>
      </bottom>
      <diagonal/>
    </border>
    <border>
      <left/>
      <right style="thin">
        <color indexed="56"/>
      </right>
      <top style="thin">
        <color indexed="56"/>
      </top>
      <bottom style="medium">
        <color rgb="FF002060"/>
      </bottom>
      <diagonal/>
    </border>
    <border>
      <left style="thin">
        <color rgb="FF002060"/>
      </left>
      <right/>
      <top style="thin">
        <color rgb="FF002060"/>
      </top>
      <bottom style="medium">
        <color rgb="FF002060"/>
      </bottom>
      <diagonal/>
    </border>
    <border>
      <left/>
      <right/>
      <top style="thin">
        <color rgb="FF002060"/>
      </top>
      <bottom style="medium">
        <color rgb="FF002060"/>
      </bottom>
      <diagonal/>
    </border>
    <border>
      <left style="thick">
        <color rgb="FF002060"/>
      </left>
      <right style="thick">
        <color rgb="FF002060"/>
      </right>
      <top style="thick">
        <color rgb="FF002060"/>
      </top>
      <bottom style="thick">
        <color rgb="FF002060"/>
      </bottom>
      <diagonal/>
    </border>
    <border>
      <left style="thick">
        <color rgb="FF002060"/>
      </left>
      <right/>
      <top style="thick">
        <color rgb="FF002060"/>
      </top>
      <bottom style="thick">
        <color rgb="FF002060"/>
      </bottom>
      <diagonal/>
    </border>
    <border>
      <left/>
      <right/>
      <top style="thick">
        <color rgb="FF002060"/>
      </top>
      <bottom style="thick">
        <color rgb="FF002060"/>
      </bottom>
      <diagonal/>
    </border>
    <border>
      <left/>
      <right style="thick">
        <color rgb="FF002060"/>
      </right>
      <top style="thick">
        <color rgb="FF002060"/>
      </top>
      <bottom style="thick">
        <color rgb="FF002060"/>
      </bottom>
      <diagonal/>
    </border>
    <border>
      <left style="thick">
        <color indexed="20"/>
      </left>
      <right style="thin">
        <color indexed="20"/>
      </right>
      <top style="thin">
        <color indexed="25"/>
      </top>
      <bottom style="thin">
        <color indexed="20"/>
      </bottom>
      <diagonal/>
    </border>
    <border>
      <left style="thin">
        <color indexed="20"/>
      </left>
      <right style="thin">
        <color indexed="20"/>
      </right>
      <top style="thin">
        <color indexed="25"/>
      </top>
      <bottom style="thin">
        <color indexed="20"/>
      </bottom>
      <diagonal/>
    </border>
    <border>
      <left style="thin">
        <color indexed="20"/>
      </left>
      <right style="thick">
        <color indexed="20"/>
      </right>
      <top style="thin">
        <color indexed="25"/>
      </top>
      <bottom style="thin">
        <color indexed="20"/>
      </bottom>
      <diagonal/>
    </border>
    <border>
      <left style="thick">
        <color indexed="20"/>
      </left>
      <right style="thin">
        <color indexed="20"/>
      </right>
      <top style="thin">
        <color indexed="20"/>
      </top>
      <bottom style="double">
        <color indexed="20"/>
      </bottom>
      <diagonal/>
    </border>
    <border>
      <left style="thin">
        <color indexed="20"/>
      </left>
      <right style="thin">
        <color indexed="20"/>
      </right>
      <top style="thin">
        <color indexed="20"/>
      </top>
      <bottom style="double">
        <color indexed="20"/>
      </bottom>
      <diagonal/>
    </border>
    <border>
      <left style="thin">
        <color indexed="20"/>
      </left>
      <right style="thick">
        <color indexed="20"/>
      </right>
      <top style="thin">
        <color indexed="20"/>
      </top>
      <bottom style="double">
        <color indexed="20"/>
      </bottom>
      <diagonal/>
    </border>
    <border>
      <left style="thick">
        <color rgb="FF002060"/>
      </left>
      <right style="thin">
        <color rgb="FF002060"/>
      </right>
      <top style="thick">
        <color rgb="FF002060"/>
      </top>
      <bottom style="thin">
        <color rgb="FF002060"/>
      </bottom>
      <diagonal/>
    </border>
    <border>
      <left style="thin">
        <color rgb="FF002060"/>
      </left>
      <right style="thin">
        <color rgb="FF002060"/>
      </right>
      <top style="thick">
        <color rgb="FF002060"/>
      </top>
      <bottom style="thin">
        <color rgb="FF002060"/>
      </bottom>
      <diagonal/>
    </border>
    <border>
      <left style="thin">
        <color rgb="FF002060"/>
      </left>
      <right style="thick">
        <color rgb="FF002060"/>
      </right>
      <top style="thick">
        <color rgb="FF002060"/>
      </top>
      <bottom style="thin">
        <color rgb="FF002060"/>
      </bottom>
      <diagonal/>
    </border>
    <border>
      <left style="thick">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ck">
        <color rgb="FF002060"/>
      </right>
      <top style="thin">
        <color rgb="FF002060"/>
      </top>
      <bottom style="thin">
        <color rgb="FF002060"/>
      </bottom>
      <diagonal/>
    </border>
    <border>
      <left style="thick">
        <color rgb="FF002060"/>
      </left>
      <right style="thin">
        <color rgb="FF002060"/>
      </right>
      <top style="thin">
        <color rgb="FF002060"/>
      </top>
      <bottom style="thick">
        <color rgb="FF002060"/>
      </bottom>
      <diagonal/>
    </border>
    <border>
      <left style="thin">
        <color rgb="FF002060"/>
      </left>
      <right style="thin">
        <color rgb="FF002060"/>
      </right>
      <top style="thin">
        <color rgb="FF002060"/>
      </top>
      <bottom style="thick">
        <color rgb="FF002060"/>
      </bottom>
      <diagonal/>
    </border>
    <border>
      <left style="thin">
        <color rgb="FF002060"/>
      </left>
      <right style="thick">
        <color rgb="FF002060"/>
      </right>
      <top style="thin">
        <color rgb="FF002060"/>
      </top>
      <bottom style="thick">
        <color rgb="FF002060"/>
      </bottom>
      <diagonal/>
    </border>
    <border>
      <left style="thin">
        <color indexed="64"/>
      </left>
      <right style="thin">
        <color indexed="64"/>
      </right>
      <top style="thin">
        <color indexed="56"/>
      </top>
      <bottom style="thin">
        <color indexed="64"/>
      </bottom>
      <diagonal/>
    </border>
    <border>
      <left style="thin">
        <color indexed="64"/>
      </left>
      <right style="thin">
        <color indexed="64"/>
      </right>
      <top style="hair">
        <color indexed="56"/>
      </top>
      <bottom style="thin">
        <color indexed="64"/>
      </bottom>
      <diagonal/>
    </border>
    <border>
      <left style="thin">
        <color indexed="64"/>
      </left>
      <right style="hair">
        <color indexed="56"/>
      </right>
      <top/>
      <bottom style="thin">
        <color indexed="56"/>
      </bottom>
      <diagonal/>
    </border>
    <border>
      <left style="hair">
        <color indexed="56"/>
      </left>
      <right style="hair">
        <color indexed="56"/>
      </right>
      <top/>
      <bottom style="thin">
        <color indexed="56"/>
      </bottom>
      <diagonal/>
    </border>
    <border>
      <left style="thick">
        <color indexed="12"/>
      </left>
      <right style="thin">
        <color indexed="12"/>
      </right>
      <top style="thin">
        <color indexed="48"/>
      </top>
      <bottom style="thin">
        <color indexed="12"/>
      </bottom>
      <diagonal/>
    </border>
    <border>
      <left style="thin">
        <color indexed="12"/>
      </left>
      <right style="thin">
        <color indexed="12"/>
      </right>
      <top style="thin">
        <color indexed="48"/>
      </top>
      <bottom style="thin">
        <color indexed="12"/>
      </bottom>
      <diagonal/>
    </border>
    <border>
      <left style="thick">
        <color indexed="12"/>
      </left>
      <right style="thin">
        <color indexed="12"/>
      </right>
      <top style="thin">
        <color indexed="12"/>
      </top>
      <bottom style="double">
        <color indexed="12"/>
      </bottom>
      <diagonal/>
    </border>
    <border>
      <left style="thin">
        <color indexed="12"/>
      </left>
      <right style="thin">
        <color indexed="12"/>
      </right>
      <top style="thin">
        <color indexed="12"/>
      </top>
      <bottom style="double">
        <color indexed="12"/>
      </bottom>
      <diagonal/>
    </border>
    <border>
      <left style="thick">
        <color indexed="20"/>
      </left>
      <right/>
      <top style="thin">
        <color indexed="25"/>
      </top>
      <bottom style="thin">
        <color indexed="20"/>
      </bottom>
      <diagonal/>
    </border>
    <border>
      <left/>
      <right/>
      <top style="thin">
        <color indexed="25"/>
      </top>
      <bottom style="thin">
        <color indexed="20"/>
      </bottom>
      <diagonal/>
    </border>
    <border>
      <left/>
      <right style="thin">
        <color indexed="25"/>
      </right>
      <top style="thin">
        <color indexed="25"/>
      </top>
      <bottom style="thin">
        <color indexed="20"/>
      </bottom>
      <diagonal/>
    </border>
    <border>
      <left/>
      <right style="thick">
        <color indexed="20"/>
      </right>
      <top style="thin">
        <color indexed="25"/>
      </top>
      <bottom style="thin">
        <color indexed="20"/>
      </bottom>
      <diagonal/>
    </border>
    <border>
      <left style="thick">
        <color indexed="20"/>
      </left>
      <right/>
      <top style="thin">
        <color indexed="20"/>
      </top>
      <bottom style="double">
        <color indexed="20"/>
      </bottom>
      <diagonal/>
    </border>
    <border>
      <left/>
      <right/>
      <top style="thin">
        <color indexed="20"/>
      </top>
      <bottom style="double">
        <color indexed="20"/>
      </bottom>
      <diagonal/>
    </border>
    <border>
      <left/>
      <right style="thin">
        <color indexed="25"/>
      </right>
      <top style="thin">
        <color indexed="20"/>
      </top>
      <bottom style="double">
        <color indexed="20"/>
      </bottom>
      <diagonal/>
    </border>
    <border>
      <left/>
      <right style="thick">
        <color indexed="20"/>
      </right>
      <top style="thin">
        <color indexed="20"/>
      </top>
      <bottom style="double">
        <color indexed="20"/>
      </bottom>
      <diagonal/>
    </border>
    <border>
      <left style="thick">
        <color indexed="12"/>
      </left>
      <right/>
      <top style="thin">
        <color indexed="48"/>
      </top>
      <bottom style="thin">
        <color indexed="12"/>
      </bottom>
      <diagonal/>
    </border>
    <border>
      <left/>
      <right/>
      <top style="thin">
        <color indexed="48"/>
      </top>
      <bottom style="thin">
        <color indexed="12"/>
      </bottom>
      <diagonal/>
    </border>
    <border>
      <left/>
      <right style="thin">
        <color indexed="12"/>
      </right>
      <top style="thin">
        <color indexed="48"/>
      </top>
      <bottom style="thin">
        <color indexed="12"/>
      </bottom>
      <diagonal/>
    </border>
    <border>
      <left style="thin">
        <color indexed="12"/>
      </left>
      <right/>
      <top style="thin">
        <color indexed="48"/>
      </top>
      <bottom style="thin">
        <color indexed="12"/>
      </bottom>
      <diagonal/>
    </border>
    <border>
      <left/>
      <right style="double">
        <color indexed="12"/>
      </right>
      <top style="thin">
        <color indexed="48"/>
      </top>
      <bottom style="thin">
        <color indexed="12"/>
      </bottom>
      <diagonal/>
    </border>
    <border>
      <left/>
      <right style="thick">
        <color indexed="12"/>
      </right>
      <top style="thin">
        <color indexed="48"/>
      </top>
      <bottom style="thin">
        <color indexed="12"/>
      </bottom>
      <diagonal/>
    </border>
    <border>
      <left style="thick">
        <color indexed="12"/>
      </left>
      <right/>
      <top style="thin">
        <color indexed="12"/>
      </top>
      <bottom style="double">
        <color indexed="12"/>
      </bottom>
      <diagonal/>
    </border>
    <border>
      <left/>
      <right/>
      <top style="thin">
        <color indexed="12"/>
      </top>
      <bottom style="double">
        <color indexed="12"/>
      </bottom>
      <diagonal/>
    </border>
    <border>
      <left/>
      <right style="thin">
        <color indexed="12"/>
      </right>
      <top style="thin">
        <color indexed="12"/>
      </top>
      <bottom style="double">
        <color indexed="12"/>
      </bottom>
      <diagonal/>
    </border>
    <border>
      <left style="thin">
        <color indexed="12"/>
      </left>
      <right/>
      <top style="thin">
        <color indexed="12"/>
      </top>
      <bottom style="double">
        <color indexed="12"/>
      </bottom>
      <diagonal/>
    </border>
    <border>
      <left/>
      <right style="double">
        <color indexed="12"/>
      </right>
      <top style="thin">
        <color indexed="12"/>
      </top>
      <bottom style="double">
        <color indexed="12"/>
      </bottom>
      <diagonal/>
    </border>
    <border>
      <left/>
      <right style="thick">
        <color indexed="12"/>
      </right>
      <top style="thin">
        <color indexed="12"/>
      </top>
      <bottom style="double">
        <color indexed="12"/>
      </bottom>
      <diagonal/>
    </border>
    <border>
      <left style="thin">
        <color indexed="12"/>
      </left>
      <right style="thick">
        <color indexed="12"/>
      </right>
      <top style="thin">
        <color indexed="48"/>
      </top>
      <bottom style="thin">
        <color indexed="12"/>
      </bottom>
      <diagonal/>
    </border>
    <border>
      <left style="thin">
        <color indexed="12"/>
      </left>
      <right style="thick">
        <color indexed="12"/>
      </right>
      <top style="thin">
        <color indexed="12"/>
      </top>
      <bottom style="double">
        <color indexed="12"/>
      </bottom>
      <diagonal/>
    </border>
    <border>
      <left style="thin">
        <color indexed="64"/>
      </left>
      <right style="hair">
        <color indexed="56"/>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56"/>
      </right>
      <top style="thin">
        <color indexed="64"/>
      </top>
      <bottom style="thin">
        <color indexed="64"/>
      </bottom>
      <diagonal/>
    </border>
    <border>
      <left style="hair">
        <color indexed="56"/>
      </left>
      <right style="hair">
        <color indexed="56"/>
      </right>
      <top style="thin">
        <color indexed="64"/>
      </top>
      <bottom style="thin">
        <color indexed="64"/>
      </bottom>
      <diagonal/>
    </border>
    <border>
      <left style="hair">
        <color indexed="56"/>
      </left>
      <right/>
      <top style="thin">
        <color indexed="64"/>
      </top>
      <bottom style="thin">
        <color indexed="64"/>
      </bottom>
      <diagonal/>
    </border>
    <border>
      <left/>
      <right style="medium">
        <color indexed="56"/>
      </right>
      <top/>
      <bottom/>
      <diagonal/>
    </border>
    <border>
      <left/>
      <right style="medium">
        <color indexed="56"/>
      </right>
      <top style="medium">
        <color indexed="64"/>
      </top>
      <bottom style="medium">
        <color indexed="64"/>
      </bottom>
      <diagonal/>
    </border>
    <border>
      <left style="thin">
        <color indexed="56"/>
      </left>
      <right style="thin">
        <color indexed="56"/>
      </right>
      <top style="thin">
        <color rgb="FF002060"/>
      </top>
      <bottom style="thin">
        <color rgb="FF002060"/>
      </bottom>
      <diagonal/>
    </border>
    <border>
      <left style="thin">
        <color indexed="56"/>
      </left>
      <right style="medium">
        <color indexed="56"/>
      </right>
      <top style="thin">
        <color rgb="FF002060"/>
      </top>
      <bottom style="thin">
        <color rgb="FF002060"/>
      </bottom>
      <diagonal/>
    </border>
    <border>
      <left style="thin">
        <color indexed="56"/>
      </left>
      <right/>
      <top style="medium">
        <color indexed="56"/>
      </top>
      <bottom style="thin">
        <color indexed="56"/>
      </bottom>
      <diagonal/>
    </border>
    <border>
      <left style="thin">
        <color indexed="56"/>
      </left>
      <right/>
      <top style="medium">
        <color indexed="56"/>
      </top>
      <bottom/>
      <diagonal/>
    </border>
    <border>
      <left style="thin">
        <color indexed="56"/>
      </left>
      <right/>
      <top/>
      <bottom/>
      <diagonal/>
    </border>
    <border>
      <left style="thin">
        <color indexed="56"/>
      </left>
      <right/>
      <top/>
      <bottom style="thin">
        <color indexed="56"/>
      </bottom>
      <diagonal/>
    </border>
    <border>
      <left style="thin">
        <color indexed="56"/>
      </left>
      <right/>
      <top style="thin">
        <color rgb="FF002060"/>
      </top>
      <bottom style="thin">
        <color rgb="FF002060"/>
      </bottom>
      <diagonal/>
    </border>
    <border>
      <left style="medium">
        <color auto="1"/>
      </left>
      <right style="medium">
        <color auto="1"/>
      </right>
      <top/>
      <bottom/>
      <diagonal/>
    </border>
    <border>
      <left/>
      <right style="medium">
        <color auto="1"/>
      </right>
      <top/>
      <bottom/>
      <diagonal/>
    </border>
    <border>
      <left/>
      <right style="hair">
        <color indexed="56"/>
      </right>
      <top/>
      <bottom style="thin">
        <color indexed="56"/>
      </bottom>
      <diagonal/>
    </border>
    <border>
      <left style="thin">
        <color indexed="56"/>
      </left>
      <right style="hair">
        <color indexed="56"/>
      </right>
      <top style="thin">
        <color indexed="64"/>
      </top>
      <bottom style="thin">
        <color indexed="56"/>
      </bottom>
      <diagonal/>
    </border>
    <border>
      <left style="hair">
        <color indexed="56"/>
      </left>
      <right style="hair">
        <color indexed="56"/>
      </right>
      <top style="thin">
        <color indexed="64"/>
      </top>
      <bottom style="thin">
        <color indexed="56"/>
      </bottom>
      <diagonal/>
    </border>
    <border>
      <left style="hair">
        <color indexed="56"/>
      </left>
      <right style="thin">
        <color indexed="56"/>
      </right>
      <top style="thin">
        <color indexed="64"/>
      </top>
      <bottom style="thin">
        <color indexed="56"/>
      </bottom>
      <diagonal/>
    </border>
    <border>
      <left style="thin">
        <color indexed="56"/>
      </left>
      <right style="thin">
        <color indexed="56"/>
      </right>
      <top style="thin">
        <color rgb="FF002060"/>
      </top>
      <bottom style="medium">
        <color indexed="56"/>
      </bottom>
      <diagonal/>
    </border>
    <border>
      <left/>
      <right style="thin">
        <color indexed="56"/>
      </right>
      <top/>
      <bottom style="medium">
        <color indexed="56"/>
      </bottom>
      <diagonal/>
    </border>
    <border>
      <left style="thin">
        <color indexed="56"/>
      </left>
      <right style="medium">
        <color indexed="56"/>
      </right>
      <top style="thin">
        <color rgb="FF002060"/>
      </top>
      <bottom style="medium">
        <color indexed="56"/>
      </bottom>
      <diagonal/>
    </border>
    <border>
      <left style="thick">
        <color indexed="20"/>
      </left>
      <right/>
      <top style="thin">
        <color indexed="25"/>
      </top>
      <bottom style="hair">
        <color indexed="61"/>
      </bottom>
      <diagonal/>
    </border>
    <border>
      <left/>
      <right/>
      <top style="thin">
        <color indexed="25"/>
      </top>
      <bottom style="hair">
        <color indexed="61"/>
      </bottom>
      <diagonal/>
    </border>
    <border>
      <left/>
      <right style="thin">
        <color indexed="25"/>
      </right>
      <top style="thin">
        <color indexed="25"/>
      </top>
      <bottom style="hair">
        <color indexed="61"/>
      </bottom>
      <diagonal/>
    </border>
    <border>
      <left style="thin">
        <color auto="1"/>
      </left>
      <right style="thin">
        <color auto="1"/>
      </right>
      <top style="thin">
        <color auto="1"/>
      </top>
      <bottom style="thin">
        <color auto="1"/>
      </bottom>
      <diagonal/>
    </border>
    <border>
      <left/>
      <right style="medium">
        <color indexed="12"/>
      </right>
      <top style="medium">
        <color auto="1"/>
      </top>
      <bottom style="medium">
        <color auto="1"/>
      </bottom>
      <diagonal/>
    </border>
    <border>
      <left/>
      <right/>
      <top/>
      <bottom style="thin">
        <color auto="1"/>
      </bottom>
      <diagonal/>
    </border>
    <border>
      <left/>
      <right style="thin">
        <color auto="1"/>
      </right>
      <top/>
      <bottom/>
      <diagonal/>
    </border>
    <border>
      <left style="dashed">
        <color indexed="62"/>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
    <xf numFmtId="0" fontId="0" fillId="0" borderId="0"/>
    <xf numFmtId="0" fontId="1" fillId="0" borderId="0"/>
    <xf numFmtId="0" fontId="2" fillId="0" borderId="0"/>
    <xf numFmtId="9" fontId="1" fillId="0" borderId="0" applyFont="0" applyFill="0" applyBorder="0" applyAlignment="0" applyProtection="0"/>
    <xf numFmtId="0" fontId="10" fillId="0" borderId="0" applyNumberFormat="0" applyFill="0" applyBorder="0" applyAlignment="0" applyProtection="0">
      <alignment vertical="top"/>
      <protection locked="0"/>
    </xf>
    <xf numFmtId="43" fontId="132" fillId="0" borderId="0" applyFont="0" applyFill="0" applyBorder="0" applyAlignment="0" applyProtection="0"/>
  </cellStyleXfs>
  <cellXfs count="1363">
    <xf numFmtId="0" fontId="0" fillId="0" borderId="0" xfId="0"/>
    <xf numFmtId="0" fontId="41" fillId="2" borderId="1" xfId="2" applyFont="1" applyFill="1" applyBorder="1" applyAlignment="1" applyProtection="1">
      <alignment horizontal="left" vertical="center" wrapText="1" readingOrder="2"/>
    </xf>
    <xf numFmtId="49" fontId="54" fillId="0" borderId="0" xfId="0" applyNumberFormat="1" applyFont="1" applyAlignment="1" applyProtection="1">
      <alignment readingOrder="2"/>
    </xf>
    <xf numFmtId="0" fontId="0" fillId="0" borderId="0" xfId="0" applyAlignment="1" applyProtection="1">
      <alignment readingOrder="2"/>
    </xf>
    <xf numFmtId="0" fontId="87" fillId="0" borderId="0" xfId="0" applyFont="1" applyFill="1" applyAlignment="1" applyProtection="1">
      <alignment vertical="center" readingOrder="2"/>
    </xf>
    <xf numFmtId="0" fontId="0" fillId="0" borderId="0" xfId="0" applyAlignment="1" applyProtection="1">
      <alignment horizontal="center" readingOrder="2"/>
    </xf>
    <xf numFmtId="0" fontId="0" fillId="0" borderId="0" xfId="0" applyFill="1" applyAlignment="1" applyProtection="1">
      <alignment readingOrder="2"/>
    </xf>
    <xf numFmtId="0" fontId="0" fillId="0" borderId="0" xfId="0" applyBorder="1" applyAlignment="1" applyProtection="1">
      <alignment readingOrder="2"/>
    </xf>
    <xf numFmtId="0" fontId="54" fillId="3" borderId="0" xfId="0" applyFont="1" applyFill="1" applyAlignment="1" applyProtection="1">
      <alignment readingOrder="2"/>
    </xf>
    <xf numFmtId="0" fontId="54" fillId="0" borderId="0" xfId="0" applyFont="1" applyBorder="1" applyAlignment="1" applyProtection="1">
      <alignment readingOrder="2"/>
    </xf>
    <xf numFmtId="0" fontId="54" fillId="0" borderId="0" xfId="0" applyFont="1" applyAlignment="1" applyProtection="1">
      <alignment readingOrder="2"/>
    </xf>
    <xf numFmtId="49" fontId="88" fillId="0" borderId="0" xfId="0" applyNumberFormat="1" applyFont="1" applyFill="1" applyBorder="1" applyAlignment="1" applyProtection="1">
      <alignment vertical="center" shrinkToFit="1" readingOrder="2"/>
    </xf>
    <xf numFmtId="0" fontId="89" fillId="0" borderId="0" xfId="0" applyFont="1" applyFill="1" applyBorder="1" applyAlignment="1" applyProtection="1">
      <alignment horizontal="right" readingOrder="2"/>
    </xf>
    <xf numFmtId="0" fontId="90" fillId="0" borderId="0" xfId="0" applyFont="1" applyFill="1" applyBorder="1" applyAlignment="1" applyProtection="1">
      <alignment horizontal="right" readingOrder="2"/>
    </xf>
    <xf numFmtId="0" fontId="89" fillId="0" borderId="0" xfId="0" applyFont="1" applyFill="1" applyBorder="1" applyAlignment="1" applyProtection="1">
      <alignment readingOrder="2"/>
    </xf>
    <xf numFmtId="14" fontId="91" fillId="0" borderId="0" xfId="4" applyNumberFormat="1" applyFont="1" applyFill="1" applyBorder="1" applyAlignment="1" applyProtection="1">
      <alignment vertical="center" shrinkToFit="1" readingOrder="2"/>
    </xf>
    <xf numFmtId="49" fontId="43" fillId="0" borderId="0" xfId="0" applyNumberFormat="1" applyFont="1" applyFill="1" applyBorder="1" applyAlignment="1" applyProtection="1">
      <alignment wrapText="1" readingOrder="2"/>
    </xf>
    <xf numFmtId="0" fontId="54" fillId="0" borderId="3" xfId="0" applyFont="1" applyBorder="1" applyAlignment="1" applyProtection="1">
      <alignment readingOrder="2"/>
    </xf>
    <xf numFmtId="0" fontId="54" fillId="0" borderId="4" xfId="0" applyFont="1" applyBorder="1" applyAlignment="1" applyProtection="1">
      <alignment readingOrder="2"/>
    </xf>
    <xf numFmtId="49" fontId="54" fillId="0" borderId="5" xfId="0" applyNumberFormat="1" applyFont="1" applyBorder="1" applyAlignment="1" applyProtection="1">
      <alignment readingOrder="2"/>
    </xf>
    <xf numFmtId="49" fontId="54" fillId="0" borderId="0" xfId="0" applyNumberFormat="1" applyFont="1" applyFill="1" applyBorder="1" applyAlignment="1" applyProtection="1">
      <alignment readingOrder="2"/>
    </xf>
    <xf numFmtId="0" fontId="53" fillId="0" borderId="0" xfId="0" applyFont="1" applyFill="1" applyBorder="1" applyAlignment="1" applyProtection="1">
      <alignment vertical="center" wrapText="1" shrinkToFit="1" readingOrder="2"/>
    </xf>
    <xf numFmtId="0" fontId="54" fillId="0" borderId="0" xfId="0" applyFont="1" applyFill="1" applyBorder="1" applyAlignment="1" applyProtection="1">
      <alignment readingOrder="2"/>
    </xf>
    <xf numFmtId="0" fontId="0" fillId="0" borderId="6" xfId="0" applyBorder="1" applyAlignment="1" applyProtection="1">
      <alignment readingOrder="2"/>
    </xf>
    <xf numFmtId="0" fontId="0" fillId="0" borderId="0" xfId="0" applyFill="1" applyBorder="1" applyAlignment="1" applyProtection="1">
      <alignment horizontal="center" readingOrder="2"/>
    </xf>
    <xf numFmtId="0" fontId="0" fillId="0" borderId="0" xfId="0" applyFill="1" applyBorder="1" applyAlignment="1" applyProtection="1">
      <alignment readingOrder="2"/>
    </xf>
    <xf numFmtId="0" fontId="54" fillId="2" borderId="7" xfId="0" applyFont="1" applyFill="1" applyBorder="1" applyAlignment="1" applyProtection="1">
      <alignment readingOrder="2"/>
    </xf>
    <xf numFmtId="0" fontId="54" fillId="2" borderId="3" xfId="0" applyFont="1" applyFill="1" applyBorder="1" applyAlignment="1" applyProtection="1">
      <alignment readingOrder="2"/>
    </xf>
    <xf numFmtId="0" fontId="54" fillId="2" borderId="8" xfId="0" applyFont="1" applyFill="1" applyBorder="1" applyAlignment="1" applyProtection="1">
      <alignment readingOrder="2"/>
    </xf>
    <xf numFmtId="0" fontId="0" fillId="0" borderId="0" xfId="0" applyFill="1" applyAlignment="1" applyProtection="1">
      <alignment horizontal="center" readingOrder="2"/>
    </xf>
    <xf numFmtId="170" fontId="54" fillId="0" borderId="0" xfId="0" applyNumberFormat="1" applyFont="1" applyFill="1" applyBorder="1" applyAlignment="1" applyProtection="1">
      <alignment horizontal="center" shrinkToFit="1" readingOrder="2"/>
    </xf>
    <xf numFmtId="0" fontId="87" fillId="0" borderId="0" xfId="0" applyFont="1" applyFill="1" applyAlignment="1" applyProtection="1">
      <alignment horizontal="center" vertical="center" readingOrder="2"/>
    </xf>
    <xf numFmtId="1" fontId="41" fillId="0" borderId="0" xfId="0" applyNumberFormat="1" applyFont="1" applyFill="1" applyBorder="1" applyAlignment="1" applyProtection="1">
      <alignment vertical="center" shrinkToFit="1" readingOrder="2"/>
    </xf>
    <xf numFmtId="0" fontId="0" fillId="0" borderId="0" xfId="0" applyAlignment="1" applyProtection="1">
      <alignment vertical="center" readingOrder="2"/>
    </xf>
    <xf numFmtId="0" fontId="54" fillId="0" borderId="9" xfId="0" applyFont="1" applyBorder="1" applyAlignment="1" applyProtection="1">
      <alignment readingOrder="2"/>
    </xf>
    <xf numFmtId="49" fontId="54" fillId="0" borderId="0" xfId="0" applyNumberFormat="1" applyFont="1" applyFill="1" applyAlignment="1" applyProtection="1">
      <alignment readingOrder="2"/>
    </xf>
    <xf numFmtId="0" fontId="16" fillId="0" borderId="0" xfId="0" applyFont="1" applyFill="1" applyAlignment="1" applyProtection="1">
      <alignment readingOrder="2"/>
    </xf>
    <xf numFmtId="0" fontId="19" fillId="0" borderId="0" xfId="0" applyFont="1" applyFill="1" applyAlignment="1" applyProtection="1">
      <alignment vertical="center" readingOrder="2"/>
    </xf>
    <xf numFmtId="0" fontId="27" fillId="0" borderId="10" xfId="2" applyFont="1" applyFill="1" applyBorder="1" applyAlignment="1" applyProtection="1">
      <alignment horizontal="center" readingOrder="2"/>
    </xf>
    <xf numFmtId="0" fontId="25" fillId="0" borderId="11" xfId="2" applyFont="1" applyFill="1" applyBorder="1" applyAlignment="1" applyProtection="1">
      <alignment horizontal="center" vertical="center" readingOrder="2"/>
    </xf>
    <xf numFmtId="0" fontId="25" fillId="0" borderId="12" xfId="2" applyFont="1" applyFill="1" applyBorder="1" applyAlignment="1" applyProtection="1">
      <alignment horizontal="center" readingOrder="2"/>
    </xf>
    <xf numFmtId="0" fontId="27" fillId="0" borderId="10" xfId="2" applyFont="1" applyFill="1" applyBorder="1" applyAlignment="1" applyProtection="1">
      <alignment horizontal="center" vertical="center" readingOrder="2"/>
    </xf>
    <xf numFmtId="2" fontId="25" fillId="4" borderId="13" xfId="2" applyNumberFormat="1" applyFont="1" applyFill="1" applyBorder="1" applyAlignment="1" applyProtection="1">
      <alignment vertical="center" readingOrder="2"/>
    </xf>
    <xf numFmtId="2" fontId="15" fillId="4" borderId="14" xfId="2" applyNumberFormat="1" applyFont="1" applyFill="1" applyBorder="1" applyAlignment="1" applyProtection="1">
      <alignment vertical="center" readingOrder="2"/>
    </xf>
    <xf numFmtId="0" fontId="29" fillId="0" borderId="10" xfId="2" applyFont="1" applyFill="1" applyBorder="1" applyAlignment="1" applyProtection="1">
      <alignment horizontal="center" vertical="center" readingOrder="2"/>
    </xf>
    <xf numFmtId="0" fontId="37" fillId="0" borderId="11" xfId="2" applyFont="1" applyFill="1" applyBorder="1" applyAlignment="1" applyProtection="1">
      <alignment horizontal="right" vertical="center" readingOrder="2"/>
    </xf>
    <xf numFmtId="0" fontId="16" fillId="0" borderId="15" xfId="2" applyFont="1" applyFill="1" applyBorder="1" applyAlignment="1" applyProtection="1">
      <alignment horizontal="right" vertical="center" readingOrder="2"/>
    </xf>
    <xf numFmtId="0" fontId="27" fillId="0" borderId="10" xfId="2" applyFont="1" applyFill="1" applyBorder="1" applyAlignment="1" applyProtection="1">
      <alignment horizontal="center" vertical="center" wrapText="1" readingOrder="2"/>
    </xf>
    <xf numFmtId="0" fontId="2" fillId="0" borderId="10" xfId="2" applyFont="1" applyFill="1" applyBorder="1" applyAlignment="1" applyProtection="1">
      <alignment horizontal="right" vertical="center" readingOrder="2"/>
    </xf>
    <xf numFmtId="0" fontId="87" fillId="5" borderId="0" xfId="0" applyFont="1" applyFill="1" applyAlignment="1" applyProtection="1">
      <alignment horizontal="center" vertical="center" readingOrder="2"/>
    </xf>
    <xf numFmtId="0" fontId="0" fillId="5" borderId="0" xfId="0" applyFill="1" applyAlignment="1" applyProtection="1">
      <alignment readingOrder="2"/>
    </xf>
    <xf numFmtId="0" fontId="87" fillId="6" borderId="0" xfId="0" applyFont="1" applyFill="1" applyAlignment="1" applyProtection="1">
      <alignment horizontal="center" vertical="center" readingOrder="2"/>
    </xf>
    <xf numFmtId="0" fontId="0" fillId="6" borderId="0" xfId="0" applyFill="1" applyAlignment="1" applyProtection="1">
      <alignment readingOrder="2"/>
    </xf>
    <xf numFmtId="0" fontId="0" fillId="6" borderId="0" xfId="0" applyFill="1" applyAlignment="1" applyProtection="1">
      <alignment horizontal="center" readingOrder="2"/>
    </xf>
    <xf numFmtId="0" fontId="57" fillId="0" borderId="0" xfId="0" applyFont="1" applyFill="1" applyBorder="1" applyAlignment="1" applyProtection="1">
      <alignment vertical="center" readingOrder="2"/>
    </xf>
    <xf numFmtId="0" fontId="45" fillId="0" borderId="0" xfId="0" applyFont="1" applyFill="1" applyBorder="1" applyAlignment="1" applyProtection="1">
      <alignment horizontal="center" vertical="center" readingOrder="2"/>
    </xf>
    <xf numFmtId="0" fontId="49" fillId="0" borderId="0" xfId="0" applyFont="1" applyFill="1" applyBorder="1" applyAlignment="1" applyProtection="1">
      <alignment horizontal="center" vertical="center" readingOrder="2"/>
    </xf>
    <xf numFmtId="0" fontId="51" fillId="0" borderId="0" xfId="0" applyFont="1" applyFill="1" applyBorder="1" applyAlignment="1" applyProtection="1">
      <alignment horizontal="center" vertical="center" readingOrder="2"/>
    </xf>
    <xf numFmtId="0" fontId="8" fillId="6" borderId="0" xfId="0" applyFont="1" applyFill="1" applyAlignment="1" applyProtection="1">
      <alignment readingOrder="2"/>
    </xf>
    <xf numFmtId="0" fontId="8" fillId="0" borderId="0" xfId="0" applyFont="1" applyAlignment="1" applyProtection="1">
      <alignment readingOrder="2"/>
    </xf>
    <xf numFmtId="0" fontId="8" fillId="0" borderId="0" xfId="0" applyFont="1" applyFill="1" applyAlignment="1" applyProtection="1">
      <alignment readingOrder="2"/>
    </xf>
    <xf numFmtId="0" fontId="22" fillId="6" borderId="0" xfId="0" applyFont="1" applyFill="1" applyAlignment="1" applyProtection="1">
      <alignment readingOrder="2"/>
    </xf>
    <xf numFmtId="0" fontId="22" fillId="0" borderId="0" xfId="0" applyFont="1" applyAlignment="1" applyProtection="1">
      <alignment readingOrder="2"/>
    </xf>
    <xf numFmtId="0" fontId="22" fillId="0" borderId="0" xfId="0" applyFont="1" applyFill="1" applyAlignment="1" applyProtection="1">
      <alignment readingOrder="2"/>
    </xf>
    <xf numFmtId="0" fontId="22" fillId="0" borderId="0" xfId="0" applyFont="1" applyFill="1" applyBorder="1" applyAlignment="1" applyProtection="1">
      <alignment readingOrder="2"/>
    </xf>
    <xf numFmtId="0" fontId="22" fillId="0" borderId="0" xfId="2" applyFont="1" applyFill="1" applyBorder="1" applyAlignment="1" applyProtection="1">
      <alignment vertical="center" readingOrder="2"/>
    </xf>
    <xf numFmtId="0" fontId="2" fillId="0" borderId="0" xfId="2" applyFill="1" applyBorder="1" applyAlignment="1" applyProtection="1">
      <alignment readingOrder="2"/>
    </xf>
    <xf numFmtId="0" fontId="6" fillId="0" borderId="0" xfId="1" applyFont="1" applyFill="1" applyBorder="1" applyAlignment="1" applyProtection="1">
      <alignment horizontal="right" vertical="center" readingOrder="2"/>
    </xf>
    <xf numFmtId="0" fontId="13" fillId="0" borderId="0" xfId="1" applyFont="1" applyFill="1" applyBorder="1" applyAlignment="1" applyProtection="1">
      <alignment horizontal="center" vertical="center" readingOrder="2"/>
    </xf>
    <xf numFmtId="8" fontId="13" fillId="0" borderId="0" xfId="1" applyNumberFormat="1" applyFont="1" applyFill="1" applyBorder="1" applyAlignment="1" applyProtection="1">
      <alignment horizontal="right" vertical="center" readingOrder="2"/>
    </xf>
    <xf numFmtId="166" fontId="13" fillId="0" borderId="0" xfId="1" applyNumberFormat="1" applyFont="1" applyFill="1" applyBorder="1" applyAlignment="1" applyProtection="1">
      <alignment horizontal="center" vertical="center" readingOrder="2"/>
    </xf>
    <xf numFmtId="0" fontId="2" fillId="6" borderId="0" xfId="2" applyFill="1" applyBorder="1" applyAlignment="1" applyProtection="1">
      <alignment readingOrder="2"/>
    </xf>
    <xf numFmtId="0" fontId="2" fillId="0" borderId="16" xfId="2" applyFill="1" applyBorder="1" applyAlignment="1" applyProtection="1">
      <alignment readingOrder="2"/>
    </xf>
    <xf numFmtId="0" fontId="25" fillId="0" borderId="0" xfId="2" applyFont="1" applyFill="1" applyBorder="1" applyAlignment="1" applyProtection="1">
      <alignment horizontal="center" vertical="center" readingOrder="2"/>
    </xf>
    <xf numFmtId="0" fontId="5" fillId="0" borderId="0" xfId="2" applyFont="1" applyFill="1" applyBorder="1" applyAlignment="1" applyProtection="1">
      <alignment horizontal="center" readingOrder="2"/>
    </xf>
    <xf numFmtId="0" fontId="28" fillId="6" borderId="0" xfId="2" applyFont="1" applyFill="1" applyBorder="1" applyAlignment="1" applyProtection="1">
      <alignment readingOrder="2"/>
    </xf>
    <xf numFmtId="0" fontId="28" fillId="0" borderId="0" xfId="2" applyFont="1" applyFill="1" applyBorder="1" applyAlignment="1" applyProtection="1">
      <alignment readingOrder="2"/>
    </xf>
    <xf numFmtId="0" fontId="28" fillId="0" borderId="0" xfId="2" applyFont="1" applyFill="1" applyBorder="1" applyAlignment="1" applyProtection="1">
      <alignment horizontal="center" readingOrder="2"/>
    </xf>
    <xf numFmtId="0" fontId="28" fillId="6" borderId="0" xfId="2" applyFont="1" applyFill="1" applyBorder="1" applyAlignment="1" applyProtection="1">
      <alignment horizontal="center" readingOrder="2"/>
    </xf>
    <xf numFmtId="0" fontId="7" fillId="0" borderId="0" xfId="2" applyFont="1" applyFill="1" applyBorder="1" applyAlignment="1" applyProtection="1">
      <alignment horizontal="right" readingOrder="2"/>
    </xf>
    <xf numFmtId="0" fontId="7" fillId="0" borderId="0" xfId="2" applyFont="1" applyFill="1" applyBorder="1" applyAlignment="1" applyProtection="1">
      <alignment horizontal="center" readingOrder="2"/>
    </xf>
    <xf numFmtId="0" fontId="2" fillId="6" borderId="0" xfId="2" applyFill="1" applyBorder="1" applyAlignment="1" applyProtection="1">
      <alignment vertical="center" readingOrder="2"/>
    </xf>
    <xf numFmtId="4" fontId="30" fillId="0" borderId="0" xfId="2" applyNumberFormat="1" applyFont="1" applyFill="1" applyBorder="1" applyAlignment="1" applyProtection="1">
      <alignment horizontal="right" vertical="center" readingOrder="2"/>
    </xf>
    <xf numFmtId="4" fontId="30" fillId="0" borderId="0" xfId="2" applyNumberFormat="1" applyFont="1" applyFill="1" applyBorder="1" applyAlignment="1" applyProtection="1">
      <alignment horizontal="center" vertical="center" readingOrder="2"/>
    </xf>
    <xf numFmtId="0" fontId="2" fillId="0" borderId="0" xfId="2" applyFill="1" applyBorder="1" applyAlignment="1" applyProtection="1">
      <alignment vertical="center" readingOrder="2"/>
    </xf>
    <xf numFmtId="4" fontId="9" fillId="6" borderId="0" xfId="2" applyNumberFormat="1" applyFont="1" applyFill="1" applyBorder="1" applyAlignment="1" applyProtection="1">
      <alignment horizontal="right" vertical="center" readingOrder="2"/>
    </xf>
    <xf numFmtId="4" fontId="9" fillId="0" borderId="0" xfId="2" applyNumberFormat="1" applyFont="1" applyFill="1" applyBorder="1" applyAlignment="1" applyProtection="1">
      <alignment horizontal="right" vertical="center" readingOrder="2"/>
    </xf>
    <xf numFmtId="0" fontId="2" fillId="0" borderId="0" xfId="2" applyFont="1" applyFill="1" applyBorder="1" applyAlignment="1" applyProtection="1">
      <alignment vertical="center" readingOrder="2"/>
    </xf>
    <xf numFmtId="0" fontId="7" fillId="0" borderId="0" xfId="2" applyFont="1" applyFill="1" applyBorder="1" applyAlignment="1" applyProtection="1">
      <alignment horizontal="right" vertical="center" readingOrder="2"/>
    </xf>
    <xf numFmtId="0" fontId="2" fillId="0" borderId="16" xfId="2" applyFill="1" applyBorder="1" applyAlignment="1" applyProtection="1">
      <alignment vertical="center" readingOrder="2"/>
    </xf>
    <xf numFmtId="4" fontId="9" fillId="0" borderId="0" xfId="2" applyNumberFormat="1" applyFont="1" applyFill="1" applyBorder="1" applyAlignment="1" applyProtection="1">
      <alignment vertical="center" readingOrder="2"/>
    </xf>
    <xf numFmtId="0" fontId="2" fillId="0" borderId="16" xfId="2" applyFont="1" applyFill="1" applyBorder="1" applyAlignment="1" applyProtection="1">
      <alignment vertical="center" readingOrder="2"/>
    </xf>
    <xf numFmtId="0" fontId="15" fillId="0" borderId="0" xfId="2" applyFont="1" applyFill="1" applyBorder="1" applyAlignment="1" applyProtection="1">
      <alignment horizontal="center" vertical="center" readingOrder="2"/>
    </xf>
    <xf numFmtId="0" fontId="2" fillId="0" borderId="0" xfId="2" applyFont="1" applyFill="1" applyBorder="1" applyAlignment="1" applyProtection="1">
      <alignment horizontal="right" vertical="center" readingOrder="2"/>
    </xf>
    <xf numFmtId="164" fontId="14" fillId="0" borderId="0" xfId="2" applyNumberFormat="1" applyFont="1" applyFill="1" applyBorder="1" applyAlignment="1" applyProtection="1">
      <alignment horizontal="right" vertical="center" shrinkToFit="1" readingOrder="2"/>
    </xf>
    <xf numFmtId="164" fontId="17" fillId="0" borderId="0" xfId="2" applyNumberFormat="1" applyFont="1" applyFill="1" applyBorder="1" applyAlignment="1" applyProtection="1">
      <alignment horizontal="right" vertical="center" shrinkToFit="1" readingOrder="2"/>
    </xf>
    <xf numFmtId="164" fontId="17" fillId="0" borderId="18" xfId="2" applyNumberFormat="1" applyFont="1" applyFill="1" applyBorder="1" applyAlignment="1" applyProtection="1">
      <alignment horizontal="right" vertical="center" shrinkToFit="1" readingOrder="2"/>
    </xf>
    <xf numFmtId="164" fontId="29" fillId="0" borderId="0" xfId="2" applyNumberFormat="1" applyFont="1" applyFill="1" applyBorder="1" applyAlignment="1" applyProtection="1">
      <alignment horizontal="right" vertical="center" shrinkToFit="1" readingOrder="2"/>
    </xf>
    <xf numFmtId="164" fontId="20" fillId="0" borderId="0" xfId="2" applyNumberFormat="1" applyFont="1" applyFill="1" applyBorder="1" applyAlignment="1" applyProtection="1">
      <alignment horizontal="right" vertical="center" shrinkToFit="1" readingOrder="2"/>
    </xf>
    <xf numFmtId="0" fontId="2" fillId="6" borderId="0" xfId="2" applyFont="1" applyFill="1" applyBorder="1" applyAlignment="1" applyProtection="1">
      <alignment vertical="center" readingOrder="2"/>
    </xf>
    <xf numFmtId="4" fontId="23" fillId="6" borderId="0" xfId="2" applyNumberFormat="1" applyFont="1" applyFill="1" applyBorder="1" applyAlignment="1" applyProtection="1">
      <alignment horizontal="right" vertical="center" readingOrder="2"/>
    </xf>
    <xf numFmtId="4" fontId="2" fillId="0" borderId="0" xfId="2" applyNumberFormat="1" applyFont="1" applyFill="1" applyBorder="1" applyAlignment="1" applyProtection="1">
      <alignment horizontal="center" vertical="center" readingOrder="2"/>
    </xf>
    <xf numFmtId="4" fontId="2" fillId="0" borderId="0" xfId="2" applyNumberFormat="1" applyFont="1" applyFill="1" applyBorder="1" applyAlignment="1" applyProtection="1">
      <alignment horizontal="right" vertical="center" readingOrder="2"/>
    </xf>
    <xf numFmtId="0" fontId="2" fillId="6" borderId="0" xfId="2" applyFont="1" applyFill="1" applyBorder="1" applyAlignment="1" applyProtection="1">
      <alignment vertical="top" readingOrder="2"/>
    </xf>
    <xf numFmtId="4" fontId="23" fillId="6" borderId="0" xfId="2" applyNumberFormat="1" applyFont="1" applyFill="1" applyBorder="1" applyAlignment="1" applyProtection="1">
      <alignment horizontal="right" vertical="top" readingOrder="2"/>
    </xf>
    <xf numFmtId="4" fontId="2" fillId="0" borderId="0" xfId="2" applyNumberFormat="1" applyFont="1" applyFill="1" applyBorder="1" applyAlignment="1" applyProtection="1">
      <alignment horizontal="center" vertical="top" readingOrder="2"/>
    </xf>
    <xf numFmtId="4" fontId="2" fillId="0" borderId="0" xfId="2" applyNumberFormat="1" applyFont="1" applyFill="1" applyBorder="1" applyAlignment="1" applyProtection="1">
      <alignment horizontal="right" vertical="top" readingOrder="2"/>
    </xf>
    <xf numFmtId="0" fontId="2" fillId="0" borderId="0" xfId="2" applyFont="1" applyFill="1" applyBorder="1" applyAlignment="1" applyProtection="1">
      <alignment vertical="top" readingOrder="2"/>
    </xf>
    <xf numFmtId="0" fontId="2" fillId="7" borderId="0" xfId="2" applyFill="1" applyBorder="1" applyAlignment="1" applyProtection="1">
      <alignment readingOrder="2"/>
    </xf>
    <xf numFmtId="0" fontId="0" fillId="3" borderId="0" xfId="0" applyFill="1" applyAlignment="1" applyProtection="1">
      <alignment readingOrder="2"/>
    </xf>
    <xf numFmtId="0" fontId="0" fillId="8" borderId="0" xfId="0" applyFill="1" applyAlignment="1" applyProtection="1">
      <alignment readingOrder="2"/>
    </xf>
    <xf numFmtId="0" fontId="2" fillId="3" borderId="0" xfId="2" applyFill="1" applyBorder="1" applyAlignment="1" applyProtection="1">
      <alignment readingOrder="2"/>
    </xf>
    <xf numFmtId="0" fontId="0" fillId="8" borderId="0" xfId="0" applyFill="1" applyAlignment="1" applyProtection="1">
      <alignment horizontal="center" readingOrder="2"/>
    </xf>
    <xf numFmtId="0" fontId="0" fillId="3" borderId="0" xfId="0" applyFill="1" applyAlignment="1" applyProtection="1">
      <alignment horizontal="center" readingOrder="2"/>
    </xf>
    <xf numFmtId="0" fontId="0" fillId="0" borderId="0" xfId="0" applyFill="1" applyAlignment="1" applyProtection="1">
      <alignment readingOrder="1"/>
    </xf>
    <xf numFmtId="164" fontId="29" fillId="0" borderId="12" xfId="2" applyNumberFormat="1" applyFont="1" applyFill="1" applyBorder="1" applyAlignment="1" applyProtection="1">
      <alignment horizontal="right" vertical="center" shrinkToFit="1" readingOrder="1"/>
    </xf>
    <xf numFmtId="164" fontId="29" fillId="0" borderId="15" xfId="2" applyNumberFormat="1" applyFont="1" applyFill="1" applyBorder="1" applyAlignment="1" applyProtection="1">
      <alignment horizontal="right" vertical="center" shrinkToFit="1" readingOrder="1"/>
    </xf>
    <xf numFmtId="0" fontId="0" fillId="0" borderId="0" xfId="0" applyAlignment="1" applyProtection="1">
      <alignment readingOrder="1"/>
    </xf>
    <xf numFmtId="0" fontId="41" fillId="2" borderId="10" xfId="2" applyFont="1" applyFill="1" applyBorder="1" applyAlignment="1" applyProtection="1">
      <alignment horizontal="center" vertical="center" readingOrder="1"/>
    </xf>
    <xf numFmtId="0" fontId="41" fillId="2" borderId="0" xfId="2" applyFont="1" applyFill="1" applyBorder="1" applyAlignment="1" applyProtection="1">
      <alignment horizontal="center" vertical="center" readingOrder="1"/>
    </xf>
    <xf numFmtId="0" fontId="41" fillId="2" borderId="25" xfId="2" applyFont="1" applyFill="1" applyBorder="1" applyAlignment="1" applyProtection="1">
      <alignment horizontal="center" vertical="center" readingOrder="1"/>
    </xf>
    <xf numFmtId="164" fontId="29" fillId="0" borderId="11" xfId="2" applyNumberFormat="1" applyFont="1" applyFill="1" applyBorder="1" applyAlignment="1" applyProtection="1">
      <alignment horizontal="right" vertical="center" shrinkToFit="1" readingOrder="1"/>
    </xf>
    <xf numFmtId="0" fontId="27" fillId="0" borderId="10" xfId="2" applyFont="1" applyFill="1" applyBorder="1" applyAlignment="1" applyProtection="1">
      <alignment horizontal="center" vertical="center" readingOrder="1"/>
    </xf>
    <xf numFmtId="0" fontId="2" fillId="0" borderId="10" xfId="2" applyFont="1" applyFill="1" applyBorder="1" applyAlignment="1" applyProtection="1">
      <alignment horizontal="right" vertical="center" readingOrder="1"/>
    </xf>
    <xf numFmtId="164" fontId="14" fillId="0" borderId="11" xfId="2" applyNumberFormat="1" applyFont="1" applyFill="1" applyBorder="1" applyAlignment="1" applyProtection="1">
      <alignment horizontal="right" vertical="center" shrinkToFit="1" readingOrder="1"/>
    </xf>
    <xf numFmtId="0" fontId="6" fillId="6" borderId="0" xfId="1" applyFont="1" applyFill="1" applyBorder="1" applyAlignment="1" applyProtection="1">
      <alignment horizontal="right" vertical="center" readingOrder="2"/>
    </xf>
    <xf numFmtId="0" fontId="0" fillId="0" borderId="26" xfId="0" applyBorder="1" applyAlignment="1" applyProtection="1">
      <alignment readingOrder="2"/>
    </xf>
    <xf numFmtId="0" fontId="0" fillId="0" borderId="26" xfId="0" applyBorder="1" applyAlignment="1" applyProtection="1">
      <alignment horizontal="center" readingOrder="2"/>
    </xf>
    <xf numFmtId="0" fontId="0" fillId="0" borderId="27" xfId="0" applyBorder="1" applyAlignment="1" applyProtection="1">
      <alignment readingOrder="2"/>
    </xf>
    <xf numFmtId="0" fontId="54" fillId="0" borderId="6" xfId="0" applyFont="1" applyFill="1" applyBorder="1" applyAlignment="1" applyProtection="1">
      <alignment readingOrder="2"/>
    </xf>
    <xf numFmtId="0" fontId="0" fillId="0" borderId="29" xfId="0" applyBorder="1" applyAlignment="1" applyProtection="1">
      <alignment readingOrder="2"/>
    </xf>
    <xf numFmtId="0" fontId="54" fillId="0" borderId="29" xfId="0" applyFont="1" applyFill="1" applyBorder="1" applyAlignment="1" applyProtection="1">
      <alignment readingOrder="2"/>
    </xf>
    <xf numFmtId="164" fontId="20" fillId="0" borderId="30" xfId="2" applyNumberFormat="1" applyFont="1" applyFill="1" applyBorder="1" applyAlignment="1" applyProtection="1">
      <alignment horizontal="right" vertical="center" shrinkToFit="1" readingOrder="2"/>
    </xf>
    <xf numFmtId="164" fontId="14" fillId="0" borderId="30" xfId="2" applyNumberFormat="1" applyFont="1" applyFill="1" applyBorder="1" applyAlignment="1" applyProtection="1">
      <alignment horizontal="right" vertical="center" shrinkToFit="1" readingOrder="2"/>
    </xf>
    <xf numFmtId="164" fontId="20" fillId="0" borderId="31" xfId="2" applyNumberFormat="1" applyFont="1" applyFill="1" applyBorder="1" applyAlignment="1" applyProtection="1">
      <alignment horizontal="right" vertical="center" shrinkToFit="1" readingOrder="2"/>
    </xf>
    <xf numFmtId="164" fontId="16" fillId="0" borderId="0" xfId="2" applyNumberFormat="1" applyFont="1" applyFill="1" applyBorder="1" applyAlignment="1" applyProtection="1">
      <alignment horizontal="right" vertical="center" shrinkToFit="1" readingOrder="2"/>
    </xf>
    <xf numFmtId="0" fontId="93" fillId="0" borderId="0" xfId="0" applyFont="1" applyAlignment="1" applyProtection="1">
      <alignment horizontal="right" readingOrder="2"/>
    </xf>
    <xf numFmtId="0" fontId="94" fillId="0" borderId="0" xfId="0" applyFont="1" applyAlignment="1" applyProtection="1">
      <alignment readingOrder="2"/>
    </xf>
    <xf numFmtId="0" fontId="39" fillId="2" borderId="1" xfId="2" applyFont="1" applyFill="1" applyBorder="1" applyAlignment="1" applyProtection="1">
      <alignment horizontal="center" vertical="center" readingOrder="2"/>
    </xf>
    <xf numFmtId="0" fontId="43" fillId="0" borderId="0" xfId="2" applyFont="1" applyFill="1" applyBorder="1" applyAlignment="1" applyProtection="1">
      <alignment horizontal="right" vertical="center" readingOrder="2"/>
    </xf>
    <xf numFmtId="0" fontId="14" fillId="2" borderId="0" xfId="2" applyFont="1" applyFill="1" applyBorder="1" applyAlignment="1" applyProtection="1">
      <alignment wrapText="1"/>
    </xf>
    <xf numFmtId="0" fontId="43" fillId="2" borderId="1" xfId="2" applyFont="1" applyFill="1" applyBorder="1" applyAlignment="1" applyProtection="1">
      <alignment horizontal="right" wrapText="1" readingOrder="1"/>
    </xf>
    <xf numFmtId="0" fontId="43" fillId="2" borderId="32" xfId="2" applyFont="1" applyFill="1" applyBorder="1" applyAlignment="1" applyProtection="1">
      <alignment horizontal="right" wrapText="1" readingOrder="1"/>
    </xf>
    <xf numFmtId="0" fontId="16" fillId="2" borderId="0" xfId="0" applyFont="1" applyFill="1"/>
    <xf numFmtId="0" fontId="16" fillId="0" borderId="0" xfId="0" applyFont="1" applyFill="1" applyProtection="1"/>
    <xf numFmtId="0" fontId="16" fillId="0" borderId="0" xfId="0" applyFont="1" applyFill="1"/>
    <xf numFmtId="0" fontId="16" fillId="10" borderId="0" xfId="0" applyFont="1" applyFill="1"/>
    <xf numFmtId="0" fontId="16" fillId="0" borderId="0" xfId="0" applyFont="1"/>
    <xf numFmtId="0" fontId="14" fillId="2" borderId="0" xfId="2" applyFont="1" applyFill="1" applyBorder="1" applyAlignment="1" applyProtection="1">
      <alignment vertical="center"/>
    </xf>
    <xf numFmtId="0" fontId="41" fillId="2" borderId="18" xfId="2" applyFont="1" applyFill="1" applyBorder="1" applyAlignment="1" applyProtection="1">
      <alignment horizontal="left" vertical="center" wrapText="1" readingOrder="2"/>
    </xf>
    <xf numFmtId="0" fontId="43" fillId="2" borderId="18" xfId="2" applyFont="1" applyFill="1" applyBorder="1" applyAlignment="1" applyProtection="1">
      <alignment horizontal="right" wrapText="1" readingOrder="1"/>
    </xf>
    <xf numFmtId="0" fontId="43" fillId="2" borderId="14" xfId="2" applyFont="1" applyFill="1" applyBorder="1" applyAlignment="1" applyProtection="1">
      <alignment horizontal="right" wrapText="1" readingOrder="1"/>
    </xf>
    <xf numFmtId="0" fontId="14" fillId="2" borderId="0" xfId="2" applyFont="1" applyFill="1" applyAlignment="1" applyProtection="1">
      <alignment vertical="center"/>
    </xf>
    <xf numFmtId="0" fontId="14" fillId="2" borderId="1" xfId="2" applyFont="1" applyFill="1" applyBorder="1" applyAlignment="1" applyProtection="1">
      <alignment vertical="center"/>
    </xf>
    <xf numFmtId="0" fontId="14" fillId="2" borderId="0" xfId="2" applyFont="1" applyFill="1" applyBorder="1" applyAlignment="1" applyProtection="1">
      <alignment horizontal="right"/>
    </xf>
    <xf numFmtId="0" fontId="14" fillId="2" borderId="0" xfId="2" applyFont="1" applyFill="1" applyAlignment="1" applyProtection="1">
      <alignment horizontal="center" vertical="center"/>
    </xf>
    <xf numFmtId="0" fontId="14" fillId="2" borderId="0" xfId="2" applyFont="1" applyFill="1" applyBorder="1" applyAlignment="1" applyProtection="1">
      <alignment horizontal="center" vertical="center"/>
    </xf>
    <xf numFmtId="0" fontId="8" fillId="2" borderId="0" xfId="2" applyFont="1" applyFill="1" applyBorder="1" applyAlignment="1" applyProtection="1">
      <alignment vertical="center"/>
    </xf>
    <xf numFmtId="0" fontId="2" fillId="2" borderId="0" xfId="2" applyFill="1" applyBorder="1" applyProtection="1"/>
    <xf numFmtId="0" fontId="0" fillId="2" borderId="0" xfId="0" applyFill="1" applyProtection="1"/>
    <xf numFmtId="0" fontId="0" fillId="2" borderId="0" xfId="0" applyFill="1"/>
    <xf numFmtId="0" fontId="65" fillId="0" borderId="0" xfId="1" applyFont="1" applyFill="1" applyBorder="1" applyAlignment="1" applyProtection="1">
      <alignment horizontal="center" vertical="center"/>
    </xf>
    <xf numFmtId="0" fontId="65" fillId="8" borderId="0" xfId="1" applyFont="1" applyFill="1" applyBorder="1" applyAlignment="1" applyProtection="1">
      <alignment horizontal="center" vertical="center"/>
    </xf>
    <xf numFmtId="0" fontId="13" fillId="7" borderId="0" xfId="1" applyFont="1" applyFill="1" applyBorder="1" applyAlignment="1" applyProtection="1">
      <alignment horizontal="center" vertical="center" wrapText="1"/>
    </xf>
    <xf numFmtId="0" fontId="20" fillId="7" borderId="0" xfId="1" applyFont="1" applyFill="1" applyBorder="1" applyAlignment="1" applyProtection="1">
      <alignment horizontal="center" vertical="center" wrapText="1"/>
    </xf>
    <xf numFmtId="0" fontId="2" fillId="10" borderId="0" xfId="2" applyFill="1" applyBorder="1" applyProtection="1"/>
    <xf numFmtId="0" fontId="2" fillId="7" borderId="0" xfId="2" applyFill="1" applyBorder="1" applyProtection="1"/>
    <xf numFmtId="0" fontId="2" fillId="0" borderId="0" xfId="2" applyBorder="1" applyProtection="1">
      <protection locked="0"/>
    </xf>
    <xf numFmtId="0" fontId="12" fillId="2" borderId="0" xfId="1" applyFont="1" applyFill="1" applyBorder="1" applyAlignment="1" applyProtection="1">
      <alignment horizontal="right" vertical="center"/>
    </xf>
    <xf numFmtId="0" fontId="0" fillId="0" borderId="0" xfId="0" applyFill="1" applyProtection="1"/>
    <xf numFmtId="0" fontId="13" fillId="10" borderId="0" xfId="1" applyFont="1" applyFill="1" applyBorder="1" applyAlignment="1" applyProtection="1">
      <alignment horizontal="center" vertical="center" wrapText="1"/>
    </xf>
    <xf numFmtId="0" fontId="5" fillId="2" borderId="0" xfId="2" applyFont="1" applyFill="1" applyBorder="1" applyAlignment="1" applyProtection="1">
      <alignment vertical="center"/>
    </xf>
    <xf numFmtId="0" fontId="13" fillId="7" borderId="0" xfId="1" applyFont="1" applyFill="1" applyBorder="1" applyAlignment="1" applyProtection="1">
      <alignment vertical="center"/>
    </xf>
    <xf numFmtId="0" fontId="2" fillId="0" borderId="0" xfId="2" applyFill="1" applyBorder="1" applyProtection="1"/>
    <xf numFmtId="0" fontId="13" fillId="7" borderId="0"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6" fillId="7" borderId="0" xfId="1" applyFont="1" applyFill="1" applyBorder="1" applyAlignment="1" applyProtection="1">
      <alignment horizontal="center" vertical="center"/>
    </xf>
    <xf numFmtId="0" fontId="7" fillId="2" borderId="0" xfId="2" applyFont="1" applyFill="1" applyBorder="1" applyAlignment="1" applyProtection="1">
      <alignment vertical="center"/>
    </xf>
    <xf numFmtId="0" fontId="37" fillId="2" borderId="0" xfId="0" applyFont="1" applyFill="1" applyProtection="1"/>
    <xf numFmtId="8" fontId="13" fillId="0" borderId="0" xfId="1" applyNumberFormat="1" applyFont="1" applyFill="1" applyBorder="1" applyAlignment="1" applyProtection="1">
      <alignment horizontal="center" vertical="center"/>
    </xf>
    <xf numFmtId="8" fontId="4" fillId="7" borderId="0" xfId="1" applyNumberFormat="1" applyFont="1" applyFill="1" applyBorder="1" applyAlignment="1" applyProtection="1">
      <alignment horizontal="right" vertical="center"/>
    </xf>
    <xf numFmtId="8" fontId="13" fillId="7" borderId="0" xfId="1" applyNumberFormat="1" applyFont="1" applyFill="1" applyBorder="1" applyAlignment="1" applyProtection="1">
      <alignment horizontal="center" vertical="center"/>
    </xf>
    <xf numFmtId="166" fontId="13" fillId="7" borderId="0" xfId="1" applyNumberFormat="1" applyFont="1" applyFill="1" applyBorder="1" applyAlignment="1" applyProtection="1">
      <alignment horizontal="center" vertical="center"/>
    </xf>
    <xf numFmtId="0" fontId="6" fillId="10" borderId="0" xfId="1" applyFont="1" applyFill="1" applyBorder="1" applyAlignment="1" applyProtection="1">
      <alignment horizontal="center" vertical="center"/>
    </xf>
    <xf numFmtId="0" fontId="0" fillId="2" borderId="0" xfId="0" applyFill="1" applyAlignment="1">
      <alignment shrinkToFit="1"/>
    </xf>
    <xf numFmtId="166" fontId="13" fillId="10" borderId="0" xfId="1" applyNumberFormat="1" applyFont="1" applyFill="1" applyBorder="1" applyAlignment="1" applyProtection="1">
      <alignment horizontal="center" vertical="center"/>
    </xf>
    <xf numFmtId="0" fontId="13" fillId="0" borderId="0" xfId="1" applyFont="1" applyFill="1" applyBorder="1" applyAlignment="1" applyProtection="1">
      <alignment horizontal="center" vertical="center"/>
    </xf>
    <xf numFmtId="8" fontId="13" fillId="8" borderId="0" xfId="1" applyNumberFormat="1" applyFont="1" applyFill="1" applyBorder="1" applyAlignment="1" applyProtection="1">
      <alignment horizontal="right" vertical="center"/>
    </xf>
    <xf numFmtId="8" fontId="13" fillId="7" borderId="0" xfId="1" applyNumberFormat="1" applyFont="1" applyFill="1" applyBorder="1" applyAlignment="1" applyProtection="1">
      <alignment horizontal="right" vertical="center"/>
    </xf>
    <xf numFmtId="0" fontId="6" fillId="2" borderId="0" xfId="2" applyFont="1" applyFill="1" applyBorder="1" applyAlignment="1" applyProtection="1">
      <alignment horizontal="center" vertical="center"/>
    </xf>
    <xf numFmtId="0" fontId="75" fillId="2" borderId="34" xfId="1" applyFont="1" applyFill="1" applyBorder="1" applyAlignment="1" applyProtection="1">
      <alignment horizontal="right" vertical="center"/>
    </xf>
    <xf numFmtId="165" fontId="76" fillId="2" borderId="0" xfId="1" applyNumberFormat="1" applyFont="1" applyFill="1" applyBorder="1" applyAlignment="1" applyProtection="1">
      <alignment horizontal="right" vertical="center" shrinkToFit="1"/>
    </xf>
    <xf numFmtId="0" fontId="64" fillId="2" borderId="0" xfId="1" applyFont="1" applyFill="1" applyBorder="1" applyAlignment="1" applyProtection="1">
      <alignment horizontal="right" vertical="center" shrinkToFit="1"/>
    </xf>
    <xf numFmtId="3" fontId="73" fillId="2" borderId="0" xfId="1" applyNumberFormat="1" applyFont="1" applyFill="1" applyBorder="1" applyAlignment="1" applyProtection="1">
      <alignment horizontal="center" vertical="center" shrinkToFit="1"/>
    </xf>
    <xf numFmtId="0" fontId="0" fillId="2" borderId="0" xfId="0" applyFill="1" applyAlignment="1" applyProtection="1">
      <alignment shrinkToFit="1"/>
    </xf>
    <xf numFmtId="8" fontId="13" fillId="2" borderId="0" xfId="1" applyNumberFormat="1" applyFont="1" applyFill="1" applyBorder="1" applyAlignment="1" applyProtection="1">
      <alignment horizontal="right" vertical="center" shrinkToFit="1"/>
    </xf>
    <xf numFmtId="167" fontId="13" fillId="2" borderId="0" xfId="1" applyNumberFormat="1" applyFont="1" applyFill="1" applyBorder="1" applyAlignment="1" applyProtection="1">
      <alignment horizontal="center" vertical="center" shrinkToFit="1"/>
    </xf>
    <xf numFmtId="167" fontId="13" fillId="2" borderId="0" xfId="1" applyNumberFormat="1" applyFont="1" applyFill="1" applyBorder="1" applyAlignment="1" applyProtection="1">
      <alignment horizontal="center" vertical="center" shrinkToFit="1"/>
      <protection locked="0"/>
    </xf>
    <xf numFmtId="0" fontId="21" fillId="2" borderId="0" xfId="2" applyFont="1" applyFill="1" applyBorder="1" applyAlignment="1" applyProtection="1">
      <alignment shrinkToFit="1"/>
    </xf>
    <xf numFmtId="8" fontId="44" fillId="2" borderId="0" xfId="1" applyNumberFormat="1" applyFont="1" applyFill="1" applyBorder="1" applyAlignment="1" applyProtection="1">
      <alignment horizontal="right" vertical="center" shrinkToFit="1"/>
    </xf>
    <xf numFmtId="8" fontId="77" fillId="2" borderId="0" xfId="1" applyNumberFormat="1" applyFont="1" applyFill="1" applyBorder="1" applyAlignment="1" applyProtection="1">
      <alignment horizontal="center" vertical="center" shrinkToFit="1"/>
    </xf>
    <xf numFmtId="8" fontId="72" fillId="2" borderId="0" xfId="1" applyNumberFormat="1" applyFont="1" applyFill="1" applyBorder="1" applyAlignment="1" applyProtection="1">
      <alignment horizontal="center" vertical="center" shrinkToFit="1"/>
    </xf>
    <xf numFmtId="6" fontId="45" fillId="2" borderId="0" xfId="1" applyNumberFormat="1" applyFont="1" applyFill="1" applyBorder="1" applyAlignment="1" applyProtection="1">
      <alignment horizontal="center" vertical="center" shrinkToFit="1"/>
    </xf>
    <xf numFmtId="168" fontId="78" fillId="2" borderId="0" xfId="1" applyNumberFormat="1" applyFont="1" applyFill="1" applyBorder="1" applyAlignment="1" applyProtection="1">
      <alignment horizontal="center" vertical="center" shrinkToFit="1"/>
    </xf>
    <xf numFmtId="0" fontId="2" fillId="0" borderId="0" xfId="2" applyFont="1" applyBorder="1" applyProtection="1">
      <protection locked="0"/>
    </xf>
    <xf numFmtId="0" fontId="55" fillId="0" borderId="0" xfId="0" applyFont="1" applyFill="1" applyBorder="1" applyAlignment="1" applyProtection="1">
      <alignment horizontal="center" vertical="center" readingOrder="2"/>
    </xf>
    <xf numFmtId="0" fontId="52" fillId="0" borderId="0" xfId="2" applyFont="1" applyFill="1" applyBorder="1" applyAlignment="1" applyProtection="1">
      <alignment horizontal="center" vertical="center" shrinkToFit="1" readingOrder="2"/>
    </xf>
    <xf numFmtId="0" fontId="41" fillId="0" borderId="0" xfId="0" applyFont="1" applyFill="1" applyBorder="1" applyAlignment="1" applyProtection="1">
      <alignment horizontal="center" readingOrder="2"/>
    </xf>
    <xf numFmtId="165" fontId="50" fillId="0" borderId="0" xfId="2" applyNumberFormat="1" applyFont="1" applyFill="1" applyBorder="1" applyAlignment="1" applyProtection="1">
      <alignment horizontal="center" vertical="center" shrinkToFit="1" readingOrder="1"/>
    </xf>
    <xf numFmtId="165" fontId="24" fillId="0" borderId="0" xfId="2" applyNumberFormat="1" applyFont="1" applyFill="1" applyBorder="1" applyAlignment="1" applyProtection="1">
      <alignment horizontal="center" vertical="center" readingOrder="2"/>
    </xf>
    <xf numFmtId="165" fontId="24" fillId="0" borderId="0" xfId="2" applyNumberFormat="1" applyFont="1" applyFill="1" applyBorder="1" applyAlignment="1" applyProtection="1">
      <alignment vertical="center" readingOrder="2"/>
    </xf>
    <xf numFmtId="165" fontId="12" fillId="0" borderId="0" xfId="2" applyNumberFormat="1" applyFont="1" applyFill="1" applyBorder="1" applyAlignment="1" applyProtection="1">
      <alignment horizontal="center" vertical="center" wrapText="1" readingOrder="2"/>
    </xf>
    <xf numFmtId="0" fontId="3" fillId="2" borderId="0" xfId="2" applyFont="1" applyFill="1" applyBorder="1" applyAlignment="1" applyProtection="1">
      <alignment horizontal="left"/>
    </xf>
    <xf numFmtId="0" fontId="0" fillId="0" borderId="42" xfId="0" applyFill="1" applyBorder="1" applyAlignment="1" applyProtection="1">
      <alignment readingOrder="1"/>
    </xf>
    <xf numFmtId="0" fontId="2" fillId="0" borderId="0" xfId="2" applyFill="1" applyBorder="1" applyProtection="1">
      <protection locked="0"/>
    </xf>
    <xf numFmtId="0" fontId="13" fillId="6" borderId="0" xfId="0" applyFont="1" applyFill="1" applyAlignment="1" applyProtection="1">
      <alignment readingOrder="2"/>
    </xf>
    <xf numFmtId="0" fontId="13" fillId="0" borderId="0" xfId="0" applyFont="1" applyFill="1" applyAlignment="1" applyProtection="1">
      <alignment horizontal="right" readingOrder="2"/>
    </xf>
    <xf numFmtId="0" fontId="0" fillId="2" borderId="0" xfId="0" applyFill="1" applyBorder="1" applyAlignment="1" applyProtection="1">
      <alignment shrinkToFit="1"/>
    </xf>
    <xf numFmtId="164" fontId="21" fillId="0" borderId="0" xfId="2" applyNumberFormat="1" applyFont="1" applyFill="1" applyBorder="1" applyAlignment="1" applyProtection="1">
      <alignment shrinkToFit="1" readingOrder="1"/>
    </xf>
    <xf numFmtId="8" fontId="61" fillId="0" borderId="0" xfId="1" applyNumberFormat="1" applyFont="1" applyFill="1" applyBorder="1" applyAlignment="1" applyProtection="1">
      <alignment shrinkToFit="1"/>
    </xf>
    <xf numFmtId="6" fontId="12" fillId="0" borderId="0" xfId="1" applyNumberFormat="1" applyFont="1" applyFill="1" applyBorder="1" applyAlignment="1" applyProtection="1">
      <alignment vertical="center" shrinkToFit="1"/>
    </xf>
    <xf numFmtId="166" fontId="61" fillId="0" borderId="0" xfId="1" applyNumberFormat="1" applyFont="1" applyFill="1" applyBorder="1" applyAlignment="1" applyProtection="1">
      <alignment vertical="center" shrinkToFit="1"/>
    </xf>
    <xf numFmtId="0" fontId="0" fillId="2" borderId="0" xfId="0" applyFill="1" applyBorder="1" applyProtection="1"/>
    <xf numFmtId="0" fontId="37" fillId="2" borderId="0" xfId="0" applyFont="1" applyFill="1" applyBorder="1" applyProtection="1"/>
    <xf numFmtId="0" fontId="0" fillId="2" borderId="0" xfId="0" applyFill="1" applyBorder="1" applyAlignment="1">
      <alignment shrinkToFit="1"/>
    </xf>
    <xf numFmtId="0" fontId="12" fillId="2" borderId="46" xfId="1" applyFont="1" applyFill="1" applyBorder="1" applyAlignment="1" applyProtection="1">
      <alignment horizontal="right" vertical="center"/>
    </xf>
    <xf numFmtId="0" fontId="39" fillId="2" borderId="47" xfId="2" applyFont="1" applyFill="1" applyBorder="1" applyAlignment="1" applyProtection="1">
      <alignment horizontal="center" vertical="center" readingOrder="2"/>
    </xf>
    <xf numFmtId="1" fontId="70" fillId="2" borderId="48" xfId="1" applyNumberFormat="1" applyFont="1" applyFill="1" applyBorder="1" applyAlignment="1" applyProtection="1">
      <alignment horizontal="center" vertical="center"/>
    </xf>
    <xf numFmtId="1" fontId="70" fillId="2" borderId="49" xfId="1" applyNumberFormat="1" applyFont="1" applyFill="1" applyBorder="1" applyAlignment="1" applyProtection="1">
      <alignment horizontal="center" vertical="center"/>
    </xf>
    <xf numFmtId="0" fontId="5" fillId="2" borderId="50" xfId="1" applyFont="1" applyFill="1" applyBorder="1" applyAlignment="1" applyProtection="1">
      <alignment horizontal="right" vertical="center"/>
    </xf>
    <xf numFmtId="0" fontId="0" fillId="2" borderId="51" xfId="0" applyFill="1" applyBorder="1" applyProtection="1"/>
    <xf numFmtId="0" fontId="41" fillId="2" borderId="52" xfId="2" applyFont="1" applyFill="1" applyBorder="1" applyAlignment="1" applyProtection="1">
      <alignment horizontal="center" vertical="center" readingOrder="2"/>
    </xf>
    <xf numFmtId="0" fontId="37" fillId="2" borderId="53" xfId="2" applyFont="1" applyFill="1" applyBorder="1" applyAlignment="1" applyProtection="1">
      <alignment horizontal="right" vertical="center" readingOrder="2"/>
    </xf>
    <xf numFmtId="0" fontId="37" fillId="2" borderId="54" xfId="2" applyFont="1" applyFill="1" applyBorder="1" applyAlignment="1" applyProtection="1">
      <alignment horizontal="right" vertical="center" readingOrder="2"/>
    </xf>
    <xf numFmtId="0" fontId="54" fillId="0" borderId="0" xfId="0" applyFont="1" applyFill="1" applyAlignment="1" applyProtection="1">
      <alignment readingOrder="2"/>
    </xf>
    <xf numFmtId="0" fontId="54" fillId="0" borderId="55" xfId="0" applyFont="1" applyFill="1" applyBorder="1" applyAlignment="1" applyProtection="1">
      <alignment readingOrder="2"/>
    </xf>
    <xf numFmtId="0" fontId="54" fillId="0" borderId="56" xfId="0" applyFont="1" applyFill="1" applyBorder="1" applyAlignment="1" applyProtection="1">
      <alignment readingOrder="2"/>
    </xf>
    <xf numFmtId="49" fontId="54" fillId="0" borderId="0" xfId="0" quotePrefix="1" applyNumberFormat="1" applyFont="1" applyFill="1" applyAlignment="1" applyProtection="1">
      <alignment readingOrder="2"/>
    </xf>
    <xf numFmtId="0" fontId="54" fillId="0" borderId="57" xfId="0" applyFont="1" applyFill="1" applyBorder="1" applyAlignment="1" applyProtection="1">
      <alignment readingOrder="2"/>
    </xf>
    <xf numFmtId="0" fontId="54" fillId="0" borderId="58" xfId="0" applyFont="1" applyFill="1" applyBorder="1" applyAlignment="1" applyProtection="1">
      <alignment horizontal="right" readingOrder="2"/>
    </xf>
    <xf numFmtId="0" fontId="54" fillId="0" borderId="0" xfId="0" applyFont="1" applyFill="1" applyBorder="1" applyAlignment="1" applyProtection="1">
      <alignment horizontal="right" readingOrder="2"/>
    </xf>
    <xf numFmtId="0" fontId="54" fillId="0" borderId="59" xfId="0" applyFont="1" applyFill="1" applyBorder="1" applyAlignment="1" applyProtection="1">
      <alignment horizontal="right" readingOrder="2"/>
    </xf>
    <xf numFmtId="0" fontId="0" fillId="0" borderId="0" xfId="0" applyFill="1" applyBorder="1" applyAlignment="1" applyProtection="1">
      <alignment horizontal="right" readingOrder="2"/>
    </xf>
    <xf numFmtId="0" fontId="14" fillId="2" borderId="0" xfId="2" applyFont="1" applyFill="1" applyBorder="1" applyAlignment="1" applyProtection="1">
      <alignment horizontal="left"/>
    </xf>
    <xf numFmtId="0" fontId="52" fillId="0" borderId="18" xfId="2" applyFont="1" applyFill="1" applyBorder="1" applyAlignment="1" applyProtection="1">
      <alignment horizontal="center" vertical="center" shrinkToFit="1" readingOrder="2"/>
    </xf>
    <xf numFmtId="0" fontId="22" fillId="0" borderId="0" xfId="0" applyFont="1" applyFill="1" applyAlignment="1" applyProtection="1">
      <alignment vertical="center" readingOrder="2"/>
    </xf>
    <xf numFmtId="0" fontId="22" fillId="0" borderId="0" xfId="0" applyFont="1" applyFill="1" applyBorder="1" applyAlignment="1" applyProtection="1">
      <alignment vertical="center" readingOrder="2"/>
    </xf>
    <xf numFmtId="0" fontId="22" fillId="0" borderId="60" xfId="0" applyFont="1" applyFill="1" applyBorder="1" applyAlignment="1" applyProtection="1">
      <alignment vertical="center" readingOrder="2"/>
    </xf>
    <xf numFmtId="0" fontId="14" fillId="0" borderId="0" xfId="2" applyFont="1" applyFill="1" applyBorder="1" applyAlignment="1" applyProtection="1">
      <alignment wrapText="1"/>
    </xf>
    <xf numFmtId="0" fontId="14" fillId="0" borderId="0" xfId="2" applyFont="1" applyFill="1" applyBorder="1" applyAlignment="1" applyProtection="1">
      <alignment vertical="center"/>
    </xf>
    <xf numFmtId="0" fontId="37" fillId="0" borderId="0" xfId="0" applyFont="1" applyFill="1" applyProtection="1"/>
    <xf numFmtId="0" fontId="0" fillId="0" borderId="0" xfId="0" applyFill="1" applyAlignment="1">
      <alignment shrinkToFit="1"/>
    </xf>
    <xf numFmtId="0" fontId="39" fillId="0" borderId="1" xfId="2" applyFont="1" applyFill="1" applyBorder="1" applyAlignment="1" applyProtection="1">
      <alignment horizontal="center" vertical="center" readingOrder="2"/>
    </xf>
    <xf numFmtId="0" fontId="14" fillId="0" borderId="1" xfId="2" applyFont="1" applyFill="1" applyBorder="1" applyAlignment="1" applyProtection="1">
      <alignment vertical="center"/>
    </xf>
    <xf numFmtId="0" fontId="14" fillId="0" borderId="0" xfId="2" applyFont="1" applyFill="1" applyBorder="1" applyAlignment="1" applyProtection="1">
      <alignment horizontal="right"/>
    </xf>
    <xf numFmtId="0" fontId="14" fillId="0" borderId="0" xfId="2" applyFont="1" applyFill="1" applyAlignment="1" applyProtection="1">
      <alignment horizontal="center" vertical="center"/>
    </xf>
    <xf numFmtId="0" fontId="14" fillId="0" borderId="0" xfId="2" applyFont="1" applyFill="1" applyBorder="1" applyAlignment="1" applyProtection="1">
      <alignment horizontal="center" vertical="center"/>
    </xf>
    <xf numFmtId="0" fontId="14" fillId="0" borderId="0" xfId="2" applyFont="1" applyFill="1" applyAlignment="1" applyProtection="1">
      <alignment horizontal="left"/>
    </xf>
    <xf numFmtId="0" fontId="14" fillId="0" borderId="0" xfId="2" applyFont="1" applyFill="1" applyAlignment="1" applyProtection="1">
      <alignment vertical="center"/>
    </xf>
    <xf numFmtId="0" fontId="6" fillId="0" borderId="0" xfId="2" applyFont="1" applyFill="1" applyBorder="1" applyAlignment="1" applyProtection="1">
      <alignment horizontal="center" vertical="center"/>
    </xf>
    <xf numFmtId="0" fontId="75" fillId="0" borderId="34" xfId="1" applyFont="1" applyFill="1" applyBorder="1" applyAlignment="1" applyProtection="1">
      <alignment horizontal="right" vertical="center"/>
    </xf>
    <xf numFmtId="165" fontId="76" fillId="0" borderId="0" xfId="1" applyNumberFormat="1" applyFont="1" applyFill="1" applyBorder="1" applyAlignment="1" applyProtection="1">
      <alignment horizontal="right" vertical="center" shrinkToFit="1"/>
    </xf>
    <xf numFmtId="1" fontId="62" fillId="0" borderId="0" xfId="1" applyNumberFormat="1" applyFont="1" applyFill="1" applyBorder="1" applyAlignment="1" applyProtection="1">
      <alignment horizontal="center" vertical="center" shrinkToFit="1"/>
    </xf>
    <xf numFmtId="0" fontId="64" fillId="0" borderId="0" xfId="1" applyFont="1" applyFill="1" applyBorder="1" applyAlignment="1" applyProtection="1">
      <alignment horizontal="right" vertical="center" shrinkToFit="1"/>
    </xf>
    <xf numFmtId="3" fontId="73" fillId="0" borderId="0" xfId="1" applyNumberFormat="1" applyFont="1" applyFill="1" applyBorder="1" applyAlignment="1" applyProtection="1">
      <alignment horizontal="center" vertical="center" shrinkToFit="1"/>
    </xf>
    <xf numFmtId="0" fontId="0" fillId="0" borderId="0" xfId="0" applyFill="1" applyAlignment="1" applyProtection="1">
      <alignment shrinkToFit="1"/>
    </xf>
    <xf numFmtId="8" fontId="13" fillId="0" borderId="0" xfId="1" applyNumberFormat="1" applyFont="1" applyFill="1" applyBorder="1" applyAlignment="1" applyProtection="1">
      <alignment horizontal="right" vertical="center" shrinkToFit="1"/>
    </xf>
    <xf numFmtId="167" fontId="13" fillId="0" borderId="0" xfId="1" applyNumberFormat="1" applyFont="1" applyFill="1" applyBorder="1" applyAlignment="1" applyProtection="1">
      <alignment horizontal="center" vertical="center" shrinkToFit="1"/>
    </xf>
    <xf numFmtId="167" fontId="13" fillId="0" borderId="0" xfId="1" applyNumberFormat="1" applyFont="1" applyFill="1" applyBorder="1" applyAlignment="1" applyProtection="1">
      <alignment horizontal="center" vertical="center" shrinkToFit="1"/>
      <protection locked="0"/>
    </xf>
    <xf numFmtId="0" fontId="21" fillId="0" borderId="0" xfId="2" applyFont="1" applyFill="1" applyBorder="1" applyAlignment="1" applyProtection="1">
      <alignment shrinkToFit="1"/>
    </xf>
    <xf numFmtId="0" fontId="21" fillId="0" borderId="0" xfId="2" applyFont="1" applyFill="1" applyBorder="1" applyAlignment="1" applyProtection="1">
      <alignment shrinkToFit="1"/>
      <protection locked="0"/>
    </xf>
    <xf numFmtId="8" fontId="44" fillId="0" borderId="0" xfId="1" applyNumberFormat="1" applyFont="1" applyFill="1" applyBorder="1" applyAlignment="1" applyProtection="1">
      <alignment horizontal="right" vertical="center" shrinkToFit="1"/>
    </xf>
    <xf numFmtId="8" fontId="77" fillId="0" borderId="0" xfId="1" applyNumberFormat="1" applyFont="1" applyFill="1" applyBorder="1" applyAlignment="1" applyProtection="1">
      <alignment horizontal="center" vertical="center" shrinkToFit="1"/>
    </xf>
    <xf numFmtId="8" fontId="72" fillId="0" borderId="0" xfId="1" applyNumberFormat="1" applyFont="1" applyFill="1" applyBorder="1" applyAlignment="1" applyProtection="1">
      <alignment horizontal="center" vertical="center" shrinkToFit="1"/>
    </xf>
    <xf numFmtId="6" fontId="45" fillId="0" borderId="0" xfId="1" applyNumberFormat="1" applyFont="1" applyFill="1" applyBorder="1" applyAlignment="1" applyProtection="1">
      <alignment horizontal="center" vertical="center" shrinkToFit="1"/>
    </xf>
    <xf numFmtId="168" fontId="78" fillId="0" borderId="0" xfId="1" applyNumberFormat="1" applyFont="1" applyFill="1" applyBorder="1" applyAlignment="1" applyProtection="1">
      <alignment horizontal="center" vertical="center" shrinkToFit="1"/>
    </xf>
    <xf numFmtId="0" fontId="0" fillId="0" borderId="0" xfId="0" applyFill="1"/>
    <xf numFmtId="8" fontId="13" fillId="0" borderId="0" xfId="1" applyNumberFormat="1" applyFont="1" applyFill="1" applyBorder="1" applyAlignment="1" applyProtection="1">
      <alignment horizontal="right" vertical="center"/>
    </xf>
    <xf numFmtId="166" fontId="13" fillId="0" borderId="0" xfId="1" applyNumberFormat="1" applyFont="1" applyFill="1" applyBorder="1" applyAlignment="1" applyProtection="1">
      <alignment horizontal="center" vertical="center"/>
    </xf>
    <xf numFmtId="0" fontId="2" fillId="0" borderId="0" xfId="2" applyFont="1" applyFill="1" applyBorder="1" applyProtection="1">
      <protection locked="0"/>
    </xf>
    <xf numFmtId="0" fontId="6" fillId="0" borderId="0" xfId="0" applyFont="1" applyFill="1" applyBorder="1" applyAlignment="1" applyProtection="1">
      <alignment horizontal="center" vertical="center" wrapText="1" readingOrder="2"/>
    </xf>
    <xf numFmtId="0" fontId="6" fillId="0" borderId="18" xfId="0" applyFont="1" applyFill="1" applyBorder="1" applyAlignment="1" applyProtection="1">
      <alignment horizontal="center" vertical="center" wrapText="1" readingOrder="2"/>
    </xf>
    <xf numFmtId="0" fontId="39" fillId="0" borderId="0" xfId="0" applyFont="1" applyFill="1" applyBorder="1" applyAlignment="1" applyProtection="1">
      <alignment horizontal="center" vertical="center" readingOrder="2"/>
    </xf>
    <xf numFmtId="4" fontId="8" fillId="0" borderId="0" xfId="2" applyNumberFormat="1" applyFont="1" applyFill="1" applyBorder="1" applyAlignment="1" applyProtection="1">
      <alignment horizontal="right" vertical="center" readingOrder="2"/>
    </xf>
    <xf numFmtId="4" fontId="6" fillId="0" borderId="0" xfId="2" applyNumberFormat="1" applyFont="1" applyFill="1" applyBorder="1" applyAlignment="1" applyProtection="1">
      <alignment horizontal="right" vertical="center" readingOrder="2"/>
    </xf>
    <xf numFmtId="0" fontId="8" fillId="0" borderId="0" xfId="2" applyFont="1" applyFill="1" applyBorder="1" applyAlignment="1" applyProtection="1">
      <alignment vertical="center"/>
    </xf>
    <xf numFmtId="0" fontId="5" fillId="0" borderId="0" xfId="2" applyFont="1" applyFill="1" applyBorder="1" applyAlignment="1" applyProtection="1">
      <alignment vertical="center"/>
    </xf>
    <xf numFmtId="0" fontId="7" fillId="0" borderId="0" xfId="2" applyFont="1" applyFill="1" applyBorder="1" applyAlignment="1" applyProtection="1">
      <alignment vertical="center"/>
    </xf>
    <xf numFmtId="0" fontId="3" fillId="0" borderId="0" xfId="2" applyFont="1" applyFill="1" applyBorder="1" applyAlignment="1" applyProtection="1">
      <alignment horizontal="left" vertical="center"/>
    </xf>
    <xf numFmtId="4" fontId="23" fillId="0" borderId="0" xfId="2" applyNumberFormat="1" applyFont="1" applyFill="1" applyBorder="1" applyAlignment="1" applyProtection="1">
      <alignment horizontal="right" vertical="center" readingOrder="2"/>
    </xf>
    <xf numFmtId="10" fontId="4" fillId="0" borderId="0" xfId="2" applyNumberFormat="1" applyFont="1" applyFill="1" applyBorder="1" applyAlignment="1" applyProtection="1">
      <alignment horizontal="center" vertical="top" readingOrder="2"/>
    </xf>
    <xf numFmtId="10" fontId="6" fillId="0" borderId="0" xfId="2" applyNumberFormat="1" applyFont="1" applyFill="1" applyBorder="1" applyAlignment="1" applyProtection="1">
      <alignment horizontal="center" vertical="center" readingOrder="2"/>
    </xf>
    <xf numFmtId="0" fontId="22" fillId="0" borderId="0" xfId="2" applyFont="1" applyFill="1" applyBorder="1" applyAlignment="1" applyProtection="1">
      <alignment horizontal="right" vertical="center" readingOrder="2"/>
    </xf>
    <xf numFmtId="0" fontId="35" fillId="0" borderId="0" xfId="2" applyFont="1" applyFill="1" applyBorder="1" applyAlignment="1" applyProtection="1">
      <alignment horizontal="right" vertical="center" readingOrder="2"/>
    </xf>
    <xf numFmtId="0" fontId="5" fillId="2" borderId="61" xfId="1" applyFont="1" applyFill="1" applyBorder="1" applyAlignment="1" applyProtection="1">
      <alignment horizontal="right" vertical="center"/>
    </xf>
    <xf numFmtId="1" fontId="62" fillId="2" borderId="34" xfId="1" applyNumberFormat="1" applyFont="1" applyFill="1" applyBorder="1" applyAlignment="1" applyProtection="1">
      <alignment horizontal="center" vertical="center" shrinkToFit="1"/>
    </xf>
    <xf numFmtId="1" fontId="62" fillId="2" borderId="0" xfId="1" applyNumberFormat="1" applyFont="1" applyFill="1" applyBorder="1" applyAlignment="1" applyProtection="1">
      <alignment horizontal="center" vertical="center" shrinkToFit="1"/>
    </xf>
    <xf numFmtId="0" fontId="12" fillId="2" borderId="62" xfId="1" applyFont="1" applyFill="1" applyBorder="1" applyAlignment="1" applyProtection="1">
      <alignment horizontal="right" vertical="center"/>
    </xf>
    <xf numFmtId="0" fontId="5" fillId="2" borderId="63" xfId="1" applyFont="1" applyFill="1" applyBorder="1" applyAlignment="1" applyProtection="1">
      <alignment horizontal="right" vertical="center"/>
    </xf>
    <xf numFmtId="0" fontId="22" fillId="0" borderId="64" xfId="0" applyFont="1" applyFill="1" applyBorder="1" applyAlignment="1" applyProtection="1">
      <alignment vertical="center" readingOrder="2"/>
    </xf>
    <xf numFmtId="0" fontId="22" fillId="0" borderId="0" xfId="0" applyFont="1" applyFill="1" applyAlignment="1" applyProtection="1">
      <alignment horizontal="center" readingOrder="2"/>
    </xf>
    <xf numFmtId="0" fontId="54" fillId="0" borderId="37" xfId="0" applyFont="1" applyFill="1" applyBorder="1" applyAlignment="1" applyProtection="1">
      <alignment vertical="center" readingOrder="2"/>
    </xf>
    <xf numFmtId="0" fontId="54" fillId="0" borderId="60" xfId="0" applyFont="1" applyFill="1" applyBorder="1" applyAlignment="1" applyProtection="1">
      <alignment vertical="center" readingOrder="2"/>
    </xf>
    <xf numFmtId="0" fontId="54" fillId="0" borderId="65" xfId="0" applyFont="1" applyFill="1" applyBorder="1" applyAlignment="1" applyProtection="1">
      <alignment vertical="center" readingOrder="2"/>
    </xf>
    <xf numFmtId="0" fontId="22" fillId="0" borderId="0" xfId="0" applyFont="1" applyFill="1" applyAlignment="1" applyProtection="1">
      <alignment horizontal="center" vertical="center" readingOrder="2"/>
    </xf>
    <xf numFmtId="0" fontId="22" fillId="0" borderId="66" xfId="0" applyFont="1" applyFill="1" applyBorder="1" applyAlignment="1" applyProtection="1">
      <alignment vertical="center" readingOrder="2"/>
    </xf>
    <xf numFmtId="0" fontId="22" fillId="0" borderId="67" xfId="0" applyFont="1" applyFill="1" applyBorder="1" applyAlignment="1" applyProtection="1">
      <alignment vertical="center" readingOrder="2"/>
    </xf>
    <xf numFmtId="0" fontId="36" fillId="0" borderId="60" xfId="0" applyFont="1" applyFill="1" applyBorder="1" applyAlignment="1" applyProtection="1">
      <alignment vertical="center" readingOrder="2"/>
    </xf>
    <xf numFmtId="49" fontId="21" fillId="0" borderId="68" xfId="0" applyNumberFormat="1" applyFont="1" applyFill="1" applyBorder="1" applyAlignment="1">
      <alignment vertical="center" shrinkToFit="1" readingOrder="2"/>
    </xf>
    <xf numFmtId="49" fontId="21" fillId="0" borderId="69" xfId="0" applyNumberFormat="1" applyFont="1" applyFill="1" applyBorder="1" applyAlignment="1">
      <alignment vertical="center" shrinkToFit="1" readingOrder="2"/>
    </xf>
    <xf numFmtId="0" fontId="22" fillId="0" borderId="60" xfId="0" applyFont="1" applyFill="1" applyBorder="1" applyAlignment="1" applyProtection="1">
      <alignment readingOrder="2"/>
    </xf>
    <xf numFmtId="0" fontId="22" fillId="0" borderId="64" xfId="0" applyFont="1" applyFill="1" applyBorder="1" applyAlignment="1" applyProtection="1">
      <alignment readingOrder="2"/>
    </xf>
    <xf numFmtId="0" fontId="16" fillId="0" borderId="1" xfId="0" applyFont="1" applyFill="1" applyBorder="1" applyAlignment="1"/>
    <xf numFmtId="0" fontId="16" fillId="0" borderId="18" xfId="0" applyFont="1" applyFill="1" applyBorder="1" applyAlignment="1"/>
    <xf numFmtId="0" fontId="41" fillId="0" borderId="52" xfId="2" applyFont="1" applyFill="1" applyBorder="1" applyAlignment="1" applyProtection="1">
      <alignment horizontal="center" vertical="center" readingOrder="2"/>
    </xf>
    <xf numFmtId="2" fontId="25" fillId="0" borderId="13" xfId="2" applyNumberFormat="1" applyFont="1" applyFill="1" applyBorder="1" applyAlignment="1" applyProtection="1">
      <alignment vertical="center" readingOrder="2"/>
    </xf>
    <xf numFmtId="0" fontId="41" fillId="0" borderId="10" xfId="2" applyFont="1" applyFill="1" applyBorder="1" applyAlignment="1" applyProtection="1">
      <alignment horizontal="center" vertical="center" readingOrder="2"/>
    </xf>
    <xf numFmtId="0" fontId="41" fillId="0" borderId="0" xfId="2" applyFont="1" applyFill="1" applyBorder="1" applyAlignment="1" applyProtection="1">
      <alignment horizontal="center" vertical="center" readingOrder="2"/>
    </xf>
    <xf numFmtId="0" fontId="41" fillId="0" borderId="25" xfId="2" applyFont="1" applyFill="1" applyBorder="1" applyAlignment="1" applyProtection="1">
      <alignment horizontal="center" vertical="center" readingOrder="2"/>
    </xf>
    <xf numFmtId="0" fontId="0" fillId="0" borderId="72" xfId="0" applyFill="1" applyBorder="1" applyAlignment="1" applyProtection="1">
      <alignment readingOrder="2"/>
    </xf>
    <xf numFmtId="0" fontId="0" fillId="0" borderId="73" xfId="0" applyFill="1" applyBorder="1" applyAlignment="1" applyProtection="1">
      <alignment readingOrder="2"/>
    </xf>
    <xf numFmtId="0" fontId="26" fillId="0" borderId="19" xfId="0" applyFont="1" applyFill="1" applyBorder="1" applyAlignment="1" applyProtection="1">
      <alignment vertical="center" readingOrder="2"/>
    </xf>
    <xf numFmtId="0" fontId="26" fillId="0" borderId="21" xfId="0" applyFont="1" applyFill="1" applyBorder="1" applyAlignment="1" applyProtection="1">
      <alignment vertical="center" readingOrder="2"/>
    </xf>
    <xf numFmtId="0" fontId="26" fillId="0" borderId="20" xfId="0" applyFont="1" applyFill="1" applyBorder="1" applyAlignment="1" applyProtection="1">
      <alignment vertical="center" readingOrder="2"/>
    </xf>
    <xf numFmtId="0" fontId="0" fillId="0" borderId="74" xfId="0" applyFill="1" applyBorder="1" applyAlignment="1" applyProtection="1">
      <alignment readingOrder="2"/>
    </xf>
    <xf numFmtId="0" fontId="0" fillId="0" borderId="75" xfId="0" applyFill="1" applyBorder="1" applyAlignment="1" applyProtection="1">
      <alignment readingOrder="2"/>
    </xf>
    <xf numFmtId="0" fontId="0" fillId="0" borderId="76" xfId="0" applyFill="1" applyBorder="1" applyAlignment="1" applyProtection="1">
      <alignment readingOrder="2"/>
    </xf>
    <xf numFmtId="0" fontId="110" fillId="0" borderId="0" xfId="0" applyFont="1" applyAlignment="1" applyProtection="1">
      <alignment readingOrder="2"/>
    </xf>
    <xf numFmtId="49" fontId="111" fillId="0" borderId="77" xfId="0" applyNumberFormat="1" applyFont="1" applyFill="1" applyBorder="1" applyAlignment="1" applyProtection="1">
      <alignment vertical="center" shrinkToFit="1" readingOrder="2"/>
    </xf>
    <xf numFmtId="49" fontId="111" fillId="0" borderId="78" xfId="0" applyNumberFormat="1" applyFont="1" applyFill="1" applyBorder="1" applyAlignment="1" applyProtection="1">
      <alignment vertical="center" shrinkToFit="1" readingOrder="2"/>
    </xf>
    <xf numFmtId="49" fontId="111" fillId="0" borderId="0" xfId="0" applyNumberFormat="1" applyFont="1" applyFill="1" applyBorder="1" applyAlignment="1" applyProtection="1">
      <alignment vertical="center" shrinkToFit="1" readingOrder="2"/>
    </xf>
    <xf numFmtId="8" fontId="112" fillId="11" borderId="0" xfId="1" applyNumberFormat="1" applyFont="1" applyFill="1" applyBorder="1" applyAlignment="1" applyProtection="1">
      <alignment horizontal="center" vertical="center"/>
    </xf>
    <xf numFmtId="0" fontId="112" fillId="11" borderId="0" xfId="0" applyFont="1" applyFill="1" applyAlignment="1" applyProtection="1">
      <alignment readingOrder="2"/>
    </xf>
    <xf numFmtId="0" fontId="110" fillId="0" borderId="0" xfId="0" applyFont="1" applyFill="1" applyProtection="1"/>
    <xf numFmtId="0" fontId="113" fillId="0" borderId="0" xfId="0" applyFont="1" applyAlignment="1">
      <alignment horizontal="right" readingOrder="2"/>
    </xf>
    <xf numFmtId="0" fontId="114" fillId="0" borderId="0" xfId="0" applyFont="1" applyAlignment="1">
      <alignment horizontal="right" readingOrder="2"/>
    </xf>
    <xf numFmtId="0" fontId="0" fillId="0" borderId="0" xfId="0" applyFill="1" applyAlignment="1" applyProtection="1">
      <alignment vertical="center" readingOrder="2"/>
    </xf>
    <xf numFmtId="0" fontId="25" fillId="0" borderId="12" xfId="2" applyFont="1" applyFill="1" applyBorder="1" applyAlignment="1" applyProtection="1">
      <alignment horizontal="center" vertical="center" readingOrder="2"/>
    </xf>
    <xf numFmtId="0" fontId="25" fillId="6" borderId="0" xfId="2" applyFont="1" applyFill="1" applyBorder="1" applyAlignment="1" applyProtection="1">
      <alignment horizontal="center" vertical="center" readingOrder="2"/>
    </xf>
    <xf numFmtId="0" fontId="6" fillId="0" borderId="0" xfId="2" applyFont="1" applyFill="1" applyBorder="1" applyAlignment="1" applyProtection="1">
      <alignment horizontal="right" vertical="center" readingOrder="2"/>
    </xf>
    <xf numFmtId="0" fontId="23" fillId="6" borderId="0" xfId="2" applyFont="1" applyFill="1" applyBorder="1" applyAlignment="1" applyProtection="1">
      <alignment vertical="center" readingOrder="2"/>
    </xf>
    <xf numFmtId="0" fontId="104" fillId="0" borderId="16" xfId="2" applyFont="1" applyFill="1" applyBorder="1" applyAlignment="1" applyProtection="1">
      <alignment readingOrder="2"/>
    </xf>
    <xf numFmtId="2" fontId="65" fillId="0" borderId="14" xfId="2" applyNumberFormat="1" applyFont="1" applyFill="1" applyBorder="1" applyAlignment="1" applyProtection="1">
      <alignment vertical="center" readingOrder="2"/>
    </xf>
    <xf numFmtId="0" fontId="69" fillId="0" borderId="10" xfId="2" applyFont="1" applyFill="1" applyBorder="1" applyAlignment="1" applyProtection="1">
      <alignment horizontal="center" vertical="center" readingOrder="2"/>
    </xf>
    <xf numFmtId="0" fontId="6" fillId="0" borderId="0" xfId="0" applyFont="1" applyFill="1" applyAlignment="1" applyProtection="1">
      <alignment readingOrder="2"/>
    </xf>
    <xf numFmtId="0" fontId="17" fillId="0" borderId="15" xfId="2" applyFont="1" applyFill="1" applyBorder="1" applyAlignment="1" applyProtection="1">
      <alignment horizontal="right" vertical="center" readingOrder="2"/>
    </xf>
    <xf numFmtId="0" fontId="44" fillId="0" borderId="53" xfId="2" applyFont="1" applyFill="1" applyBorder="1" applyAlignment="1" applyProtection="1">
      <alignment horizontal="right" vertical="center" readingOrder="2"/>
    </xf>
    <xf numFmtId="0" fontId="44" fillId="0" borderId="54" xfId="2" applyFont="1" applyFill="1" applyBorder="1" applyAlignment="1" applyProtection="1">
      <alignment horizontal="right" vertical="center" readingOrder="2"/>
    </xf>
    <xf numFmtId="4" fontId="105" fillId="0" borderId="0" xfId="2" applyNumberFormat="1" applyFont="1" applyFill="1" applyBorder="1" applyAlignment="1" applyProtection="1">
      <alignment horizontal="right" vertical="center" readingOrder="2"/>
    </xf>
    <xf numFmtId="4" fontId="105" fillId="0" borderId="0" xfId="2" applyNumberFormat="1" applyFont="1" applyFill="1" applyBorder="1" applyAlignment="1" applyProtection="1">
      <alignment horizontal="center" vertical="center" readingOrder="2"/>
    </xf>
    <xf numFmtId="0" fontId="23" fillId="0" borderId="0" xfId="2" applyFont="1" applyFill="1" applyBorder="1" applyAlignment="1" applyProtection="1">
      <alignment vertical="center" readingOrder="2"/>
    </xf>
    <xf numFmtId="4" fontId="4" fillId="6" borderId="0" xfId="2" applyNumberFormat="1" applyFont="1" applyFill="1" applyBorder="1" applyAlignment="1" applyProtection="1">
      <alignment horizontal="right" vertical="center" readingOrder="2"/>
    </xf>
    <xf numFmtId="4" fontId="4" fillId="0" borderId="0" xfId="2" applyNumberFormat="1" applyFont="1" applyFill="1" applyBorder="1" applyAlignment="1" applyProtection="1">
      <alignment horizontal="right" vertical="center" readingOrder="2"/>
    </xf>
    <xf numFmtId="8" fontId="6" fillId="7" borderId="0" xfId="1" applyNumberFormat="1" applyFont="1" applyFill="1" applyBorder="1" applyAlignment="1" applyProtection="1">
      <alignment horizontal="center" vertical="center"/>
    </xf>
    <xf numFmtId="8" fontId="115" fillId="11" borderId="0" xfId="1" applyNumberFormat="1" applyFont="1" applyFill="1" applyBorder="1" applyAlignment="1" applyProtection="1">
      <alignment horizontal="center" vertical="center"/>
    </xf>
    <xf numFmtId="0" fontId="110" fillId="0" borderId="0" xfId="0" applyNumberFormat="1" applyFont="1" applyAlignment="1" applyProtection="1">
      <alignment horizontal="center" readingOrder="2"/>
    </xf>
    <xf numFmtId="0" fontId="110" fillId="0" borderId="0" xfId="0" applyFont="1" applyAlignment="1" applyProtection="1">
      <alignment horizontal="center" readingOrder="2"/>
    </xf>
    <xf numFmtId="3" fontId="110" fillId="0" borderId="0" xfId="0" applyNumberFormat="1" applyFont="1" applyFill="1" applyAlignment="1" applyProtection="1">
      <alignment horizontal="center" readingOrder="2"/>
    </xf>
    <xf numFmtId="0" fontId="110" fillId="0" borderId="0" xfId="0" applyFont="1" applyFill="1" applyAlignment="1" applyProtection="1">
      <alignment readingOrder="2"/>
    </xf>
    <xf numFmtId="0" fontId="110" fillId="0" borderId="0" xfId="0" applyFont="1" applyFill="1" applyBorder="1" applyAlignment="1" applyProtection="1">
      <alignment horizontal="center" readingOrder="2"/>
    </xf>
    <xf numFmtId="0" fontId="110" fillId="0" borderId="0" xfId="0" applyFont="1" applyFill="1" applyAlignment="1" applyProtection="1">
      <alignment horizontal="center" readingOrder="2"/>
    </xf>
    <xf numFmtId="0" fontId="110" fillId="0" borderId="262" xfId="0" applyFont="1" applyBorder="1" applyAlignment="1" applyProtection="1">
      <alignment readingOrder="2"/>
    </xf>
    <xf numFmtId="0" fontId="110" fillId="0" borderId="263" xfId="0" applyFont="1" applyBorder="1" applyAlignment="1" applyProtection="1">
      <alignment readingOrder="2"/>
    </xf>
    <xf numFmtId="3" fontId="110" fillId="0" borderId="263" xfId="0" applyNumberFormat="1" applyFont="1" applyBorder="1" applyAlignment="1" applyProtection="1">
      <alignment readingOrder="2"/>
    </xf>
    <xf numFmtId="0" fontId="110" fillId="0" borderId="264" xfId="0" applyFont="1" applyBorder="1" applyAlignment="1" applyProtection="1">
      <alignment readingOrder="2"/>
    </xf>
    <xf numFmtId="0" fontId="110" fillId="0" borderId="263" xfId="0" applyFont="1" applyFill="1" applyBorder="1" applyAlignment="1" applyProtection="1">
      <alignment readingOrder="2"/>
    </xf>
    <xf numFmtId="3" fontId="110" fillId="0" borderId="263" xfId="0" applyNumberFormat="1" applyFont="1" applyFill="1" applyBorder="1" applyAlignment="1" applyProtection="1">
      <alignment readingOrder="2"/>
    </xf>
    <xf numFmtId="0" fontId="0" fillId="0" borderId="264" xfId="0" applyFill="1" applyBorder="1" applyAlignment="1" applyProtection="1">
      <alignment readingOrder="2"/>
    </xf>
    <xf numFmtId="0" fontId="0" fillId="0" borderId="0" xfId="0" applyFill="1" applyAlignment="1">
      <alignment horizontal="center" vertical="center"/>
    </xf>
    <xf numFmtId="1" fontId="116" fillId="12" borderId="0" xfId="0" applyNumberFormat="1" applyFont="1" applyFill="1" applyBorder="1" applyAlignment="1" applyProtection="1">
      <alignment vertical="center" shrinkToFit="1" readingOrder="2"/>
    </xf>
    <xf numFmtId="49" fontId="117" fillId="12" borderId="0" xfId="0" applyNumberFormat="1" applyFont="1" applyFill="1" applyBorder="1" applyAlignment="1" applyProtection="1">
      <alignment vertical="center" shrinkToFit="1" readingOrder="2"/>
    </xf>
    <xf numFmtId="0" fontId="118" fillId="12" borderId="0" xfId="0" applyFont="1" applyFill="1" applyBorder="1" applyAlignment="1" applyProtection="1">
      <alignment horizontal="right" readingOrder="2"/>
    </xf>
    <xf numFmtId="0" fontId="110" fillId="12" borderId="0" xfId="0" applyFont="1" applyFill="1" applyBorder="1" applyAlignment="1" applyProtection="1">
      <alignment horizontal="right" readingOrder="2"/>
    </xf>
    <xf numFmtId="0" fontId="118" fillId="12" borderId="0" xfId="0" applyFont="1" applyFill="1" applyBorder="1" applyAlignment="1" applyProtection="1">
      <alignment readingOrder="2"/>
    </xf>
    <xf numFmtId="14" fontId="119" fillId="12" borderId="0" xfId="4" applyNumberFormat="1" applyFont="1" applyFill="1" applyBorder="1" applyAlignment="1" applyProtection="1">
      <alignment vertical="center" shrinkToFit="1" readingOrder="2"/>
    </xf>
    <xf numFmtId="0" fontId="118" fillId="12" borderId="0" xfId="0" applyFont="1" applyFill="1" applyAlignment="1" applyProtection="1">
      <alignment readingOrder="2"/>
    </xf>
    <xf numFmtId="0" fontId="110" fillId="12" borderId="0" xfId="0" applyFont="1" applyFill="1" applyAlignment="1" applyProtection="1">
      <alignment readingOrder="2"/>
    </xf>
    <xf numFmtId="0" fontId="110" fillId="12" borderId="0" xfId="0" applyFont="1" applyFill="1" applyBorder="1" applyAlignment="1" applyProtection="1">
      <alignment readingOrder="2"/>
    </xf>
    <xf numFmtId="49" fontId="120" fillId="12" borderId="0" xfId="0" applyNumberFormat="1" applyFont="1" applyFill="1" applyBorder="1" applyAlignment="1" applyProtection="1">
      <alignment wrapText="1" readingOrder="2"/>
    </xf>
    <xf numFmtId="49" fontId="118" fillId="12" borderId="0" xfId="0" applyNumberFormat="1" applyFont="1" applyFill="1" applyBorder="1" applyAlignment="1" applyProtection="1">
      <alignment readingOrder="2"/>
    </xf>
    <xf numFmtId="0" fontId="113" fillId="12" borderId="0" xfId="0" applyFont="1" applyFill="1" applyAlignment="1">
      <alignment horizontal="right" readingOrder="2"/>
    </xf>
    <xf numFmtId="0" fontId="110" fillId="12" borderId="0" xfId="0" applyFont="1" applyFill="1" applyAlignment="1" applyProtection="1">
      <alignment horizontal="center" readingOrder="2"/>
    </xf>
    <xf numFmtId="8" fontId="110" fillId="12" borderId="0" xfId="1" applyNumberFormat="1" applyFont="1" applyFill="1" applyBorder="1" applyAlignment="1" applyProtection="1">
      <alignment horizontal="center" vertical="center"/>
    </xf>
    <xf numFmtId="0" fontId="121" fillId="12" borderId="0" xfId="1" applyFont="1" applyFill="1" applyBorder="1" applyAlignment="1" applyProtection="1">
      <alignment horizontal="center" vertical="center"/>
    </xf>
    <xf numFmtId="0" fontId="110" fillId="12" borderId="0" xfId="0" applyFont="1" applyFill="1" applyBorder="1" applyAlignment="1" applyProtection="1">
      <alignment horizontal="center" readingOrder="2"/>
    </xf>
    <xf numFmtId="0" fontId="113" fillId="12" borderId="0" xfId="0" applyFont="1" applyFill="1" applyBorder="1" applyAlignment="1">
      <alignment horizontal="right" readingOrder="2"/>
    </xf>
    <xf numFmtId="1" fontId="110" fillId="12" borderId="0" xfId="0" applyNumberFormat="1" applyFont="1" applyFill="1" applyAlignment="1" applyProtection="1">
      <alignment readingOrder="2"/>
    </xf>
    <xf numFmtId="1" fontId="110" fillId="0" borderId="0" xfId="0" applyNumberFormat="1" applyFont="1" applyAlignment="1" applyProtection="1">
      <alignment horizontal="center" readingOrder="2"/>
    </xf>
    <xf numFmtId="168" fontId="78" fillId="0" borderId="0" xfId="1" applyNumberFormat="1" applyFont="1" applyFill="1" applyBorder="1" applyAlignment="1" applyProtection="1">
      <alignment horizontal="center" vertical="center" shrinkToFit="1"/>
    </xf>
    <xf numFmtId="168" fontId="78" fillId="2" borderId="0" xfId="1" applyNumberFormat="1" applyFont="1" applyFill="1" applyBorder="1" applyAlignment="1" applyProtection="1">
      <alignment horizontal="center" vertical="center" shrinkToFit="1"/>
    </xf>
    <xf numFmtId="0" fontId="37" fillId="2" borderId="53" xfId="2" applyFont="1" applyFill="1" applyBorder="1" applyAlignment="1" applyProtection="1">
      <alignment horizontal="right" vertical="center" readingOrder="2"/>
    </xf>
    <xf numFmtId="0" fontId="54" fillId="0" borderId="37" xfId="0" applyFont="1" applyFill="1" applyBorder="1" applyAlignment="1" applyProtection="1">
      <alignment vertical="center" readingOrder="2"/>
    </xf>
    <xf numFmtId="0" fontId="54" fillId="0" borderId="60" xfId="0" applyFont="1" applyFill="1" applyBorder="1" applyAlignment="1" applyProtection="1">
      <alignment vertical="center" readingOrder="2"/>
    </xf>
    <xf numFmtId="0" fontId="87" fillId="5" borderId="0" xfId="0" applyFont="1" applyFill="1" applyAlignment="1" applyProtection="1">
      <alignment horizontal="center" vertical="center" readingOrder="2"/>
    </xf>
    <xf numFmtId="0" fontId="22" fillId="0" borderId="0" xfId="0" applyFont="1" applyFill="1" applyBorder="1" applyAlignment="1" applyProtection="1">
      <alignment vertical="center" readingOrder="2"/>
    </xf>
    <xf numFmtId="0" fontId="22" fillId="0" borderId="64" xfId="0" applyFont="1" applyFill="1" applyBorder="1" applyAlignment="1" applyProtection="1">
      <alignment vertical="center" readingOrder="2"/>
    </xf>
    <xf numFmtId="0" fontId="41" fillId="2" borderId="52" xfId="2" applyFont="1" applyFill="1" applyBorder="1" applyAlignment="1" applyProtection="1">
      <alignment horizontal="center" vertical="center" readingOrder="2"/>
    </xf>
    <xf numFmtId="0" fontId="110" fillId="12" borderId="0" xfId="0" applyFont="1" applyFill="1" applyBorder="1" applyAlignment="1" applyProtection="1">
      <alignment horizontal="center" readingOrder="2"/>
    </xf>
    <xf numFmtId="0" fontId="118" fillId="12" borderId="0" xfId="0" applyFont="1" applyFill="1" applyBorder="1" applyAlignment="1" applyProtection="1">
      <alignment horizontal="right" readingOrder="2"/>
    </xf>
    <xf numFmtId="0" fontId="110" fillId="12" borderId="0" xfId="0" applyFont="1" applyFill="1" applyBorder="1" applyAlignment="1" applyProtection="1">
      <alignment horizontal="right" readingOrder="2"/>
    </xf>
    <xf numFmtId="0" fontId="89" fillId="0" borderId="0" xfId="0" applyFont="1" applyFill="1" applyBorder="1" applyAlignment="1" applyProtection="1">
      <alignment horizontal="right" readingOrder="2"/>
    </xf>
    <xf numFmtId="0" fontId="44" fillId="0" borderId="53" xfId="2" applyFont="1" applyFill="1" applyBorder="1" applyAlignment="1" applyProtection="1">
      <alignment horizontal="right" vertical="center" readingOrder="2"/>
    </xf>
    <xf numFmtId="0" fontId="41" fillId="0" borderId="52" xfId="2" applyFont="1" applyFill="1" applyBorder="1" applyAlignment="1" applyProtection="1">
      <alignment horizontal="center" vertical="center" readingOrder="2"/>
    </xf>
    <xf numFmtId="0" fontId="22" fillId="0" borderId="60" xfId="0" applyFont="1" applyFill="1" applyBorder="1" applyAlignment="1" applyProtection="1">
      <alignment vertical="center" readingOrder="2"/>
    </xf>
    <xf numFmtId="0" fontId="41" fillId="2" borderId="1" xfId="2" applyFont="1" applyFill="1" applyBorder="1" applyAlignment="1" applyProtection="1">
      <alignment horizontal="left" vertical="center" wrapText="1" readingOrder="2"/>
    </xf>
    <xf numFmtId="0" fontId="41" fillId="2" borderId="18" xfId="2" applyFont="1" applyFill="1" applyBorder="1" applyAlignment="1" applyProtection="1">
      <alignment horizontal="left" vertical="center" wrapText="1" readingOrder="2"/>
    </xf>
    <xf numFmtId="0" fontId="43" fillId="2" borderId="1" xfId="2" applyFont="1" applyFill="1" applyBorder="1" applyAlignment="1" applyProtection="1">
      <alignment horizontal="right" wrapText="1" readingOrder="1"/>
    </xf>
    <xf numFmtId="0" fontId="43" fillId="2" borderId="18" xfId="2" applyFont="1" applyFill="1" applyBorder="1" applyAlignment="1" applyProtection="1">
      <alignment horizontal="right" wrapText="1" readingOrder="1"/>
    </xf>
    <xf numFmtId="0" fontId="12" fillId="2" borderId="0" xfId="1" applyFont="1" applyFill="1" applyBorder="1" applyAlignment="1" applyProtection="1">
      <alignment horizontal="right" vertical="center"/>
    </xf>
    <xf numFmtId="49" fontId="100" fillId="0" borderId="60" xfId="0" applyNumberFormat="1" applyFont="1" applyFill="1" applyBorder="1" applyAlignment="1" applyProtection="1">
      <alignment horizontal="center" vertical="center" readingOrder="1"/>
    </xf>
    <xf numFmtId="49" fontId="100" fillId="0" borderId="65" xfId="0" applyNumberFormat="1" applyFont="1" applyFill="1" applyBorder="1" applyAlignment="1" applyProtection="1">
      <alignment horizontal="center" vertical="center" readingOrder="1"/>
    </xf>
    <xf numFmtId="0" fontId="54" fillId="0" borderId="65" xfId="0" applyFont="1" applyFill="1" applyBorder="1" applyAlignment="1" applyProtection="1">
      <alignment vertical="center" readingOrder="2"/>
    </xf>
    <xf numFmtId="0" fontId="112" fillId="0" borderId="0" xfId="0" applyFont="1" applyFill="1" applyAlignment="1" applyProtection="1">
      <alignment readingOrder="2"/>
    </xf>
    <xf numFmtId="8" fontId="112" fillId="0" borderId="0" xfId="1" applyNumberFormat="1" applyFont="1" applyFill="1" applyBorder="1" applyAlignment="1" applyProtection="1">
      <alignment horizontal="center" vertical="center"/>
    </xf>
    <xf numFmtId="0" fontId="112" fillId="0" borderId="0" xfId="0" applyFont="1" applyFill="1"/>
    <xf numFmtId="8" fontId="110" fillId="0" borderId="0" xfId="1" applyNumberFormat="1" applyFont="1" applyFill="1" applyBorder="1" applyAlignment="1" applyProtection="1">
      <alignment horizontal="center" vertical="center"/>
    </xf>
    <xf numFmtId="0" fontId="110" fillId="0" borderId="0" xfId="0" applyFont="1" applyFill="1"/>
    <xf numFmtId="0" fontId="110" fillId="0" borderId="0" xfId="0" applyFont="1" applyFill="1" applyBorder="1" applyAlignment="1" applyProtection="1">
      <alignment readingOrder="2"/>
    </xf>
    <xf numFmtId="0" fontId="110" fillId="0" borderId="0" xfId="0" applyFont="1" applyFill="1" applyBorder="1"/>
    <xf numFmtId="0" fontId="13" fillId="0" borderId="0" xfId="1" applyFont="1" applyFill="1" applyBorder="1" applyAlignment="1" applyProtection="1">
      <alignment vertical="center"/>
    </xf>
    <xf numFmtId="8" fontId="4" fillId="0" borderId="0" xfId="1" applyNumberFormat="1" applyFont="1" applyFill="1" applyBorder="1" applyAlignment="1" applyProtection="1">
      <alignment horizontal="right" vertical="center"/>
    </xf>
    <xf numFmtId="8" fontId="6" fillId="0" borderId="0" xfId="1" applyNumberFormat="1" applyFont="1" applyFill="1" applyBorder="1" applyAlignment="1" applyProtection="1">
      <alignment horizontal="center" vertical="center"/>
    </xf>
    <xf numFmtId="8" fontId="115" fillId="0" borderId="0" xfId="1" applyNumberFormat="1" applyFont="1" applyFill="1" applyBorder="1" applyAlignment="1" applyProtection="1">
      <alignment horizontal="center" vertical="center"/>
    </xf>
    <xf numFmtId="0" fontId="10" fillId="0" borderId="0" xfId="4" applyFill="1" applyBorder="1" applyAlignment="1" applyProtection="1">
      <alignment horizontal="right" shrinkToFit="1" readingOrder="2"/>
      <protection locked="0"/>
    </xf>
    <xf numFmtId="0" fontId="89" fillId="0" borderId="0" xfId="0" applyFont="1" applyFill="1" applyBorder="1" applyAlignment="1" applyProtection="1">
      <alignment horizontal="right" shrinkToFit="1" readingOrder="2"/>
      <protection locked="0"/>
    </xf>
    <xf numFmtId="1" fontId="116" fillId="0" borderId="0" xfId="0" applyNumberFormat="1" applyFont="1" applyFill="1" applyBorder="1" applyAlignment="1" applyProtection="1">
      <alignment vertical="center" shrinkToFit="1" readingOrder="2"/>
    </xf>
    <xf numFmtId="14" fontId="119" fillId="0" borderId="0" xfId="4" applyNumberFormat="1" applyFont="1" applyFill="1" applyBorder="1" applyAlignment="1" applyProtection="1">
      <alignment vertical="center" shrinkToFit="1" readingOrder="2"/>
    </xf>
    <xf numFmtId="0" fontId="114" fillId="0" borderId="0" xfId="0" applyFont="1" applyFill="1" applyAlignment="1">
      <alignment horizontal="right" readingOrder="2"/>
    </xf>
    <xf numFmtId="0" fontId="1" fillId="0" borderId="0" xfId="0" applyFont="1"/>
    <xf numFmtId="0" fontId="44" fillId="0" borderId="0" xfId="2" applyFont="1" applyFill="1" applyBorder="1" applyAlignment="1" applyProtection="1">
      <alignment horizontal="right" vertical="center" readingOrder="2"/>
    </xf>
    <xf numFmtId="0" fontId="0" fillId="13" borderId="0" xfId="0" applyFill="1" applyAlignment="1" applyProtection="1">
      <alignment shrinkToFit="1"/>
    </xf>
    <xf numFmtId="0" fontId="0" fillId="13" borderId="0" xfId="0" applyFill="1" applyBorder="1" applyAlignment="1" applyProtection="1">
      <alignment shrinkToFit="1"/>
    </xf>
    <xf numFmtId="0" fontId="0" fillId="0" borderId="0" xfId="0" applyFill="1" applyBorder="1" applyAlignment="1" applyProtection="1">
      <alignment readingOrder="1"/>
    </xf>
    <xf numFmtId="0" fontId="37" fillId="0" borderId="0" xfId="2" applyFont="1" applyFill="1" applyBorder="1" applyAlignment="1" applyProtection="1">
      <alignment horizontal="right" vertical="center" readingOrder="2"/>
    </xf>
    <xf numFmtId="164" fontId="29" fillId="0" borderId="0" xfId="2" applyNumberFormat="1" applyFont="1" applyFill="1" applyBorder="1" applyAlignment="1" applyProtection="1">
      <alignment horizontal="right" vertical="center" shrinkToFit="1" readingOrder="1"/>
    </xf>
    <xf numFmtId="164" fontId="14" fillId="0" borderId="0" xfId="2" applyNumberFormat="1" applyFont="1" applyFill="1" applyBorder="1" applyAlignment="1" applyProtection="1">
      <alignment horizontal="right" vertical="center" shrinkToFit="1" readingOrder="1"/>
    </xf>
    <xf numFmtId="0" fontId="1" fillId="0" borderId="0" xfId="0" applyFont="1" applyFill="1" applyAlignment="1" applyProtection="1">
      <alignment horizontal="right" readingOrder="2"/>
    </xf>
    <xf numFmtId="0" fontId="2" fillId="0" borderId="46" xfId="2" applyBorder="1" applyProtection="1">
      <protection locked="0"/>
    </xf>
    <xf numFmtId="0" fontId="8" fillId="0" borderId="0" xfId="0" applyFont="1" applyFill="1" applyBorder="1" applyAlignment="1" applyProtection="1">
      <alignment readingOrder="2"/>
    </xf>
    <xf numFmtId="0" fontId="16" fillId="0" borderId="0" xfId="0" applyFont="1" applyFill="1" applyBorder="1"/>
    <xf numFmtId="0" fontId="0" fillId="6" borderId="0" xfId="0" applyFill="1" applyBorder="1" applyAlignment="1" applyProtection="1">
      <alignment readingOrder="2"/>
    </xf>
    <xf numFmtId="8" fontId="13" fillId="16" borderId="0" xfId="1" applyNumberFormat="1" applyFont="1" applyFill="1" applyBorder="1" applyAlignment="1" applyProtection="1">
      <alignment horizontal="center" vertical="center"/>
    </xf>
    <xf numFmtId="8" fontId="13" fillId="17" borderId="371" xfId="1" applyNumberFormat="1" applyFont="1" applyFill="1" applyBorder="1" applyAlignment="1" applyProtection="1">
      <alignment horizontal="center" vertical="center"/>
    </xf>
    <xf numFmtId="8" fontId="6" fillId="17" borderId="371" xfId="1" applyNumberFormat="1" applyFont="1" applyFill="1" applyBorder="1" applyAlignment="1" applyProtection="1">
      <alignment horizontal="center" vertical="center"/>
    </xf>
    <xf numFmtId="4" fontId="23" fillId="0" borderId="0" xfId="2" applyNumberFormat="1" applyFont="1" applyFill="1" applyBorder="1" applyAlignment="1" applyProtection="1">
      <alignment horizontal="right" vertical="top" readingOrder="2"/>
    </xf>
    <xf numFmtId="168" fontId="78" fillId="0" borderId="362" xfId="1" applyNumberFormat="1" applyFont="1" applyFill="1" applyBorder="1" applyAlignment="1" applyProtection="1">
      <alignment horizontal="center" vertical="center" shrinkToFit="1"/>
    </xf>
    <xf numFmtId="0" fontId="16" fillId="0" borderId="0" xfId="0" applyFont="1" applyFill="1" applyBorder="1" applyProtection="1"/>
    <xf numFmtId="0" fontId="87" fillId="0" borderId="0" xfId="0" applyFont="1" applyFill="1" applyBorder="1" applyAlignment="1" applyProtection="1">
      <alignment vertical="center" readingOrder="2"/>
    </xf>
    <xf numFmtId="0" fontId="0" fillId="8" borderId="0" xfId="0" applyFill="1" applyBorder="1" applyAlignment="1" applyProtection="1">
      <alignment readingOrder="2"/>
    </xf>
    <xf numFmtId="0" fontId="0" fillId="3" borderId="0" xfId="0" applyFill="1" applyBorder="1" applyAlignment="1" applyProtection="1">
      <alignment readingOrder="2"/>
    </xf>
    <xf numFmtId="0" fontId="27" fillId="0" borderId="0" xfId="2" applyFont="1" applyFill="1" applyBorder="1" applyAlignment="1" applyProtection="1">
      <alignment horizontal="center" vertical="center" readingOrder="2"/>
    </xf>
    <xf numFmtId="0" fontId="1" fillId="0" borderId="0" xfId="0" applyFont="1" applyAlignment="1" applyProtection="1">
      <alignment readingOrder="2"/>
    </xf>
    <xf numFmtId="0" fontId="1" fillId="0" borderId="0" xfId="0" applyFont="1" applyAlignment="1" applyProtection="1">
      <alignment horizontal="center" readingOrder="2"/>
    </xf>
    <xf numFmtId="9" fontId="0" fillId="0" borderId="0" xfId="0" applyNumberFormat="1"/>
    <xf numFmtId="0" fontId="2" fillId="13" borderId="0" xfId="2" applyFill="1" applyBorder="1" applyProtection="1"/>
    <xf numFmtId="0" fontId="1" fillId="0" borderId="0" xfId="0" applyFont="1" applyFill="1" applyAlignment="1" applyProtection="1">
      <alignment readingOrder="2"/>
    </xf>
    <xf numFmtId="4" fontId="2" fillId="0" borderId="46" xfId="2" applyNumberFormat="1" applyBorder="1" applyProtection="1">
      <protection locked="0"/>
    </xf>
    <xf numFmtId="4" fontId="2" fillId="0" borderId="0" xfId="2" applyNumberFormat="1" applyBorder="1" applyProtection="1">
      <protection locked="0"/>
    </xf>
    <xf numFmtId="4" fontId="2" fillId="0" borderId="378" xfId="2" applyNumberFormat="1" applyBorder="1" applyProtection="1">
      <protection locked="0"/>
    </xf>
    <xf numFmtId="0" fontId="45" fillId="0" borderId="0" xfId="1" applyFont="1" applyFill="1" applyBorder="1" applyAlignment="1" applyProtection="1">
      <alignment horizontal="center" vertical="top" wrapText="1"/>
    </xf>
    <xf numFmtId="0" fontId="44" fillId="0" borderId="0" xfId="1" applyFont="1" applyFill="1" applyBorder="1" applyAlignment="1" applyProtection="1">
      <alignment horizontal="center" vertical="center"/>
    </xf>
    <xf numFmtId="8" fontId="13" fillId="17" borderId="372" xfId="1" applyNumberFormat="1" applyFont="1" applyFill="1" applyBorder="1" applyAlignment="1" applyProtection="1">
      <alignment horizontal="center" vertical="center"/>
    </xf>
    <xf numFmtId="4" fontId="61" fillId="0" borderId="0" xfId="1" applyNumberFormat="1" applyFont="1" applyFill="1" applyBorder="1" applyAlignment="1" applyProtection="1">
      <alignment horizontal="right" vertical="center" shrinkToFit="1"/>
    </xf>
    <xf numFmtId="171" fontId="80" fillId="0" borderId="0" xfId="1" applyNumberFormat="1" applyFont="1" applyFill="1" applyBorder="1" applyAlignment="1" applyProtection="1">
      <alignment horizontal="center" vertical="center" shrinkToFit="1"/>
    </xf>
    <xf numFmtId="4" fontId="130" fillId="0" borderId="0" xfId="1" applyNumberFormat="1" applyFont="1" applyFill="1" applyBorder="1" applyAlignment="1" applyProtection="1">
      <alignment horizontal="center" vertical="center" shrinkToFit="1"/>
    </xf>
    <xf numFmtId="4" fontId="130" fillId="0" borderId="0" xfId="5" applyNumberFormat="1" applyFont="1" applyFill="1" applyBorder="1" applyAlignment="1" applyProtection="1">
      <alignment horizontal="center" vertical="justify" shrinkToFit="1"/>
    </xf>
    <xf numFmtId="171" fontId="61" fillId="0" borderId="0" xfId="1" applyNumberFormat="1" applyFont="1" applyFill="1" applyBorder="1" applyAlignment="1" applyProtection="1">
      <alignment horizontal="center" vertical="center" shrinkToFit="1"/>
    </xf>
    <xf numFmtId="171" fontId="130" fillId="0" borderId="0" xfId="1" applyNumberFormat="1" applyFont="1" applyFill="1" applyBorder="1" applyAlignment="1" applyProtection="1">
      <alignment horizontal="center" vertical="center" shrinkToFit="1"/>
    </xf>
    <xf numFmtId="171" fontId="130" fillId="0" borderId="0" xfId="5" applyNumberFormat="1" applyFont="1" applyFill="1" applyBorder="1" applyAlignment="1" applyProtection="1">
      <alignment horizontal="center" vertical="justify" shrinkToFit="1"/>
    </xf>
    <xf numFmtId="0" fontId="37" fillId="0" borderId="0" xfId="0" applyFont="1" applyFill="1" applyBorder="1" applyAlignment="1" applyProtection="1">
      <alignment horizontal="center" vertical="center" readingOrder="2"/>
    </xf>
    <xf numFmtId="0" fontId="22" fillId="0" borderId="0" xfId="0" applyFont="1" applyFill="1" applyBorder="1" applyAlignment="1" applyProtection="1">
      <alignment vertical="center" readingOrder="2"/>
    </xf>
    <xf numFmtId="0" fontId="31" fillId="0" borderId="0" xfId="0" applyFont="1" applyFill="1" applyBorder="1" applyAlignment="1" applyProtection="1">
      <alignment horizontal="center" vertical="center" readingOrder="2"/>
    </xf>
    <xf numFmtId="0" fontId="37" fillId="0" borderId="386" xfId="0" applyFont="1" applyFill="1" applyBorder="1" applyAlignment="1" applyProtection="1">
      <alignment horizontal="center" vertical="center" readingOrder="2"/>
    </xf>
    <xf numFmtId="0" fontId="31" fillId="0" borderId="386" xfId="0" applyFont="1" applyFill="1" applyBorder="1" applyAlignment="1" applyProtection="1">
      <alignment horizontal="center" vertical="center" readingOrder="2"/>
    </xf>
    <xf numFmtId="0" fontId="0" fillId="0" borderId="60" xfId="0" applyFill="1" applyBorder="1" applyAlignment="1">
      <alignment vertical="center"/>
    </xf>
    <xf numFmtId="0" fontId="22" fillId="0" borderId="65" xfId="0" applyFont="1" applyFill="1" applyBorder="1" applyAlignment="1" applyProtection="1">
      <alignment readingOrder="2"/>
    </xf>
    <xf numFmtId="4" fontId="61" fillId="0" borderId="383" xfId="1" applyNumberFormat="1" applyFont="1" applyFill="1" applyBorder="1" applyAlignment="1" applyProtection="1">
      <alignment horizontal="right" vertical="center" shrinkToFit="1"/>
    </xf>
    <xf numFmtId="171" fontId="80" fillId="0" borderId="38" xfId="1" applyNumberFormat="1" applyFont="1" applyFill="1" applyBorder="1" applyAlignment="1" applyProtection="1">
      <alignment horizontal="center" vertical="center" shrinkToFit="1"/>
    </xf>
    <xf numFmtId="171" fontId="80" fillId="0" borderId="117" xfId="1" applyNumberFormat="1" applyFont="1" applyFill="1" applyBorder="1" applyAlignment="1" applyProtection="1">
      <alignment horizontal="center" vertical="center" shrinkToFit="1"/>
    </xf>
    <xf numFmtId="171" fontId="80" fillId="0" borderId="118" xfId="1" applyNumberFormat="1" applyFont="1" applyFill="1" applyBorder="1" applyAlignment="1" applyProtection="1">
      <alignment horizontal="center" vertical="center" shrinkToFit="1"/>
    </xf>
    <xf numFmtId="4" fontId="130" fillId="2" borderId="364" xfId="5" applyNumberFormat="1" applyFont="1" applyFill="1" applyBorder="1" applyAlignment="1" applyProtection="1">
      <alignment horizontal="center" vertical="justify" shrinkToFit="1"/>
    </xf>
    <xf numFmtId="4" fontId="130" fillId="2" borderId="365" xfId="5" applyNumberFormat="1" applyFont="1" applyFill="1" applyBorder="1" applyAlignment="1" applyProtection="1">
      <alignment horizontal="center" vertical="justify" shrinkToFit="1"/>
    </xf>
    <xf numFmtId="4" fontId="130" fillId="2" borderId="377" xfId="5" applyNumberFormat="1" applyFont="1" applyFill="1" applyBorder="1" applyAlignment="1" applyProtection="1">
      <alignment horizontal="center" vertical="justify" shrinkToFit="1"/>
    </xf>
    <xf numFmtId="4" fontId="130" fillId="2" borderId="379" xfId="5" applyNumberFormat="1" applyFont="1" applyFill="1" applyBorder="1" applyAlignment="1" applyProtection="1">
      <alignment horizontal="center" vertical="justify" shrinkToFit="1"/>
    </xf>
    <xf numFmtId="171" fontId="61" fillId="13" borderId="38" xfId="1" applyNumberFormat="1" applyFont="1" applyFill="1" applyBorder="1" applyAlignment="1" applyProtection="1">
      <alignment horizontal="center" vertical="center" shrinkToFit="1"/>
    </xf>
    <xf numFmtId="171" fontId="61" fillId="13" borderId="117" xfId="1" applyNumberFormat="1" applyFont="1" applyFill="1" applyBorder="1" applyAlignment="1" applyProtection="1">
      <alignment horizontal="center" vertical="center" shrinkToFit="1"/>
    </xf>
    <xf numFmtId="171" fontId="61" fillId="13" borderId="363" xfId="1" applyNumberFormat="1" applyFont="1" applyFill="1" applyBorder="1" applyAlignment="1" applyProtection="1">
      <alignment horizontal="center" vertical="center" shrinkToFit="1"/>
    </xf>
    <xf numFmtId="0" fontId="45" fillId="2" borderId="112" xfId="1" applyFont="1" applyFill="1" applyBorder="1" applyAlignment="1" applyProtection="1">
      <alignment horizontal="center" vertical="top" wrapText="1"/>
    </xf>
    <xf numFmtId="0" fontId="45" fillId="2" borderId="366" xfId="1" applyFont="1" applyFill="1" applyBorder="1" applyAlignment="1" applyProtection="1">
      <alignment horizontal="center" vertical="top" wrapText="1"/>
    </xf>
    <xf numFmtId="0" fontId="45" fillId="2" borderId="100" xfId="1" applyFont="1" applyFill="1" applyBorder="1" applyAlignment="1" applyProtection="1">
      <alignment horizontal="center" vertical="top" wrapText="1"/>
    </xf>
    <xf numFmtId="0" fontId="45" fillId="2" borderId="272" xfId="1" applyFont="1" applyFill="1" applyBorder="1" applyAlignment="1" applyProtection="1">
      <alignment horizontal="center" vertical="top" wrapText="1"/>
    </xf>
    <xf numFmtId="0" fontId="44" fillId="2" borderId="100" xfId="1" applyFont="1" applyFill="1" applyBorder="1" applyAlignment="1" applyProtection="1">
      <alignment horizontal="center" vertical="center"/>
    </xf>
    <xf numFmtId="0" fontId="44" fillId="2" borderId="272" xfId="1" applyFont="1" applyFill="1" applyBorder="1" applyAlignment="1" applyProtection="1">
      <alignment horizontal="center" vertical="center"/>
    </xf>
    <xf numFmtId="4" fontId="130" fillId="2" borderId="364" xfId="1" applyNumberFormat="1" applyFont="1" applyFill="1" applyBorder="1" applyAlignment="1" applyProtection="1">
      <alignment horizontal="center" vertical="center" shrinkToFit="1"/>
    </xf>
    <xf numFmtId="4" fontId="130" fillId="2" borderId="370" xfId="1" applyNumberFormat="1" applyFont="1" applyFill="1" applyBorder="1" applyAlignment="1" applyProtection="1">
      <alignment horizontal="center" vertical="center" shrinkToFit="1"/>
    </xf>
    <xf numFmtId="0" fontId="45" fillId="0" borderId="383" xfId="1" applyFont="1" applyFill="1" applyBorder="1" applyAlignment="1" applyProtection="1">
      <alignment horizontal="center" vertical="center" wrapText="1"/>
    </xf>
    <xf numFmtId="0" fontId="45" fillId="0" borderId="383" xfId="1" applyFont="1" applyFill="1" applyBorder="1" applyAlignment="1" applyProtection="1">
      <alignment horizontal="center" vertical="top" wrapText="1"/>
    </xf>
    <xf numFmtId="0" fontId="45" fillId="2" borderId="367" xfId="1" applyFont="1" applyFill="1" applyBorder="1" applyAlignment="1" applyProtection="1">
      <alignment horizontal="center" vertical="top" wrapText="1"/>
    </xf>
    <xf numFmtId="0" fontId="45" fillId="2" borderId="226" xfId="1" applyFont="1" applyFill="1" applyBorder="1" applyAlignment="1" applyProtection="1">
      <alignment horizontal="center" vertical="top" wrapText="1"/>
    </xf>
    <xf numFmtId="0" fontId="45" fillId="2" borderId="241" xfId="1" applyFont="1" applyFill="1" applyBorder="1" applyAlignment="1" applyProtection="1">
      <alignment horizontal="center" vertical="top" wrapText="1"/>
    </xf>
    <xf numFmtId="0" fontId="45" fillId="2" borderId="368" xfId="1" applyFont="1" applyFill="1" applyBorder="1" applyAlignment="1" applyProtection="1">
      <alignment horizontal="center" vertical="top" wrapText="1"/>
    </xf>
    <xf numFmtId="0" fontId="45" fillId="2" borderId="0" xfId="1" applyFont="1" applyFill="1" applyBorder="1" applyAlignment="1" applyProtection="1">
      <alignment horizontal="center" vertical="top" wrapText="1"/>
    </xf>
    <xf numFmtId="0" fontId="45" fillId="2" borderId="362" xfId="1" applyFont="1" applyFill="1" applyBorder="1" applyAlignment="1" applyProtection="1">
      <alignment horizontal="center" vertical="top" wrapText="1"/>
    </xf>
    <xf numFmtId="0" fontId="45" fillId="2" borderId="369" xfId="1" applyFont="1" applyFill="1" applyBorder="1" applyAlignment="1" applyProtection="1">
      <alignment horizontal="center" vertical="top" wrapText="1"/>
    </xf>
    <xf numFmtId="0" fontId="45" fillId="2" borderId="61" xfId="1" applyFont="1" applyFill="1" applyBorder="1" applyAlignment="1" applyProtection="1">
      <alignment horizontal="center" vertical="top" wrapText="1"/>
    </xf>
    <xf numFmtId="0" fontId="45" fillId="2" borderId="51" xfId="1" applyFont="1" applyFill="1" applyBorder="1" applyAlignment="1" applyProtection="1">
      <alignment horizontal="center" vertical="top" wrapText="1"/>
    </xf>
    <xf numFmtId="0" fontId="44" fillId="2" borderId="101" xfId="1" applyFont="1" applyFill="1" applyBorder="1" applyAlignment="1" applyProtection="1">
      <alignment horizontal="center" vertical="center"/>
    </xf>
    <xf numFmtId="0" fontId="37" fillId="0" borderId="35" xfId="0" applyFont="1" applyFill="1" applyBorder="1" applyAlignment="1" applyProtection="1">
      <alignment horizontal="center" vertical="center" readingOrder="2"/>
    </xf>
    <xf numFmtId="0" fontId="37" fillId="0" borderId="1" xfId="0" applyFont="1" applyFill="1" applyBorder="1" applyAlignment="1" applyProtection="1">
      <alignment horizontal="center" vertical="center" readingOrder="2"/>
    </xf>
    <xf numFmtId="0" fontId="37" fillId="0" borderId="32" xfId="0" applyFont="1" applyFill="1" applyBorder="1" applyAlignment="1" applyProtection="1">
      <alignment horizontal="center" vertical="center" readingOrder="2"/>
    </xf>
    <xf numFmtId="0" fontId="37" fillId="0" borderId="28" xfId="0" applyFont="1" applyFill="1" applyBorder="1" applyAlignment="1" applyProtection="1">
      <alignment horizontal="center" vertical="center" readingOrder="2"/>
    </xf>
    <xf numFmtId="0" fontId="37" fillId="0" borderId="0" xfId="0" applyFont="1" applyFill="1" applyBorder="1" applyAlignment="1" applyProtection="1">
      <alignment horizontal="center" vertical="center" readingOrder="2"/>
    </xf>
    <xf numFmtId="0" fontId="37" fillId="0" borderId="386" xfId="0" applyFont="1" applyFill="1" applyBorder="1" applyAlignment="1" applyProtection="1">
      <alignment horizontal="center" vertical="center" readingOrder="2"/>
    </xf>
    <xf numFmtId="0" fontId="37" fillId="0" borderId="159" xfId="0" applyFont="1" applyFill="1" applyBorder="1" applyAlignment="1" applyProtection="1">
      <alignment horizontal="center" vertical="center" readingOrder="2"/>
    </xf>
    <xf numFmtId="0" fontId="37" fillId="0" borderId="385" xfId="0" applyFont="1" applyFill="1" applyBorder="1" applyAlignment="1" applyProtection="1">
      <alignment horizontal="center" vertical="center" readingOrder="2"/>
    </xf>
    <xf numFmtId="0" fontId="37" fillId="0" borderId="14" xfId="0" applyFont="1" applyFill="1" applyBorder="1" applyAlignment="1" applyProtection="1">
      <alignment horizontal="center" vertical="center" readingOrder="2"/>
    </xf>
    <xf numFmtId="4" fontId="21" fillId="2" borderId="120" xfId="2" applyNumberFormat="1" applyFont="1" applyFill="1" applyBorder="1" applyAlignment="1" applyProtection="1">
      <alignment shrinkToFit="1" readingOrder="1"/>
    </xf>
    <xf numFmtId="4" fontId="21" fillId="2" borderId="100" xfId="2" applyNumberFormat="1" applyFont="1" applyFill="1" applyBorder="1" applyAlignment="1" applyProtection="1">
      <alignment shrinkToFit="1" readingOrder="1"/>
    </xf>
    <xf numFmtId="1" fontId="63" fillId="0" borderId="36" xfId="0" applyNumberFormat="1" applyFont="1" applyFill="1" applyBorder="1" applyAlignment="1" applyProtection="1">
      <alignment horizontal="center" vertical="center" readingOrder="1"/>
    </xf>
    <xf numFmtId="1" fontId="100" fillId="0" borderId="36" xfId="0" applyNumberFormat="1" applyFont="1" applyFill="1" applyBorder="1" applyAlignment="1" applyProtection="1">
      <alignment horizontal="center" vertical="center" readingOrder="1"/>
    </xf>
    <xf numFmtId="0" fontId="54" fillId="2" borderId="178" xfId="2" applyFont="1" applyFill="1" applyBorder="1" applyAlignment="1" applyProtection="1">
      <alignment horizontal="right" vertical="center" readingOrder="1"/>
    </xf>
    <xf numFmtId="0" fontId="54" fillId="2" borderId="179" xfId="2" applyFont="1" applyFill="1" applyBorder="1" applyAlignment="1" applyProtection="1">
      <alignment horizontal="right" vertical="center" readingOrder="1"/>
    </xf>
    <xf numFmtId="164" fontId="21" fillId="2" borderId="93" xfId="2" applyNumberFormat="1" applyFont="1" applyFill="1" applyBorder="1" applyAlignment="1" applyProtection="1">
      <alignment horizontal="right" vertical="center" shrinkToFit="1" readingOrder="1"/>
    </xf>
    <xf numFmtId="164" fontId="21" fillId="2" borderId="94" xfId="2" applyNumberFormat="1" applyFont="1" applyFill="1" applyBorder="1" applyAlignment="1" applyProtection="1">
      <alignment horizontal="right" vertical="center" shrinkToFit="1" readingOrder="1"/>
    </xf>
    <xf numFmtId="164" fontId="21" fillId="2" borderId="95" xfId="2" applyNumberFormat="1" applyFont="1" applyFill="1" applyBorder="1" applyAlignment="1" applyProtection="1">
      <alignment horizontal="right" vertical="center" shrinkToFit="1" readingOrder="1"/>
    </xf>
    <xf numFmtId="164" fontId="12" fillId="2" borderId="180" xfId="2" applyNumberFormat="1" applyFont="1" applyFill="1" applyBorder="1" applyAlignment="1" applyProtection="1">
      <alignment horizontal="right" vertical="center" shrinkToFit="1" readingOrder="1"/>
    </xf>
    <xf numFmtId="164" fontId="12" fillId="2" borderId="181" xfId="2" applyNumberFormat="1" applyFont="1" applyFill="1" applyBorder="1" applyAlignment="1" applyProtection="1">
      <alignment horizontal="right" vertical="center" shrinkToFit="1" readingOrder="1"/>
    </xf>
    <xf numFmtId="164" fontId="56" fillId="2" borderId="182" xfId="2" applyNumberFormat="1" applyFont="1" applyFill="1" applyBorder="1" applyAlignment="1" applyProtection="1">
      <alignment horizontal="right" vertical="center" shrinkToFit="1" readingOrder="1"/>
    </xf>
    <xf numFmtId="164" fontId="56" fillId="2" borderId="183" xfId="2" applyNumberFormat="1" applyFont="1" applyFill="1" applyBorder="1" applyAlignment="1" applyProtection="1">
      <alignment horizontal="right" vertical="center" shrinkToFit="1" readingOrder="1"/>
    </xf>
    <xf numFmtId="164" fontId="56" fillId="2" borderId="184" xfId="2" applyNumberFormat="1" applyFont="1" applyFill="1" applyBorder="1" applyAlignment="1" applyProtection="1">
      <alignment horizontal="right" vertical="center" shrinkToFit="1" readingOrder="1"/>
    </xf>
    <xf numFmtId="0" fontId="22" fillId="0" borderId="0" xfId="0" applyFont="1" applyFill="1" applyBorder="1" applyAlignment="1" applyProtection="1">
      <alignment vertical="center" readingOrder="2"/>
    </xf>
    <xf numFmtId="4" fontId="130" fillId="2" borderId="303" xfId="1" applyNumberFormat="1" applyFont="1" applyFill="1" applyBorder="1" applyAlignment="1" applyProtection="1">
      <alignment horizontal="center" vertical="center" shrinkToFit="1"/>
    </xf>
    <xf numFmtId="4" fontId="130" fillId="2" borderId="304" xfId="1" applyNumberFormat="1" applyFont="1" applyFill="1" applyBorder="1" applyAlignment="1" applyProtection="1">
      <alignment horizontal="center" vertical="center" shrinkToFit="1"/>
    </xf>
    <xf numFmtId="4" fontId="61" fillId="2" borderId="272" xfId="1" applyNumberFormat="1" applyFont="1" applyFill="1" applyBorder="1" applyAlignment="1" applyProtection="1">
      <alignment shrinkToFit="1"/>
    </xf>
    <xf numFmtId="4" fontId="61" fillId="2" borderId="233" xfId="1" applyNumberFormat="1" applyFont="1" applyFill="1" applyBorder="1" applyAlignment="1" applyProtection="1">
      <alignment shrinkToFit="1"/>
    </xf>
    <xf numFmtId="4" fontId="61" fillId="2" borderId="235" xfId="1" applyNumberFormat="1" applyFont="1" applyFill="1" applyBorder="1" applyAlignment="1" applyProtection="1">
      <alignment shrinkToFit="1"/>
    </xf>
    <xf numFmtId="164" fontId="12" fillId="2" borderId="17" xfId="2" applyNumberFormat="1" applyFont="1" applyFill="1" applyBorder="1" applyAlignment="1" applyProtection="1">
      <alignment horizontal="right" vertical="center" shrinkToFit="1" readingOrder="1"/>
    </xf>
    <xf numFmtId="164" fontId="12" fillId="2" borderId="115" xfId="2" applyNumberFormat="1" applyFont="1" applyFill="1" applyBorder="1" applyAlignment="1" applyProtection="1">
      <alignment horizontal="right" vertical="center" shrinkToFit="1" readingOrder="1"/>
    </xf>
    <xf numFmtId="164" fontId="21" fillId="9" borderId="213" xfId="2" applyNumberFormat="1" applyFont="1" applyFill="1" applyBorder="1" applyAlignment="1" applyProtection="1">
      <alignment horizontal="right" vertical="center" shrinkToFit="1" readingOrder="1"/>
      <protection locked="0"/>
    </xf>
    <xf numFmtId="164" fontId="21" fillId="9" borderId="44" xfId="2" applyNumberFormat="1" applyFont="1" applyFill="1" applyBorder="1" applyAlignment="1" applyProtection="1">
      <alignment horizontal="right" vertical="center" shrinkToFit="1" readingOrder="1"/>
      <protection locked="0"/>
    </xf>
    <xf numFmtId="164" fontId="21" fillId="9" borderId="92" xfId="2" applyNumberFormat="1" applyFont="1" applyFill="1" applyBorder="1" applyAlignment="1" applyProtection="1">
      <alignment horizontal="right" vertical="center" shrinkToFit="1" readingOrder="1"/>
      <protection locked="0"/>
    </xf>
    <xf numFmtId="164" fontId="21" fillId="2" borderId="114" xfId="2" applyNumberFormat="1" applyFont="1" applyFill="1" applyBorder="1" applyAlignment="1" applyProtection="1">
      <alignment horizontal="right" vertical="center" shrinkToFit="1" readingOrder="1"/>
    </xf>
    <xf numFmtId="164" fontId="21" fillId="2" borderId="17" xfId="2" applyNumberFormat="1" applyFont="1" applyFill="1" applyBorder="1" applyAlignment="1" applyProtection="1">
      <alignment horizontal="right" vertical="center" shrinkToFit="1" readingOrder="1"/>
    </xf>
    <xf numFmtId="164" fontId="21" fillId="2" borderId="142" xfId="2" applyNumberFormat="1" applyFont="1" applyFill="1" applyBorder="1" applyAlignment="1" applyProtection="1">
      <alignment horizontal="right" vertical="center" shrinkToFit="1" readingOrder="1"/>
    </xf>
    <xf numFmtId="164" fontId="21" fillId="2" borderId="43" xfId="2" applyNumberFormat="1" applyFont="1" applyFill="1" applyBorder="1" applyAlignment="1" applyProtection="1">
      <alignment horizontal="left" vertical="center" shrinkToFit="1" readingOrder="1"/>
    </xf>
    <xf numFmtId="164" fontId="21" fillId="2" borderId="44" xfId="2" applyNumberFormat="1" applyFont="1" applyFill="1" applyBorder="1" applyAlignment="1" applyProtection="1">
      <alignment horizontal="left" vertical="center" shrinkToFit="1" readingOrder="1"/>
    </xf>
    <xf numFmtId="164" fontId="21" fillId="2" borderId="92" xfId="2" applyNumberFormat="1" applyFont="1" applyFill="1" applyBorder="1" applyAlignment="1" applyProtection="1">
      <alignment horizontal="left" vertical="center" shrinkToFit="1" readingOrder="1"/>
    </xf>
    <xf numFmtId="4" fontId="74" fillId="9" borderId="100" xfId="1" applyNumberFormat="1" applyFont="1" applyFill="1" applyBorder="1" applyAlignment="1" applyProtection="1">
      <alignment vertical="center" shrinkToFit="1"/>
      <protection locked="0"/>
    </xf>
    <xf numFmtId="40" fontId="21" fillId="2" borderId="100" xfId="1" applyNumberFormat="1" applyFont="1" applyFill="1" applyBorder="1" applyAlignment="1" applyProtection="1">
      <alignment horizontal="center" vertical="center" shrinkToFit="1"/>
    </xf>
    <xf numFmtId="4" fontId="43" fillId="9" borderId="100" xfId="1" applyNumberFormat="1" applyFont="1" applyFill="1" applyBorder="1" applyAlignment="1" applyProtection="1">
      <alignment horizontal="center" vertical="center" shrinkToFit="1"/>
      <protection locked="0"/>
    </xf>
    <xf numFmtId="49" fontId="50" fillId="0" borderId="37" xfId="0" applyNumberFormat="1" applyFont="1" applyFill="1" applyBorder="1" applyAlignment="1" applyProtection="1">
      <alignment horizontal="center" vertical="center" shrinkToFit="1" readingOrder="2"/>
    </xf>
    <xf numFmtId="49" fontId="50" fillId="0" borderId="60" xfId="0" applyNumberFormat="1" applyFont="1" applyFill="1" applyBorder="1" applyAlignment="1" applyProtection="1">
      <alignment horizontal="center" vertical="center" shrinkToFit="1" readingOrder="2"/>
    </xf>
    <xf numFmtId="49" fontId="50" fillId="0" borderId="65" xfId="0" applyNumberFormat="1" applyFont="1" applyFill="1" applyBorder="1" applyAlignment="1" applyProtection="1">
      <alignment horizontal="center" vertical="center" shrinkToFit="1" readingOrder="2"/>
    </xf>
    <xf numFmtId="49" fontId="21" fillId="0" borderId="209" xfId="0" applyNumberFormat="1" applyFont="1" applyFill="1" applyBorder="1" applyAlignment="1">
      <alignment horizontal="center" vertical="center" shrinkToFit="1" readingOrder="2"/>
    </xf>
    <xf numFmtId="49" fontId="21" fillId="0" borderId="68" xfId="0" applyNumberFormat="1" applyFont="1" applyFill="1" applyBorder="1" applyAlignment="1">
      <alignment horizontal="center" vertical="center" shrinkToFit="1" readingOrder="2"/>
    </xf>
    <xf numFmtId="49" fontId="21" fillId="0" borderId="162" xfId="0" applyNumberFormat="1" applyFont="1" applyFill="1" applyBorder="1" applyAlignment="1">
      <alignment horizontal="center" vertical="center" shrinkToFit="1" readingOrder="2"/>
    </xf>
    <xf numFmtId="49" fontId="50" fillId="0" borderId="37" xfId="0" applyNumberFormat="1" applyFont="1" applyFill="1" applyBorder="1" applyAlignment="1" applyProtection="1">
      <alignment vertical="center" shrinkToFit="1" readingOrder="2"/>
    </xf>
    <xf numFmtId="49" fontId="50" fillId="0" borderId="60" xfId="0" applyNumberFormat="1" applyFont="1" applyFill="1" applyBorder="1" applyAlignment="1" applyProtection="1">
      <alignment vertical="center" shrinkToFit="1" readingOrder="2"/>
    </xf>
    <xf numFmtId="49" fontId="50" fillId="0" borderId="65" xfId="0" applyNumberFormat="1" applyFont="1" applyFill="1" applyBorder="1" applyAlignment="1" applyProtection="1">
      <alignment vertical="center" shrinkToFit="1" readingOrder="2"/>
    </xf>
    <xf numFmtId="1" fontId="21" fillId="0" borderId="209" xfId="0" applyNumberFormat="1" applyFont="1" applyFill="1" applyBorder="1" applyAlignment="1">
      <alignment horizontal="center" vertical="center" shrinkToFit="1"/>
    </xf>
    <xf numFmtId="1" fontId="21" fillId="0" borderId="68" xfId="0" applyNumberFormat="1" applyFont="1" applyFill="1" applyBorder="1" applyAlignment="1">
      <alignment horizontal="center" vertical="center" shrinkToFit="1"/>
    </xf>
    <xf numFmtId="1" fontId="21" fillId="0" borderId="162" xfId="0" applyNumberFormat="1" applyFont="1" applyFill="1" applyBorder="1" applyAlignment="1">
      <alignment horizontal="center" vertical="center" shrinkToFit="1"/>
    </xf>
    <xf numFmtId="164" fontId="12" fillId="2" borderId="147" xfId="2" applyNumberFormat="1" applyFont="1" applyFill="1" applyBorder="1" applyAlignment="1" applyProtection="1">
      <alignment horizontal="right" vertical="center" shrinkToFit="1" readingOrder="1"/>
    </xf>
    <xf numFmtId="164" fontId="12" fillId="2" borderId="148" xfId="2" applyNumberFormat="1" applyFont="1" applyFill="1" applyBorder="1" applyAlignment="1" applyProtection="1">
      <alignment horizontal="right" vertical="center" shrinkToFit="1" readingOrder="1"/>
    </xf>
    <xf numFmtId="0" fontId="12" fillId="0" borderId="2" xfId="1" applyFont="1" applyFill="1" applyBorder="1" applyAlignment="1" applyProtection="1">
      <alignment horizontal="center" vertical="center"/>
    </xf>
    <xf numFmtId="0" fontId="19" fillId="0" borderId="0" xfId="2" applyFont="1" applyFill="1" applyBorder="1" applyAlignment="1" applyProtection="1">
      <alignment horizontal="center" vertical="center"/>
    </xf>
    <xf numFmtId="0" fontId="54" fillId="2" borderId="166" xfId="2" applyFont="1" applyFill="1" applyBorder="1" applyAlignment="1" applyProtection="1">
      <alignment horizontal="right" vertical="center" readingOrder="1"/>
    </xf>
    <xf numFmtId="0" fontId="54" fillId="2" borderId="167" xfId="2" applyFont="1" applyFill="1" applyBorder="1" applyAlignment="1" applyProtection="1">
      <alignment horizontal="right" vertical="center" readingOrder="1"/>
    </xf>
    <xf numFmtId="0" fontId="54" fillId="2" borderId="168" xfId="2" applyFont="1" applyFill="1" applyBorder="1" applyAlignment="1" applyProtection="1">
      <alignment horizontal="right" vertical="center" readingOrder="1"/>
    </xf>
    <xf numFmtId="0" fontId="54" fillId="0" borderId="37" xfId="0" applyFont="1" applyFill="1" applyBorder="1" applyAlignment="1" applyProtection="1">
      <alignment horizontal="center" vertical="center" readingOrder="2"/>
    </xf>
    <xf numFmtId="0" fontId="54" fillId="0" borderId="60" xfId="0" applyFont="1" applyFill="1" applyBorder="1" applyAlignment="1" applyProtection="1">
      <alignment horizontal="center" vertical="center" readingOrder="2"/>
    </xf>
    <xf numFmtId="0" fontId="54" fillId="0" borderId="65" xfId="0" applyFont="1" applyFill="1" applyBorder="1" applyAlignment="1" applyProtection="1">
      <alignment horizontal="center" vertical="center" readingOrder="2"/>
    </xf>
    <xf numFmtId="0" fontId="19" fillId="0" borderId="1" xfId="2" applyFont="1" applyFill="1" applyBorder="1" applyAlignment="1" applyProtection="1">
      <alignment horizontal="center" vertical="center"/>
    </xf>
    <xf numFmtId="0" fontId="12" fillId="0" borderId="383" xfId="1" applyFont="1" applyFill="1" applyBorder="1" applyAlignment="1" applyProtection="1">
      <alignment horizontal="center" vertical="top" shrinkToFit="1"/>
    </xf>
    <xf numFmtId="0" fontId="22" fillId="0" borderId="0" xfId="0" applyFont="1" applyFill="1" applyBorder="1" applyAlignment="1" applyProtection="1">
      <alignment horizontal="right" readingOrder="2"/>
    </xf>
    <xf numFmtId="0" fontId="21" fillId="0" borderId="383" xfId="1" applyFont="1" applyFill="1" applyBorder="1" applyAlignment="1" applyProtection="1">
      <alignment horizontal="center" vertical="top" shrinkToFit="1"/>
    </xf>
    <xf numFmtId="0" fontId="50" fillId="0" borderId="159" xfId="2" applyFont="1" applyFill="1" applyBorder="1" applyAlignment="1" applyProtection="1">
      <alignment vertical="center" shrinkToFit="1" readingOrder="2"/>
    </xf>
    <xf numFmtId="164" fontId="41" fillId="13" borderId="156" xfId="2" applyNumberFormat="1" applyFont="1" applyFill="1" applyBorder="1" applyAlignment="1" applyProtection="1">
      <alignment horizontal="center" shrinkToFit="1"/>
    </xf>
    <xf numFmtId="164" fontId="41" fillId="13" borderId="157" xfId="2" applyNumberFormat="1" applyFont="1" applyFill="1" applyBorder="1" applyAlignment="1" applyProtection="1">
      <alignment horizontal="center" shrinkToFit="1"/>
    </xf>
    <xf numFmtId="164" fontId="41" fillId="13" borderId="158" xfId="2" applyNumberFormat="1" applyFont="1" applyFill="1" applyBorder="1" applyAlignment="1" applyProtection="1">
      <alignment horizontal="center" shrinkToFit="1"/>
    </xf>
    <xf numFmtId="0" fontId="37" fillId="2" borderId="189" xfId="2" applyFont="1" applyFill="1" applyBorder="1" applyAlignment="1" applyProtection="1">
      <alignment horizontal="right" vertical="center" readingOrder="2"/>
    </xf>
    <xf numFmtId="0" fontId="37" fillId="2" borderId="81" xfId="2" applyFont="1" applyFill="1" applyBorder="1" applyAlignment="1" applyProtection="1">
      <alignment horizontal="right" vertical="center" readingOrder="2"/>
    </xf>
    <xf numFmtId="0" fontId="37" fillId="2" borderId="190" xfId="2" applyFont="1" applyFill="1" applyBorder="1" applyAlignment="1" applyProtection="1">
      <alignment horizontal="right" vertical="center" readingOrder="2"/>
    </xf>
    <xf numFmtId="4" fontId="130" fillId="2" borderId="296" xfId="1" applyNumberFormat="1" applyFont="1" applyFill="1" applyBorder="1" applyAlignment="1" applyProtection="1">
      <alignment horizontal="center" vertical="center" shrinkToFit="1"/>
    </xf>
    <xf numFmtId="4" fontId="130" fillId="2" borderId="297" xfId="1" applyNumberFormat="1" applyFont="1" applyFill="1" applyBorder="1" applyAlignment="1" applyProtection="1">
      <alignment horizontal="center" vertical="center" shrinkToFit="1"/>
    </xf>
    <xf numFmtId="4" fontId="12" fillId="2" borderId="272" xfId="1" applyNumberFormat="1" applyFont="1" applyFill="1" applyBorder="1" applyAlignment="1" applyProtection="1">
      <alignment vertical="center" shrinkToFit="1"/>
    </xf>
    <xf numFmtId="4" fontId="12" fillId="2" borderId="233" xfId="1" applyNumberFormat="1" applyFont="1" applyFill="1" applyBorder="1" applyAlignment="1" applyProtection="1">
      <alignment vertical="center" shrinkToFit="1"/>
    </xf>
    <xf numFmtId="4" fontId="12" fillId="2" borderId="298" xfId="1" applyNumberFormat="1" applyFont="1" applyFill="1" applyBorder="1" applyAlignment="1" applyProtection="1">
      <alignment vertical="center" shrinkToFit="1"/>
    </xf>
    <xf numFmtId="49" fontId="50" fillId="0" borderId="60" xfId="0" applyNumberFormat="1" applyFont="1" applyFill="1" applyBorder="1" applyAlignment="1" applyProtection="1">
      <alignment horizontal="right" vertical="center" readingOrder="1"/>
    </xf>
    <xf numFmtId="0" fontId="50" fillId="0" borderId="60" xfId="0" applyFont="1" applyFill="1" applyBorder="1" applyAlignment="1" applyProtection="1">
      <alignment horizontal="right" vertical="center" readingOrder="1"/>
    </xf>
    <xf numFmtId="0" fontId="50" fillId="0" borderId="65" xfId="0" applyFont="1" applyFill="1" applyBorder="1" applyAlignment="1" applyProtection="1">
      <alignment horizontal="right" vertical="center" readingOrder="1"/>
    </xf>
    <xf numFmtId="0" fontId="87" fillId="5" borderId="0" xfId="0" applyFont="1" applyFill="1" applyAlignment="1" applyProtection="1">
      <alignment horizontal="center" vertical="center" readingOrder="2"/>
    </xf>
    <xf numFmtId="164" fontId="12" fillId="2" borderId="39" xfId="2" applyNumberFormat="1" applyFont="1" applyFill="1" applyBorder="1" applyAlignment="1" applyProtection="1">
      <alignment horizontal="right" vertical="center" shrinkToFit="1" readingOrder="1"/>
    </xf>
    <xf numFmtId="164" fontId="12" fillId="2" borderId="208" xfId="2" applyNumberFormat="1" applyFont="1" applyFill="1" applyBorder="1" applyAlignment="1" applyProtection="1">
      <alignment horizontal="right" vertical="center" shrinkToFit="1" readingOrder="1"/>
    </xf>
    <xf numFmtId="1" fontId="50" fillId="0" borderId="37" xfId="0" applyNumberFormat="1" applyFont="1" applyFill="1" applyBorder="1" applyAlignment="1" applyProtection="1">
      <alignment horizontal="left" vertical="center" readingOrder="1"/>
    </xf>
    <xf numFmtId="1" fontId="50" fillId="0" borderId="60" xfId="0" applyNumberFormat="1" applyFont="1" applyFill="1" applyBorder="1" applyAlignment="1" applyProtection="1">
      <alignment horizontal="left" vertical="center" readingOrder="1"/>
    </xf>
    <xf numFmtId="164" fontId="12" fillId="2" borderId="109" xfId="2" applyNumberFormat="1" applyFont="1" applyFill="1" applyBorder="1" applyAlignment="1" applyProtection="1">
      <alignment horizontal="right" vertical="center" shrinkToFit="1" readingOrder="1"/>
    </xf>
    <xf numFmtId="164" fontId="12" fillId="2" borderId="44" xfId="2" applyNumberFormat="1" applyFont="1" applyFill="1" applyBorder="1" applyAlignment="1" applyProtection="1">
      <alignment horizontal="right" vertical="center" shrinkToFit="1" readingOrder="1"/>
    </xf>
    <xf numFmtId="164" fontId="12" fillId="2" borderId="45" xfId="2" applyNumberFormat="1" applyFont="1" applyFill="1" applyBorder="1" applyAlignment="1" applyProtection="1">
      <alignment horizontal="right" vertical="center" shrinkToFit="1" readingOrder="1"/>
    </xf>
    <xf numFmtId="0" fontId="37" fillId="2" borderId="82" xfId="2" applyFont="1" applyFill="1" applyBorder="1" applyAlignment="1" applyProtection="1">
      <alignment horizontal="right" vertical="center" readingOrder="2"/>
    </xf>
    <xf numFmtId="164" fontId="21" fillId="2" borderId="0" xfId="2" applyNumberFormat="1" applyFont="1" applyFill="1" applyBorder="1" applyAlignment="1" applyProtection="1">
      <alignment horizontal="center" shrinkToFit="1"/>
    </xf>
    <xf numFmtId="0" fontId="37" fillId="2" borderId="53" xfId="2" applyFont="1" applyFill="1" applyBorder="1" applyAlignment="1" applyProtection="1">
      <alignment horizontal="right" vertical="center" readingOrder="2"/>
    </xf>
    <xf numFmtId="0" fontId="37" fillId="2" borderId="102" xfId="2" applyFont="1" applyFill="1" applyBorder="1" applyAlignment="1" applyProtection="1">
      <alignment horizontal="right" vertical="center" readingOrder="2"/>
    </xf>
    <xf numFmtId="0" fontId="37" fillId="2" borderId="119" xfId="2" applyFont="1" applyFill="1" applyBorder="1" applyAlignment="1" applyProtection="1">
      <alignment horizontal="right" vertical="center" readingOrder="2"/>
    </xf>
    <xf numFmtId="0" fontId="42" fillId="10" borderId="96" xfId="2" applyFont="1" applyFill="1" applyBorder="1" applyAlignment="1" applyProtection="1">
      <alignment horizontal="center" vertical="center" shrinkToFit="1"/>
    </xf>
    <xf numFmtId="0" fontId="42" fillId="10" borderId="97" xfId="2" applyFont="1" applyFill="1" applyBorder="1" applyAlignment="1" applyProtection="1">
      <alignment horizontal="center" vertical="center" shrinkToFit="1"/>
    </xf>
    <xf numFmtId="0" fontId="42" fillId="10" borderId="98" xfId="2" applyFont="1" applyFill="1" applyBorder="1" applyAlignment="1" applyProtection="1">
      <alignment horizontal="center" vertical="center" shrinkToFit="1"/>
    </xf>
    <xf numFmtId="0" fontId="42" fillId="10" borderId="99" xfId="2" applyFont="1" applyFill="1" applyBorder="1" applyAlignment="1" applyProtection="1">
      <alignment horizontal="center" vertical="center" shrinkToFit="1"/>
    </xf>
    <xf numFmtId="164" fontId="56" fillId="2" borderId="200" xfId="2" applyNumberFormat="1" applyFont="1" applyFill="1" applyBorder="1" applyAlignment="1" applyProtection="1">
      <alignment horizontal="right" vertical="center" shrinkToFit="1" readingOrder="1"/>
    </xf>
    <xf numFmtId="164" fontId="56" fillId="2" borderId="147" xfId="2" applyNumberFormat="1" applyFont="1" applyFill="1" applyBorder="1" applyAlignment="1" applyProtection="1">
      <alignment horizontal="right" vertical="center" shrinkToFit="1" readingOrder="1"/>
    </xf>
    <xf numFmtId="164" fontId="56" fillId="2" borderId="201" xfId="2" applyNumberFormat="1" applyFont="1" applyFill="1" applyBorder="1" applyAlignment="1" applyProtection="1">
      <alignment horizontal="right" vertical="center" shrinkToFit="1" readingOrder="1"/>
    </xf>
    <xf numFmtId="0" fontId="41" fillId="2" borderId="149" xfId="2" applyFont="1" applyFill="1" applyBorder="1" applyAlignment="1" applyProtection="1">
      <alignment horizontal="center" vertical="center" readingOrder="2"/>
    </xf>
    <xf numFmtId="0" fontId="41" fillId="2" borderId="150" xfId="2" applyFont="1" applyFill="1" applyBorder="1" applyAlignment="1" applyProtection="1">
      <alignment horizontal="center" vertical="center" readingOrder="2"/>
    </xf>
    <xf numFmtId="0" fontId="41" fillId="2" borderId="151" xfId="2" applyFont="1" applyFill="1" applyBorder="1" applyAlignment="1" applyProtection="1">
      <alignment horizontal="center" vertical="center" readingOrder="2"/>
    </xf>
    <xf numFmtId="0" fontId="45" fillId="0" borderId="255" xfId="0" applyFont="1" applyFill="1" applyBorder="1" applyAlignment="1" applyProtection="1">
      <alignment horizontal="center" vertical="center" readingOrder="2"/>
    </xf>
    <xf numFmtId="0" fontId="49" fillId="0" borderId="256" xfId="0" applyFont="1" applyFill="1" applyBorder="1" applyAlignment="1" applyProtection="1">
      <alignment horizontal="center" vertical="center" readingOrder="2"/>
    </xf>
    <xf numFmtId="0" fontId="49" fillId="0" borderId="257" xfId="0" applyFont="1" applyFill="1" applyBorder="1" applyAlignment="1" applyProtection="1">
      <alignment horizontal="center" vertical="center" readingOrder="2"/>
    </xf>
    <xf numFmtId="0" fontId="54" fillId="0" borderId="37" xfId="0" applyFont="1" applyFill="1" applyBorder="1" applyAlignment="1" applyProtection="1">
      <alignment vertical="center" readingOrder="2"/>
    </xf>
    <xf numFmtId="0" fontId="54" fillId="0" borderId="60" xfId="0" applyFont="1" applyFill="1" applyBorder="1" applyAlignment="1" applyProtection="1">
      <alignment vertical="center" readingOrder="2"/>
    </xf>
    <xf numFmtId="164" fontId="21" fillId="2" borderId="182" xfId="2" applyNumberFormat="1" applyFont="1" applyFill="1" applyBorder="1" applyAlignment="1" applyProtection="1">
      <alignment horizontal="right" vertical="center" shrinkToFit="1" readingOrder="1"/>
    </xf>
    <xf numFmtId="164" fontId="21" fillId="2" borderId="183" xfId="2" applyNumberFormat="1" applyFont="1" applyFill="1" applyBorder="1" applyAlignment="1" applyProtection="1">
      <alignment horizontal="right" vertical="center" shrinkToFit="1" readingOrder="1"/>
    </xf>
    <xf numFmtId="164" fontId="21" fillId="2" borderId="184" xfId="2" applyNumberFormat="1" applyFont="1" applyFill="1" applyBorder="1" applyAlignment="1" applyProtection="1">
      <alignment horizontal="right" vertical="center" shrinkToFit="1" readingOrder="1"/>
    </xf>
    <xf numFmtId="0" fontId="18" fillId="0" borderId="1" xfId="2" applyFont="1" applyFill="1" applyBorder="1" applyAlignment="1" applyProtection="1">
      <alignment horizontal="center" vertical="center"/>
    </xf>
    <xf numFmtId="0" fontId="21" fillId="2" borderId="19" xfId="2" applyFont="1" applyFill="1" applyBorder="1" applyAlignment="1" applyProtection="1">
      <alignment horizontal="center" readingOrder="1"/>
    </xf>
    <xf numFmtId="0" fontId="21" fillId="2" borderId="21" xfId="2" applyFont="1" applyFill="1" applyBorder="1" applyAlignment="1" applyProtection="1">
      <alignment horizontal="center" readingOrder="1"/>
    </xf>
    <xf numFmtId="0" fontId="21" fillId="2" borderId="20" xfId="2" applyFont="1" applyFill="1" applyBorder="1" applyAlignment="1" applyProtection="1">
      <alignment horizontal="center" readingOrder="1"/>
    </xf>
    <xf numFmtId="0" fontId="22" fillId="0" borderId="60" xfId="0" applyFont="1" applyFill="1" applyBorder="1" applyAlignment="1" applyProtection="1">
      <alignment vertical="center" readingOrder="2"/>
    </xf>
    <xf numFmtId="49" fontId="40" fillId="0" borderId="172" xfId="0" applyNumberFormat="1" applyFont="1" applyFill="1" applyBorder="1" applyAlignment="1" applyProtection="1">
      <alignment horizontal="center" vertical="center" wrapText="1" readingOrder="2"/>
    </xf>
    <xf numFmtId="49" fontId="40" fillId="0" borderId="173" xfId="0" applyNumberFormat="1" applyFont="1" applyFill="1" applyBorder="1" applyAlignment="1" applyProtection="1">
      <alignment horizontal="center" vertical="center" readingOrder="2"/>
    </xf>
    <xf numFmtId="0" fontId="42" fillId="2" borderId="253" xfId="2" applyFont="1" applyFill="1" applyBorder="1" applyAlignment="1" applyProtection="1">
      <alignment horizontal="center" readingOrder="1"/>
    </xf>
    <xf numFmtId="0" fontId="42" fillId="2" borderId="187" xfId="2" applyFont="1" applyFill="1" applyBorder="1" applyAlignment="1" applyProtection="1">
      <alignment horizontal="center" readingOrder="1"/>
    </xf>
    <xf numFmtId="0" fontId="42" fillId="2" borderId="254" xfId="2" applyFont="1" applyFill="1" applyBorder="1" applyAlignment="1" applyProtection="1">
      <alignment horizontal="center" readingOrder="1"/>
    </xf>
    <xf numFmtId="0" fontId="124" fillId="0" borderId="35" xfId="2" applyFont="1" applyFill="1" applyBorder="1" applyAlignment="1" applyProtection="1">
      <alignment horizontal="left" vertical="center" wrapText="1" readingOrder="2"/>
    </xf>
    <xf numFmtId="0" fontId="124" fillId="0" borderId="1" xfId="2" applyFont="1" applyFill="1" applyBorder="1" applyAlignment="1" applyProtection="1">
      <alignment horizontal="left" vertical="center" wrapText="1" readingOrder="2"/>
    </xf>
    <xf numFmtId="0" fontId="124" fillId="0" borderId="159" xfId="2" applyFont="1" applyFill="1" applyBorder="1" applyAlignment="1" applyProtection="1">
      <alignment horizontal="left" vertical="center" wrapText="1" readingOrder="2"/>
    </xf>
    <xf numFmtId="0" fontId="124" fillId="0" borderId="18" xfId="2" applyFont="1" applyFill="1" applyBorder="1" applyAlignment="1" applyProtection="1">
      <alignment horizontal="left" vertical="center" wrapText="1" readingOrder="2"/>
    </xf>
    <xf numFmtId="49" fontId="42" fillId="0" borderId="161" xfId="0" applyNumberFormat="1" applyFont="1" applyFill="1" applyBorder="1" applyAlignment="1">
      <alignment horizontal="center" vertical="center" shrinkToFit="1" readingOrder="2"/>
    </xf>
    <xf numFmtId="49" fontId="42" fillId="0" borderId="68" xfId="0" applyNumberFormat="1" applyFont="1" applyFill="1" applyBorder="1" applyAlignment="1">
      <alignment horizontal="center" vertical="center" shrinkToFit="1" readingOrder="2"/>
    </xf>
    <xf numFmtId="49" fontId="21" fillId="0" borderId="209" xfId="0" applyNumberFormat="1" applyFont="1" applyFill="1" applyBorder="1" applyAlignment="1">
      <alignment horizontal="center" vertical="center" shrinkToFit="1"/>
    </xf>
    <xf numFmtId="49" fontId="21" fillId="0" borderId="68" xfId="0" applyNumberFormat="1" applyFont="1" applyFill="1" applyBorder="1" applyAlignment="1">
      <alignment horizontal="center" vertical="center" shrinkToFit="1"/>
    </xf>
    <xf numFmtId="49" fontId="21" fillId="0" borderId="162" xfId="0" applyNumberFormat="1" applyFont="1" applyFill="1" applyBorder="1" applyAlignment="1">
      <alignment horizontal="center" vertical="center" shrinkToFit="1"/>
    </xf>
    <xf numFmtId="49" fontId="42" fillId="0" borderId="162" xfId="0" applyNumberFormat="1" applyFont="1" applyFill="1" applyBorder="1" applyAlignment="1">
      <alignment horizontal="center" vertical="center" shrinkToFit="1" readingOrder="2"/>
    </xf>
    <xf numFmtId="0" fontId="41" fillId="0" borderId="0" xfId="2" applyFont="1" applyFill="1" applyBorder="1" applyAlignment="1" applyProtection="1">
      <alignment horizontal="center" vertical="center" wrapText="1" readingOrder="2"/>
    </xf>
    <xf numFmtId="0" fontId="41" fillId="0" borderId="18" xfId="2" applyFont="1" applyFill="1" applyBorder="1" applyAlignment="1" applyProtection="1">
      <alignment horizontal="center" vertical="center" wrapText="1" readingOrder="2"/>
    </xf>
    <xf numFmtId="164" fontId="12" fillId="2" borderId="183" xfId="2" applyNumberFormat="1" applyFont="1" applyFill="1" applyBorder="1" applyAlignment="1" applyProtection="1">
      <alignment horizontal="right" vertical="center" shrinkToFit="1" readingOrder="1"/>
    </xf>
    <xf numFmtId="164" fontId="12" fillId="2" borderId="185" xfId="2" applyNumberFormat="1" applyFont="1" applyFill="1" applyBorder="1" applyAlignment="1" applyProtection="1">
      <alignment horizontal="right" vertical="center" shrinkToFit="1" readingOrder="1"/>
    </xf>
    <xf numFmtId="4" fontId="43" fillId="9" borderId="101" xfId="1" applyNumberFormat="1" applyFont="1" applyFill="1" applyBorder="1" applyAlignment="1" applyProtection="1">
      <alignment horizontal="center" vertical="center" shrinkToFit="1"/>
      <protection locked="0"/>
    </xf>
    <xf numFmtId="0" fontId="131" fillId="9" borderId="19" xfId="0" applyFont="1" applyFill="1" applyBorder="1" applyAlignment="1" applyProtection="1">
      <alignment horizontal="center" vertical="center" shrinkToFit="1"/>
      <protection locked="0"/>
    </xf>
    <xf numFmtId="0" fontId="131" fillId="9" borderId="20" xfId="0" applyFont="1" applyFill="1" applyBorder="1" applyAlignment="1" applyProtection="1">
      <alignment horizontal="center" vertical="center" shrinkToFit="1"/>
      <protection locked="0"/>
    </xf>
    <xf numFmtId="164" fontId="21" fillId="2" borderId="40" xfId="2" applyNumberFormat="1" applyFont="1" applyFill="1" applyBorder="1" applyAlignment="1" applyProtection="1">
      <alignment horizontal="right" vertical="center" shrinkToFit="1" readingOrder="1"/>
    </xf>
    <xf numFmtId="164" fontId="21" fillId="2" borderId="41" xfId="2" applyNumberFormat="1" applyFont="1" applyFill="1" applyBorder="1" applyAlignment="1" applyProtection="1">
      <alignment horizontal="right" vertical="center" shrinkToFit="1" readingOrder="1"/>
    </xf>
    <xf numFmtId="164" fontId="21" fillId="2" borderId="174" xfId="2" applyNumberFormat="1" applyFont="1" applyFill="1" applyBorder="1" applyAlignment="1" applyProtection="1">
      <alignment horizontal="right" vertical="center" shrinkToFit="1" readingOrder="1"/>
    </xf>
    <xf numFmtId="0" fontId="72" fillId="9" borderId="283" xfId="1" applyFont="1" applyFill="1" applyBorder="1" applyAlignment="1" applyProtection="1">
      <alignment horizontal="right" vertical="center" shrinkToFit="1"/>
      <protection locked="0"/>
    </xf>
    <xf numFmtId="0" fontId="72" fillId="9" borderId="285" xfId="1" applyFont="1" applyFill="1" applyBorder="1" applyAlignment="1" applyProtection="1">
      <alignment horizontal="right" vertical="center" shrinkToFit="1"/>
      <protection locked="0"/>
    </xf>
    <xf numFmtId="0" fontId="72" fillId="9" borderId="286" xfId="1" applyFont="1" applyFill="1" applyBorder="1" applyAlignment="1" applyProtection="1">
      <alignment horizontal="right" vertical="center" shrinkToFit="1"/>
      <protection locked="0"/>
    </xf>
    <xf numFmtId="0" fontId="122" fillId="4" borderId="10" xfId="2" applyFont="1" applyFill="1" applyBorder="1" applyAlignment="1" applyProtection="1">
      <alignment horizontal="center" vertical="center" readingOrder="2"/>
    </xf>
    <xf numFmtId="0" fontId="122" fillId="4" borderId="0" xfId="2" applyFont="1" applyFill="1" applyBorder="1" applyAlignment="1" applyProtection="1">
      <alignment horizontal="center" vertical="center" readingOrder="2"/>
    </xf>
    <xf numFmtId="0" fontId="122" fillId="4" borderId="25" xfId="2" applyFont="1" applyFill="1" applyBorder="1" applyAlignment="1" applyProtection="1">
      <alignment horizontal="center" vertical="center" readingOrder="2"/>
    </xf>
    <xf numFmtId="0" fontId="47" fillId="2" borderId="89" xfId="2" applyFont="1" applyFill="1" applyBorder="1" applyAlignment="1" applyProtection="1">
      <alignment horizontal="center" vertical="center" readingOrder="2"/>
    </xf>
    <xf numFmtId="0" fontId="47" fillId="2" borderId="90" xfId="2" applyFont="1" applyFill="1" applyBorder="1" applyAlignment="1" applyProtection="1">
      <alignment horizontal="center" vertical="center" readingOrder="2"/>
    </xf>
    <xf numFmtId="0" fontId="47" fillId="2" borderId="91" xfId="2" applyFont="1" applyFill="1" applyBorder="1" applyAlignment="1" applyProtection="1">
      <alignment horizontal="center" vertical="center" readingOrder="2"/>
    </xf>
    <xf numFmtId="165" fontId="74" fillId="9" borderId="21" xfId="1" applyNumberFormat="1" applyFont="1" applyFill="1" applyBorder="1" applyAlignment="1" applyProtection="1">
      <alignment horizontal="right" vertical="center" shrinkToFit="1"/>
      <protection locked="0"/>
    </xf>
    <xf numFmtId="0" fontId="74" fillId="9" borderId="281" xfId="1" applyFont="1" applyFill="1" applyBorder="1" applyAlignment="1" applyProtection="1">
      <alignment horizontal="right" shrinkToFit="1"/>
      <protection locked="0"/>
    </xf>
    <xf numFmtId="0" fontId="74" fillId="9" borderId="21" xfId="1" applyFont="1" applyFill="1" applyBorder="1" applyAlignment="1" applyProtection="1">
      <alignment horizontal="right" shrinkToFit="1"/>
      <protection locked="0"/>
    </xf>
    <xf numFmtId="0" fontId="74" fillId="9" borderId="282" xfId="1" applyFont="1" applyFill="1" applyBorder="1" applyAlignment="1" applyProtection="1">
      <alignment horizontal="right" shrinkToFit="1"/>
      <protection locked="0"/>
    </xf>
    <xf numFmtId="8" fontId="43" fillId="9" borderId="120" xfId="1" applyNumberFormat="1" applyFont="1" applyFill="1" applyBorder="1" applyAlignment="1" applyProtection="1">
      <alignment horizontal="center" vertical="center" shrinkToFit="1"/>
      <protection locked="0"/>
    </xf>
    <xf numFmtId="8" fontId="43" fillId="9" borderId="100" xfId="1" applyNumberFormat="1" applyFont="1" applyFill="1" applyBorder="1" applyAlignment="1" applyProtection="1">
      <alignment horizontal="center" vertical="center" shrinkToFit="1"/>
      <protection locked="0"/>
    </xf>
    <xf numFmtId="0" fontId="72" fillId="9" borderId="21" xfId="1" applyFont="1" applyFill="1" applyBorder="1" applyAlignment="1" applyProtection="1">
      <alignment horizontal="right" vertical="center" shrinkToFit="1"/>
      <protection locked="0"/>
    </xf>
    <xf numFmtId="0" fontId="72" fillId="9" borderId="141" xfId="1" applyFont="1" applyFill="1" applyBorder="1" applyAlignment="1" applyProtection="1">
      <alignment horizontal="right" vertical="center" shrinkToFit="1"/>
      <protection locked="0"/>
    </xf>
    <xf numFmtId="0" fontId="53" fillId="2" borderId="61" xfId="1" applyFont="1" applyFill="1" applyBorder="1" applyAlignment="1" applyProtection="1">
      <alignment horizontal="center" vertical="center"/>
    </xf>
    <xf numFmtId="0" fontId="53" fillId="2" borderId="227" xfId="1" applyFont="1" applyFill="1" applyBorder="1" applyAlignment="1" applyProtection="1">
      <alignment horizontal="center" vertical="center"/>
    </xf>
    <xf numFmtId="0" fontId="123" fillId="2" borderId="270" xfId="1" applyFont="1" applyFill="1" applyBorder="1" applyAlignment="1" applyProtection="1">
      <alignment horizontal="center" vertical="center" wrapText="1"/>
    </xf>
    <xf numFmtId="0" fontId="12" fillId="2" borderId="270" xfId="1" applyFont="1" applyFill="1" applyBorder="1" applyAlignment="1" applyProtection="1">
      <alignment horizontal="center" vertical="center" wrapText="1"/>
    </xf>
    <xf numFmtId="0" fontId="12" fillId="2" borderId="23" xfId="1" applyFont="1" applyFill="1" applyBorder="1" applyAlignment="1" applyProtection="1">
      <alignment horizontal="center" vertical="center" wrapText="1"/>
    </xf>
    <xf numFmtId="0" fontId="66" fillId="2" borderId="0" xfId="1" applyFont="1" applyFill="1" applyBorder="1" applyAlignment="1" applyProtection="1">
      <alignment horizontal="center" vertical="center"/>
    </xf>
    <xf numFmtId="0" fontId="66" fillId="2" borderId="25" xfId="1" applyFont="1" applyFill="1" applyBorder="1" applyAlignment="1" applyProtection="1">
      <alignment horizontal="center" vertical="center"/>
    </xf>
    <xf numFmtId="0" fontId="12" fillId="2" borderId="0" xfId="1" applyFont="1" applyFill="1" applyBorder="1" applyAlignment="1" applyProtection="1">
      <alignment horizontal="center" vertical="center"/>
    </xf>
    <xf numFmtId="0" fontId="12" fillId="2" borderId="25" xfId="1" applyFont="1" applyFill="1" applyBorder="1" applyAlignment="1" applyProtection="1">
      <alignment horizontal="center" vertical="center"/>
    </xf>
    <xf numFmtId="0" fontId="67" fillId="2" borderId="28" xfId="1" applyFont="1" applyFill="1" applyBorder="1" applyAlignment="1" applyProtection="1">
      <alignment horizontal="center" vertical="center"/>
    </xf>
    <xf numFmtId="0" fontId="67" fillId="2" borderId="0" xfId="1" applyFont="1" applyFill="1" applyBorder="1" applyAlignment="1" applyProtection="1">
      <alignment horizontal="center" vertical="center"/>
    </xf>
    <xf numFmtId="0" fontId="67" fillId="2" borderId="228" xfId="1" applyFont="1" applyFill="1" applyBorder="1" applyAlignment="1" applyProtection="1">
      <alignment horizontal="center" vertical="center"/>
    </xf>
    <xf numFmtId="0" fontId="12" fillId="2" borderId="159" xfId="1" applyFont="1" applyFill="1" applyBorder="1" applyAlignment="1" applyProtection="1">
      <alignment horizontal="center" vertical="center"/>
    </xf>
    <xf numFmtId="0" fontId="12" fillId="2" borderId="14" xfId="1" applyFont="1" applyFill="1" applyBorder="1" applyAlignment="1" applyProtection="1">
      <alignment horizontal="center" vertical="center"/>
    </xf>
    <xf numFmtId="0" fontId="67" fillId="14" borderId="35" xfId="1" applyFont="1" applyFill="1" applyBorder="1" applyAlignment="1" applyProtection="1">
      <alignment horizontal="center" vertical="center"/>
    </xf>
    <xf numFmtId="0" fontId="67" fillId="14" borderId="1" xfId="1" applyFont="1" applyFill="1" applyBorder="1" applyAlignment="1" applyProtection="1">
      <alignment horizontal="center" vertical="center"/>
    </xf>
    <xf numFmtId="0" fontId="67" fillId="14" borderId="32" xfId="1" applyFont="1" applyFill="1" applyBorder="1" applyAlignment="1" applyProtection="1">
      <alignment horizontal="center" vertical="center"/>
    </xf>
    <xf numFmtId="0" fontId="67" fillId="14" borderId="138" xfId="1" applyFont="1" applyFill="1" applyBorder="1" applyAlignment="1" applyProtection="1">
      <alignment horizontal="center" vertical="center" wrapText="1"/>
    </xf>
    <xf numFmtId="0" fontId="12" fillId="2" borderId="28" xfId="1" applyFont="1" applyFill="1" applyBorder="1" applyAlignment="1" applyProtection="1">
      <alignment horizontal="right" vertical="center"/>
    </xf>
    <xf numFmtId="0" fontId="12" fillId="2" borderId="0" xfId="1" applyFont="1" applyFill="1" applyBorder="1" applyAlignment="1" applyProtection="1">
      <alignment horizontal="right" vertical="center"/>
    </xf>
    <xf numFmtId="0" fontId="12" fillId="2" borderId="228" xfId="1" applyFont="1" applyFill="1" applyBorder="1" applyAlignment="1" applyProtection="1">
      <alignment horizontal="right" vertical="center"/>
    </xf>
    <xf numFmtId="0" fontId="67" fillId="2" borderId="245" xfId="1" applyFont="1" applyFill="1" applyBorder="1" applyAlignment="1" applyProtection="1">
      <alignment horizontal="center" vertical="center" wrapText="1" readingOrder="2"/>
    </xf>
    <xf numFmtId="0" fontId="67" fillId="2" borderId="0" xfId="1" applyFont="1" applyFill="1" applyBorder="1" applyAlignment="1" applyProtection="1">
      <alignment horizontal="center" vertical="center" wrapText="1" readingOrder="2"/>
    </xf>
    <xf numFmtId="0" fontId="67" fillId="2" borderId="25" xfId="1" applyFont="1" applyFill="1" applyBorder="1" applyAlignment="1" applyProtection="1">
      <alignment horizontal="center" vertical="center" wrapText="1" readingOrder="2"/>
    </xf>
    <xf numFmtId="0" fontId="67" fillId="14" borderId="246" xfId="1" applyFont="1" applyFill="1" applyBorder="1" applyAlignment="1" applyProtection="1">
      <alignment horizontal="center" vertical="center" wrapText="1"/>
    </xf>
    <xf numFmtId="0" fontId="67" fillId="2" borderId="229" xfId="1" applyFont="1" applyFill="1" applyBorder="1" applyAlignment="1" applyProtection="1">
      <alignment horizontal="center" vertical="center" wrapText="1"/>
    </xf>
    <xf numFmtId="0" fontId="67" fillId="2" borderId="1" xfId="1" applyFont="1" applyFill="1" applyBorder="1" applyAlignment="1" applyProtection="1">
      <alignment horizontal="center" vertical="center" wrapText="1"/>
    </xf>
    <xf numFmtId="0" fontId="67" fillId="2" borderId="32" xfId="1" applyFont="1" applyFill="1" applyBorder="1" applyAlignment="1" applyProtection="1">
      <alignment horizontal="center" vertical="center" wrapText="1"/>
    </xf>
    <xf numFmtId="0" fontId="44" fillId="2" borderId="230" xfId="1" applyFont="1" applyFill="1" applyBorder="1" applyAlignment="1" applyProtection="1">
      <alignment horizontal="center" vertical="center"/>
    </xf>
    <xf numFmtId="0" fontId="44" fillId="2" borderId="231" xfId="1" applyFont="1" applyFill="1" applyBorder="1" applyAlignment="1" applyProtection="1">
      <alignment horizontal="center" vertical="center"/>
    </xf>
    <xf numFmtId="0" fontId="44" fillId="2" borderId="232" xfId="1" applyFont="1" applyFill="1" applyBorder="1" applyAlignment="1" applyProtection="1">
      <alignment horizontal="center" vertical="center"/>
    </xf>
    <xf numFmtId="0" fontId="44" fillId="2" borderId="233" xfId="1" applyFont="1" applyFill="1" applyBorder="1" applyAlignment="1" applyProtection="1">
      <alignment horizontal="center" vertical="center"/>
    </xf>
    <xf numFmtId="0" fontId="44" fillId="2" borderId="234" xfId="1" applyFont="1" applyFill="1" applyBorder="1" applyAlignment="1" applyProtection="1">
      <alignment horizontal="center" vertical="center"/>
    </xf>
    <xf numFmtId="0" fontId="71" fillId="2" borderId="236" xfId="1" applyFont="1" applyFill="1" applyBorder="1" applyAlignment="1" applyProtection="1">
      <alignment horizontal="center" vertical="center" wrapText="1" readingOrder="2"/>
    </xf>
    <xf numFmtId="0" fontId="71" fillId="2" borderId="61" xfId="1" applyFont="1" applyFill="1" applyBorder="1" applyAlignment="1" applyProtection="1">
      <alignment horizontal="center" vertical="center" wrapText="1" readingOrder="2"/>
    </xf>
    <xf numFmtId="0" fontId="71" fillId="2" borderId="227" xfId="1" applyFont="1" applyFill="1" applyBorder="1" applyAlignment="1" applyProtection="1">
      <alignment horizontal="center" vertical="center" wrapText="1" readingOrder="2"/>
    </xf>
    <xf numFmtId="0" fontId="44" fillId="2" borderId="35" xfId="1" applyFont="1" applyFill="1" applyBorder="1" applyAlignment="1" applyProtection="1">
      <alignment horizontal="center" vertical="center"/>
    </xf>
    <xf numFmtId="0" fontId="44" fillId="2" borderId="1" xfId="1" applyFont="1" applyFill="1" applyBorder="1" applyAlignment="1" applyProtection="1">
      <alignment horizontal="center" vertical="center"/>
    </xf>
    <xf numFmtId="0" fontId="44" fillId="2" borderId="24" xfId="1" applyFont="1" applyFill="1" applyBorder="1" applyAlignment="1" applyProtection="1">
      <alignment horizontal="center" vertical="center"/>
    </xf>
    <xf numFmtId="0" fontId="12" fillId="2" borderId="258" xfId="1" applyFont="1" applyFill="1" applyBorder="1" applyAlignment="1" applyProtection="1">
      <alignment horizontal="center" vertical="top" wrapText="1"/>
    </xf>
    <xf numFmtId="0" fontId="12" fillId="2" borderId="112" xfId="1" applyFont="1" applyFill="1" applyBorder="1" applyAlignment="1" applyProtection="1">
      <alignment horizontal="center" vertical="top" wrapText="1"/>
    </xf>
    <xf numFmtId="0" fontId="12" fillId="2" borderId="120" xfId="1" applyFont="1" applyFill="1" applyBorder="1" applyAlignment="1" applyProtection="1">
      <alignment horizontal="center" vertical="top" wrapText="1"/>
    </xf>
    <xf numFmtId="0" fontId="12" fillId="2" borderId="100" xfId="1" applyFont="1" applyFill="1" applyBorder="1" applyAlignment="1" applyProtection="1">
      <alignment horizontal="center" vertical="top" wrapText="1"/>
    </xf>
    <xf numFmtId="0" fontId="45" fillId="2" borderId="259" xfId="1" applyFont="1" applyFill="1" applyBorder="1" applyAlignment="1" applyProtection="1">
      <alignment horizontal="center" vertical="top" wrapText="1"/>
    </xf>
    <xf numFmtId="0" fontId="0" fillId="0" borderId="259" xfId="0" applyBorder="1" applyAlignment="1">
      <alignment vertical="top"/>
    </xf>
    <xf numFmtId="0" fontId="68" fillId="2" borderId="250" xfId="1" applyFont="1" applyFill="1" applyBorder="1" applyAlignment="1" applyProtection="1">
      <alignment horizontal="center" vertical="top" wrapText="1"/>
    </xf>
    <xf numFmtId="0" fontId="0" fillId="0" borderId="250" xfId="0" applyBorder="1" applyAlignment="1">
      <alignment vertical="top"/>
    </xf>
    <xf numFmtId="0" fontId="66" fillId="2" borderId="247" xfId="1" applyFont="1" applyFill="1" applyBorder="1" applyAlignment="1" applyProtection="1">
      <alignment horizontal="center" vertical="top" wrapText="1"/>
    </xf>
    <xf numFmtId="0" fontId="0" fillId="0" borderId="247" xfId="0" applyBorder="1" applyAlignment="1">
      <alignment vertical="top"/>
    </xf>
    <xf numFmtId="0" fontId="67" fillId="14" borderId="227" xfId="1" applyFont="1" applyFill="1" applyBorder="1" applyAlignment="1" applyProtection="1">
      <alignment horizontal="center" vertical="center" wrapText="1"/>
    </xf>
    <xf numFmtId="0" fontId="67" fillId="14" borderId="248" xfId="1" applyFont="1" applyFill="1" applyBorder="1" applyAlignment="1" applyProtection="1">
      <alignment horizontal="center" vertical="center" wrapText="1"/>
    </xf>
    <xf numFmtId="0" fontId="67" fillId="14" borderId="249" xfId="1" applyFont="1" applyFill="1" applyBorder="1" applyAlignment="1" applyProtection="1">
      <alignment horizontal="center" vertical="center" wrapText="1"/>
    </xf>
    <xf numFmtId="0" fontId="67" fillId="14" borderId="22" xfId="1" applyFont="1" applyFill="1" applyBorder="1" applyAlignment="1" applyProtection="1">
      <alignment horizontal="center" vertical="center" wrapText="1"/>
    </xf>
    <xf numFmtId="0" fontId="66" fillId="2" borderId="250" xfId="1" applyFont="1" applyFill="1" applyBorder="1" applyAlignment="1" applyProtection="1">
      <alignment horizontal="center" vertical="top" wrapText="1"/>
    </xf>
    <xf numFmtId="0" fontId="45" fillId="2" borderId="250" xfId="1" applyFont="1" applyFill="1" applyBorder="1" applyAlignment="1" applyProtection="1">
      <alignment horizontal="center" vertical="top" wrapText="1"/>
    </xf>
    <xf numFmtId="0" fontId="44" fillId="2" borderId="251" xfId="1" applyFont="1" applyFill="1" applyBorder="1" applyAlignment="1" applyProtection="1">
      <alignment horizontal="center" vertical="center"/>
    </xf>
    <xf numFmtId="0" fontId="44" fillId="2" borderId="252" xfId="1" applyFont="1" applyFill="1" applyBorder="1" applyAlignment="1" applyProtection="1">
      <alignment horizontal="center" vertical="center"/>
    </xf>
    <xf numFmtId="0" fontId="44" fillId="2" borderId="120" xfId="1" applyFont="1" applyFill="1" applyBorder="1" applyAlignment="1" applyProtection="1">
      <alignment horizontal="center" vertical="center"/>
    </xf>
    <xf numFmtId="0" fontId="44" fillId="2" borderId="274" xfId="1" applyFont="1" applyFill="1" applyBorder="1" applyAlignment="1" applyProtection="1">
      <alignment horizontal="center" vertical="center"/>
    </xf>
    <xf numFmtId="0" fontId="44" fillId="2" borderId="268" xfId="1" applyFont="1" applyFill="1" applyBorder="1" applyAlignment="1" applyProtection="1">
      <alignment horizontal="center" vertical="center"/>
    </xf>
    <xf numFmtId="0" fontId="44" fillId="2" borderId="273" xfId="1" applyFont="1" applyFill="1" applyBorder="1" applyAlignment="1" applyProtection="1">
      <alignment horizontal="center" vertical="center"/>
    </xf>
    <xf numFmtId="0" fontId="44" fillId="2" borderId="275" xfId="1" applyFont="1" applyFill="1" applyBorder="1" applyAlignment="1" applyProtection="1">
      <alignment horizontal="center" vertical="center"/>
    </xf>
    <xf numFmtId="0" fontId="44" fillId="2" borderId="276" xfId="1" applyFont="1" applyFill="1" applyBorder="1" applyAlignment="1" applyProtection="1">
      <alignment horizontal="center" vertical="center"/>
    </xf>
    <xf numFmtId="165" fontId="74" fillId="9" borderId="278" xfId="1" applyNumberFormat="1" applyFont="1" applyFill="1" applyBorder="1" applyAlignment="1" applyProtection="1">
      <alignment horizontal="right" vertical="center" shrinkToFit="1"/>
      <protection locked="0"/>
    </xf>
    <xf numFmtId="0" fontId="131" fillId="9" borderId="355" xfId="0" applyFont="1" applyFill="1" applyBorder="1" applyAlignment="1" applyProtection="1">
      <alignment horizontal="center" vertical="center" shrinkToFit="1"/>
      <protection locked="0"/>
    </xf>
    <xf numFmtId="0" fontId="131" fillId="9" borderId="356" xfId="0" applyFont="1" applyFill="1" applyBorder="1" applyAlignment="1" applyProtection="1">
      <alignment horizontal="center" vertical="center" shrinkToFit="1"/>
      <protection locked="0"/>
    </xf>
    <xf numFmtId="0" fontId="72" fillId="9" borderId="278" xfId="1" applyFont="1" applyFill="1" applyBorder="1" applyAlignment="1" applyProtection="1">
      <alignment horizontal="right" vertical="center" shrinkToFit="1"/>
      <protection locked="0"/>
    </xf>
    <xf numFmtId="0" fontId="72" fillId="9" borderId="280" xfId="1" applyFont="1" applyFill="1" applyBorder="1" applyAlignment="1" applyProtection="1">
      <alignment horizontal="right" vertical="center" shrinkToFit="1"/>
      <protection locked="0"/>
    </xf>
    <xf numFmtId="0" fontId="74" fillId="9" borderId="277" xfId="1" applyFont="1" applyFill="1" applyBorder="1" applyAlignment="1" applyProtection="1">
      <alignment horizontal="right" shrinkToFit="1"/>
      <protection locked="0"/>
    </xf>
    <xf numFmtId="0" fontId="74" fillId="9" borderId="278" xfId="1" applyFont="1" applyFill="1" applyBorder="1" applyAlignment="1" applyProtection="1">
      <alignment horizontal="right" shrinkToFit="1"/>
      <protection locked="0"/>
    </xf>
    <xf numFmtId="0" fontId="74" fillId="9" borderId="279" xfId="1" applyFont="1" applyFill="1" applyBorder="1" applyAlignment="1" applyProtection="1">
      <alignment horizontal="right" shrinkToFit="1"/>
      <protection locked="0"/>
    </xf>
    <xf numFmtId="0" fontId="122" fillId="4" borderId="169" xfId="2" applyFont="1" applyFill="1" applyBorder="1" applyAlignment="1" applyProtection="1">
      <alignment horizontal="center" vertical="center" readingOrder="2"/>
    </xf>
    <xf numFmtId="0" fontId="122" fillId="4" borderId="170" xfId="2" applyFont="1" applyFill="1" applyBorder="1" applyAlignment="1" applyProtection="1">
      <alignment horizontal="center" vertical="center" readingOrder="2"/>
    </xf>
    <xf numFmtId="0" fontId="122" fillId="4" borderId="171" xfId="2" applyFont="1" applyFill="1" applyBorder="1" applyAlignment="1" applyProtection="1">
      <alignment horizontal="center" vertical="center" readingOrder="2"/>
    </xf>
    <xf numFmtId="0" fontId="74" fillId="9" borderId="287" xfId="1" applyFont="1" applyFill="1" applyBorder="1" applyAlignment="1" applyProtection="1">
      <alignment horizontal="right" shrinkToFit="1"/>
      <protection locked="0"/>
    </xf>
    <xf numFmtId="0" fontId="74" fillId="9" borderId="288" xfId="1" applyFont="1" applyFill="1" applyBorder="1" applyAlignment="1" applyProtection="1">
      <alignment horizontal="right" shrinkToFit="1"/>
      <protection locked="0"/>
    </xf>
    <xf numFmtId="0" fontId="74" fillId="9" borderId="289" xfId="1" applyFont="1" applyFill="1" applyBorder="1" applyAlignment="1" applyProtection="1">
      <alignment horizontal="right" shrinkToFit="1"/>
      <protection locked="0"/>
    </xf>
    <xf numFmtId="165" fontId="74" fillId="9" borderId="288" xfId="1" applyNumberFormat="1" applyFont="1" applyFill="1" applyBorder="1" applyAlignment="1" applyProtection="1">
      <alignment horizontal="right" vertical="center" shrinkToFit="1"/>
      <protection locked="0"/>
    </xf>
    <xf numFmtId="0" fontId="131" fillId="9" borderId="357" xfId="0" applyFont="1" applyFill="1" applyBorder="1" applyAlignment="1" applyProtection="1">
      <alignment horizontal="center" vertical="center" shrinkToFit="1"/>
      <protection locked="0"/>
    </xf>
    <xf numFmtId="0" fontId="131" fillId="9" borderId="358" xfId="0" applyFont="1" applyFill="1" applyBorder="1" applyAlignment="1" applyProtection="1">
      <alignment horizontal="center" vertical="center" shrinkToFit="1"/>
      <protection locked="0"/>
    </xf>
    <xf numFmtId="0" fontId="54" fillId="0" borderId="0" xfId="0" applyFont="1" applyFill="1" applyBorder="1" applyAlignment="1" applyProtection="1">
      <alignment horizontal="center" vertical="center" readingOrder="2"/>
    </xf>
    <xf numFmtId="164" fontId="50" fillId="10" borderId="223" xfId="0" applyNumberFormat="1" applyFont="1" applyFill="1" applyBorder="1" applyAlignment="1" applyProtection="1">
      <alignment horizontal="center" vertical="center" shrinkToFit="1" readingOrder="2"/>
    </xf>
    <xf numFmtId="164" fontId="50" fillId="10" borderId="96" xfId="0" applyNumberFormat="1" applyFont="1" applyFill="1" applyBorder="1" applyAlignment="1" applyProtection="1">
      <alignment horizontal="center" vertical="center" shrinkToFit="1" readingOrder="2"/>
    </xf>
    <xf numFmtId="164" fontId="50" fillId="10" borderId="224" xfId="0" applyNumberFormat="1" applyFont="1" applyFill="1" applyBorder="1" applyAlignment="1" applyProtection="1">
      <alignment horizontal="center" vertical="center" shrinkToFit="1" readingOrder="2"/>
    </xf>
    <xf numFmtId="164" fontId="50" fillId="10" borderId="98" xfId="0" applyNumberFormat="1" applyFont="1" applyFill="1" applyBorder="1" applyAlignment="1" applyProtection="1">
      <alignment horizontal="center" vertical="center" shrinkToFit="1" readingOrder="2"/>
    </xf>
    <xf numFmtId="4" fontId="43" fillId="9" borderId="294" xfId="1" applyNumberFormat="1" applyFont="1" applyFill="1" applyBorder="1" applyAlignment="1" applyProtection="1">
      <alignment horizontal="center" vertical="center" shrinkToFit="1"/>
      <protection locked="0"/>
    </xf>
    <xf numFmtId="4" fontId="43" fillId="9" borderId="295" xfId="1" applyNumberFormat="1" applyFont="1" applyFill="1" applyBorder="1" applyAlignment="1" applyProtection="1">
      <alignment horizontal="center" vertical="center" shrinkToFit="1"/>
      <protection locked="0"/>
    </xf>
    <xf numFmtId="0" fontId="48" fillId="2" borderId="220" xfId="2" applyFont="1" applyFill="1" applyBorder="1" applyAlignment="1" applyProtection="1">
      <alignment horizontal="center" vertical="center" wrapText="1" readingOrder="2"/>
    </xf>
    <xf numFmtId="0" fontId="48" fillId="2" borderId="170" xfId="2" applyFont="1" applyFill="1" applyBorder="1" applyAlignment="1" applyProtection="1">
      <alignment horizontal="center" vertical="center" readingOrder="2"/>
    </xf>
    <xf numFmtId="0" fontId="48" fillId="2" borderId="221" xfId="2" applyFont="1" applyFill="1" applyBorder="1" applyAlignment="1" applyProtection="1">
      <alignment horizontal="center" vertical="center" readingOrder="2"/>
    </xf>
    <xf numFmtId="0" fontId="48" fillId="2" borderId="28" xfId="2" applyFont="1" applyFill="1" applyBorder="1" applyAlignment="1" applyProtection="1">
      <alignment horizontal="center" vertical="center" readingOrder="2"/>
    </xf>
    <xf numFmtId="0" fontId="48" fillId="2" borderId="0" xfId="2" applyFont="1" applyFill="1" applyBorder="1" applyAlignment="1" applyProtection="1">
      <alignment horizontal="center" vertical="center" readingOrder="2"/>
    </xf>
    <xf numFmtId="0" fontId="48" fillId="2" borderId="16" xfId="2" applyFont="1" applyFill="1" applyBorder="1" applyAlignment="1" applyProtection="1">
      <alignment horizontal="center" vertical="center" readingOrder="2"/>
    </xf>
    <xf numFmtId="0" fontId="48" fillId="2" borderId="159" xfId="2" applyFont="1" applyFill="1" applyBorder="1" applyAlignment="1" applyProtection="1">
      <alignment horizontal="center" vertical="center" readingOrder="2"/>
    </xf>
    <xf numFmtId="0" fontId="48" fillId="2" borderId="18" xfId="2" applyFont="1" applyFill="1" applyBorder="1" applyAlignment="1" applyProtection="1">
      <alignment horizontal="center" vertical="center" readingOrder="2"/>
    </xf>
    <xf numFmtId="0" fontId="48" fillId="2" borderId="222" xfId="2" applyFont="1" applyFill="1" applyBorder="1" applyAlignment="1" applyProtection="1">
      <alignment horizontal="center" vertical="center" readingOrder="2"/>
    </xf>
    <xf numFmtId="165" fontId="63" fillId="2" borderId="38" xfId="1" applyNumberFormat="1" applyFont="1" applyFill="1" applyBorder="1" applyAlignment="1" applyProtection="1">
      <alignment horizontal="right" vertical="center" shrinkToFit="1"/>
    </xf>
    <xf numFmtId="165" fontId="63" fillId="2" borderId="117" xfId="1" applyNumberFormat="1" applyFont="1" applyFill="1" applyBorder="1" applyAlignment="1" applyProtection="1">
      <alignment horizontal="right" vertical="center" shrinkToFit="1"/>
    </xf>
    <xf numFmtId="165" fontId="63" fillId="2" borderId="118" xfId="1" applyNumberFormat="1" applyFont="1" applyFill="1" applyBorder="1" applyAlignment="1" applyProtection="1">
      <alignment horizontal="right" vertical="center" shrinkToFit="1"/>
    </xf>
    <xf numFmtId="0" fontId="72" fillId="9" borderId="288" xfId="1" applyFont="1" applyFill="1" applyBorder="1" applyAlignment="1" applyProtection="1">
      <alignment horizontal="right" vertical="center" shrinkToFit="1"/>
      <protection locked="0"/>
    </xf>
    <xf numFmtId="0" fontId="72" fillId="9" borderId="292" xfId="1" applyFont="1" applyFill="1" applyBorder="1" applyAlignment="1" applyProtection="1">
      <alignment horizontal="right" vertical="center" shrinkToFit="1"/>
      <protection locked="0"/>
    </xf>
    <xf numFmtId="0" fontId="37" fillId="2" borderId="163" xfId="2" applyFont="1" applyFill="1" applyBorder="1" applyAlignment="1" applyProtection="1">
      <alignment horizontal="right" vertical="center" readingOrder="2"/>
    </xf>
    <xf numFmtId="0" fontId="37" fillId="2" borderId="105" xfId="2" applyFont="1" applyFill="1" applyBorder="1" applyAlignment="1" applyProtection="1">
      <alignment horizontal="right" vertical="center" readingOrder="2"/>
    </xf>
    <xf numFmtId="0" fontId="37" fillId="2" borderId="164" xfId="2" applyFont="1" applyFill="1" applyBorder="1" applyAlignment="1" applyProtection="1">
      <alignment horizontal="right" vertical="center" readingOrder="2"/>
    </xf>
    <xf numFmtId="0" fontId="37" fillId="2" borderId="106" xfId="2" applyFont="1" applyFill="1" applyBorder="1" applyAlignment="1" applyProtection="1">
      <alignment horizontal="right" vertical="center" readingOrder="2"/>
    </xf>
    <xf numFmtId="10" fontId="42" fillId="9" borderId="18" xfId="2" applyNumberFormat="1" applyFont="1" applyFill="1" applyBorder="1" applyAlignment="1" applyProtection="1">
      <alignment vertical="center" readingOrder="2"/>
      <protection locked="0"/>
    </xf>
    <xf numFmtId="0" fontId="47" fillId="2" borderId="79" xfId="2" applyFont="1" applyFill="1" applyBorder="1" applyAlignment="1" applyProtection="1">
      <alignment horizontal="center" vertical="center" readingOrder="2"/>
    </xf>
    <xf numFmtId="0" fontId="47" fillId="2" borderId="26" xfId="2" applyFont="1" applyFill="1" applyBorder="1" applyAlignment="1" applyProtection="1">
      <alignment horizontal="center" vertical="center" readingOrder="2"/>
    </xf>
    <xf numFmtId="0" fontId="47" fillId="2" borderId="80" xfId="2" applyFont="1" applyFill="1" applyBorder="1" applyAlignment="1" applyProtection="1">
      <alignment horizontal="center" vertical="center" readingOrder="2"/>
    </xf>
    <xf numFmtId="0" fontId="61" fillId="2" borderId="217" xfId="1" applyFont="1" applyFill="1" applyBorder="1" applyAlignment="1" applyProtection="1">
      <alignment horizontal="left" vertical="center"/>
    </xf>
    <xf numFmtId="0" fontId="61" fillId="2" borderId="218" xfId="1" applyFont="1" applyFill="1" applyBorder="1" applyAlignment="1" applyProtection="1">
      <alignment horizontal="left" vertical="center"/>
    </xf>
    <xf numFmtId="0" fontId="61" fillId="2" borderId="219" xfId="1" applyFont="1" applyFill="1" applyBorder="1" applyAlignment="1" applyProtection="1">
      <alignment horizontal="left" vertical="center"/>
    </xf>
    <xf numFmtId="8" fontId="43" fillId="9" borderId="293" xfId="1" applyNumberFormat="1" applyFont="1" applyFill="1" applyBorder="1" applyAlignment="1" applyProtection="1">
      <alignment horizontal="center" vertical="center" shrinkToFit="1"/>
      <protection locked="0"/>
    </xf>
    <xf numFmtId="8" fontId="43" fillId="9" borderId="294" xfId="1" applyNumberFormat="1" applyFont="1" applyFill="1" applyBorder="1" applyAlignment="1" applyProtection="1">
      <alignment horizontal="center" vertical="center" shrinkToFit="1"/>
      <protection locked="0"/>
    </xf>
    <xf numFmtId="0" fontId="129" fillId="0" borderId="202" xfId="0" applyFont="1" applyFill="1" applyBorder="1" applyAlignment="1" applyProtection="1">
      <alignment horizontal="center" vertical="center" wrapText="1" readingOrder="2"/>
    </xf>
    <xf numFmtId="0" fontId="37" fillId="0" borderId="203" xfId="0" applyFont="1" applyFill="1" applyBorder="1" applyAlignment="1" applyProtection="1">
      <alignment horizontal="center" vertical="center" wrapText="1" readingOrder="2"/>
    </xf>
    <xf numFmtId="0" fontId="37" fillId="0" borderId="204" xfId="0" applyFont="1" applyFill="1" applyBorder="1" applyAlignment="1" applyProtection="1">
      <alignment horizontal="center" vertical="center" wrapText="1" readingOrder="2"/>
    </xf>
    <xf numFmtId="0" fontId="37" fillId="0" borderId="72" xfId="0" applyFont="1" applyFill="1" applyBorder="1" applyAlignment="1" applyProtection="1">
      <alignment horizontal="center" vertical="center" wrapText="1" readingOrder="2"/>
    </xf>
    <xf numFmtId="0" fontId="37" fillId="0" borderId="0" xfId="0" applyFont="1" applyFill="1" applyBorder="1" applyAlignment="1" applyProtection="1">
      <alignment horizontal="center" vertical="center" wrapText="1" readingOrder="2"/>
    </xf>
    <xf numFmtId="0" fontId="37" fillId="0" borderId="73" xfId="0" applyFont="1" applyFill="1" applyBorder="1" applyAlignment="1" applyProtection="1">
      <alignment horizontal="center" vertical="center" wrapText="1" readingOrder="2"/>
    </xf>
    <xf numFmtId="164" fontId="42" fillId="0" borderId="330" xfId="2" applyNumberFormat="1" applyFont="1" applyFill="1" applyBorder="1" applyAlignment="1" applyProtection="1">
      <alignment vertical="center" shrinkToFit="1" readingOrder="1"/>
    </xf>
    <xf numFmtId="164" fontId="42" fillId="0" borderId="331" xfId="2" applyNumberFormat="1" applyFont="1" applyFill="1" applyBorder="1" applyAlignment="1" applyProtection="1">
      <alignment vertical="center" shrinkToFit="1" readingOrder="1"/>
    </xf>
    <xf numFmtId="164" fontId="47" fillId="0" borderId="205" xfId="2" applyNumberFormat="1" applyFont="1" applyFill="1" applyBorder="1" applyAlignment="1" applyProtection="1">
      <alignment vertical="center" shrinkToFit="1" readingOrder="1"/>
    </xf>
    <xf numFmtId="164" fontId="47" fillId="0" borderId="206" xfId="2" applyNumberFormat="1" applyFont="1" applyFill="1" applyBorder="1" applyAlignment="1" applyProtection="1">
      <alignment vertical="center" shrinkToFit="1" readingOrder="1"/>
    </xf>
    <xf numFmtId="164" fontId="47" fillId="0" borderId="207" xfId="2" applyNumberFormat="1" applyFont="1" applyFill="1" applyBorder="1" applyAlignment="1" applyProtection="1">
      <alignment vertical="center" shrinkToFit="1" readingOrder="1"/>
    </xf>
    <xf numFmtId="164" fontId="12" fillId="0" borderId="39" xfId="2" applyNumberFormat="1" applyFont="1" applyFill="1" applyBorder="1" applyAlignment="1" applyProtection="1">
      <alignment horizontal="right" vertical="center" shrinkToFit="1" readingOrder="1"/>
    </xf>
    <xf numFmtId="164" fontId="12" fillId="0" borderId="208" xfId="2" applyNumberFormat="1" applyFont="1" applyFill="1" applyBorder="1" applyAlignment="1" applyProtection="1">
      <alignment horizontal="right" vertical="center" shrinkToFit="1" readingOrder="1"/>
    </xf>
    <xf numFmtId="8" fontId="0" fillId="0" borderId="0" xfId="0" applyNumberFormat="1" applyFill="1" applyAlignment="1" applyProtection="1">
      <alignment readingOrder="2"/>
    </xf>
    <xf numFmtId="164" fontId="42" fillId="0" borderId="331" xfId="2" applyNumberFormat="1" applyFont="1" applyFill="1" applyBorder="1" applyAlignment="1" applyProtection="1">
      <alignment horizontal="right" vertical="center" shrinkToFit="1" readingOrder="1"/>
    </xf>
    <xf numFmtId="0" fontId="46" fillId="0" borderId="169" xfId="2" applyFont="1" applyFill="1" applyBorder="1" applyAlignment="1" applyProtection="1">
      <alignment horizontal="center" vertical="center" readingOrder="2"/>
    </xf>
    <xf numFmtId="0" fontId="46" fillId="0" borderId="170" xfId="2" applyFont="1" applyFill="1" applyBorder="1" applyAlignment="1" applyProtection="1">
      <alignment horizontal="center" vertical="center" readingOrder="2"/>
    </xf>
    <xf numFmtId="0" fontId="46" fillId="0" borderId="171" xfId="2" applyFont="1" applyFill="1" applyBorder="1" applyAlignment="1" applyProtection="1">
      <alignment horizontal="center" vertical="center" readingOrder="2"/>
    </xf>
    <xf numFmtId="165" fontId="74" fillId="0" borderId="2" xfId="1" applyNumberFormat="1" applyFont="1" applyFill="1" applyBorder="1" applyAlignment="1" applyProtection="1">
      <alignment horizontal="right" vertical="center" shrinkToFit="1"/>
    </xf>
    <xf numFmtId="0" fontId="72" fillId="0" borderId="2" xfId="1" applyFont="1" applyFill="1" applyBorder="1" applyAlignment="1" applyProtection="1">
      <alignment horizontal="right" vertical="center" shrinkToFit="1"/>
    </xf>
    <xf numFmtId="8" fontId="43" fillId="0" borderId="383" xfId="1" applyNumberFormat="1" applyFont="1" applyFill="1" applyBorder="1" applyAlignment="1" applyProtection="1">
      <alignment horizontal="center" vertical="center" shrinkToFit="1"/>
    </xf>
    <xf numFmtId="4" fontId="43" fillId="0" borderId="383" xfId="1" applyNumberFormat="1" applyFont="1" applyFill="1" applyBorder="1" applyAlignment="1" applyProtection="1">
      <alignment horizontal="center" vertical="center" shrinkToFit="1"/>
    </xf>
    <xf numFmtId="10" fontId="41" fillId="0" borderId="18" xfId="2" applyNumberFormat="1" applyFont="1" applyFill="1" applyBorder="1" applyAlignment="1" applyProtection="1">
      <alignment vertical="center" readingOrder="2"/>
    </xf>
    <xf numFmtId="1" fontId="98" fillId="0" borderId="325" xfId="1" applyNumberFormat="1" applyFont="1" applyFill="1" applyBorder="1" applyAlignment="1" applyProtection="1">
      <alignment horizontal="center" vertical="center" shrinkToFit="1"/>
    </xf>
    <xf numFmtId="0" fontId="74" fillId="0" borderId="2" xfId="1" applyFont="1" applyFill="1" applyBorder="1" applyAlignment="1" applyProtection="1">
      <alignment horizontal="right" vertical="center" shrinkToFit="1"/>
    </xf>
    <xf numFmtId="0" fontId="38" fillId="0" borderId="2" xfId="0" applyFont="1" applyFill="1" applyBorder="1" applyAlignment="1" applyProtection="1">
      <alignment horizontal="center" vertical="center" wrapText="1" readingOrder="2"/>
    </xf>
    <xf numFmtId="3" fontId="38" fillId="0" borderId="2" xfId="0" applyNumberFormat="1" applyFont="1" applyFill="1" applyBorder="1" applyAlignment="1" applyProtection="1">
      <alignment horizontal="center" vertical="center" readingOrder="2"/>
    </xf>
    <xf numFmtId="164" fontId="42" fillId="0" borderId="312" xfId="2" applyNumberFormat="1" applyFont="1" applyFill="1" applyBorder="1" applyAlignment="1" applyProtection="1">
      <alignment horizontal="right" vertical="center" shrinkToFit="1" readingOrder="1"/>
    </xf>
    <xf numFmtId="164" fontId="42" fillId="0" borderId="313" xfId="2" applyNumberFormat="1" applyFont="1" applyFill="1" applyBorder="1" applyAlignment="1" applyProtection="1">
      <alignment horizontal="right" vertical="center" shrinkToFit="1" readingOrder="1"/>
    </xf>
    <xf numFmtId="4" fontId="12" fillId="0" borderId="383" xfId="1" applyNumberFormat="1" applyFont="1" applyFill="1" applyBorder="1" applyAlignment="1" applyProtection="1">
      <alignment vertical="center" shrinkToFit="1"/>
    </xf>
    <xf numFmtId="8" fontId="47" fillId="0" borderId="38" xfId="1" applyNumberFormat="1" applyFont="1" applyFill="1" applyBorder="1" applyAlignment="1" applyProtection="1">
      <alignment horizontal="center" vertical="center" shrinkToFit="1"/>
    </xf>
    <xf numFmtId="8" fontId="47" fillId="0" borderId="117" xfId="1" applyNumberFormat="1" applyFont="1" applyFill="1" applyBorder="1" applyAlignment="1" applyProtection="1">
      <alignment horizontal="center" vertical="center" shrinkToFit="1"/>
    </xf>
    <xf numFmtId="8" fontId="47" fillId="0" borderId="118" xfId="1" applyNumberFormat="1" applyFont="1" applyFill="1" applyBorder="1" applyAlignment="1" applyProtection="1">
      <alignment horizontal="center" vertical="center" shrinkToFit="1"/>
    </xf>
    <xf numFmtId="0" fontId="44" fillId="0" borderId="81" xfId="2" applyFont="1" applyFill="1" applyBorder="1" applyAlignment="1" applyProtection="1">
      <alignment horizontal="right" vertical="center" readingOrder="2"/>
    </xf>
    <xf numFmtId="0" fontId="44" fillId="0" borderId="82" xfId="2" applyFont="1" applyFill="1" applyBorder="1" applyAlignment="1" applyProtection="1">
      <alignment horizontal="right" vertical="center" readingOrder="2"/>
    </xf>
    <xf numFmtId="0" fontId="41" fillId="0" borderId="149" xfId="2" applyFont="1" applyFill="1" applyBorder="1" applyAlignment="1" applyProtection="1">
      <alignment horizontal="center" vertical="center" readingOrder="2"/>
    </xf>
    <xf numFmtId="0" fontId="41" fillId="0" borderId="150" xfId="2" applyFont="1" applyFill="1" applyBorder="1" applyAlignment="1" applyProtection="1">
      <alignment horizontal="center" vertical="center" readingOrder="2"/>
    </xf>
    <xf numFmtId="0" fontId="41" fillId="0" borderId="151" xfId="2" applyFont="1" applyFill="1" applyBorder="1" applyAlignment="1" applyProtection="1">
      <alignment horizontal="center" vertical="center" readingOrder="2"/>
    </xf>
    <xf numFmtId="0" fontId="11" fillId="0" borderId="75" xfId="0" applyFont="1" applyFill="1" applyBorder="1" applyAlignment="1" applyProtection="1">
      <alignment horizontal="center" readingOrder="2"/>
    </xf>
    <xf numFmtId="164" fontId="21" fillId="0" borderId="329" xfId="2" applyNumberFormat="1" applyFont="1" applyFill="1" applyBorder="1" applyAlignment="1" applyProtection="1">
      <alignment horizontal="right" vertical="center" shrinkToFit="1" readingOrder="1"/>
    </xf>
    <xf numFmtId="4" fontId="74" fillId="0" borderId="383" xfId="1" applyNumberFormat="1" applyFont="1" applyFill="1" applyBorder="1" applyAlignment="1" applyProtection="1">
      <alignment vertical="center" shrinkToFit="1"/>
    </xf>
    <xf numFmtId="40" fontId="21" fillId="0" borderId="383" xfId="1" applyNumberFormat="1" applyFont="1" applyFill="1" applyBorder="1" applyAlignment="1" applyProtection="1">
      <alignment horizontal="center" vertical="center" shrinkToFit="1"/>
    </xf>
    <xf numFmtId="165" fontId="47" fillId="0" borderId="38" xfId="1" applyNumberFormat="1" applyFont="1" applyFill="1" applyBorder="1" applyAlignment="1" applyProtection="1">
      <alignment horizontal="right" vertical="center" shrinkToFit="1"/>
    </xf>
    <xf numFmtId="165" fontId="47" fillId="0" borderId="117" xfId="1" applyNumberFormat="1" applyFont="1" applyFill="1" applyBorder="1" applyAlignment="1" applyProtection="1">
      <alignment horizontal="right" vertical="center" shrinkToFit="1"/>
    </xf>
    <xf numFmtId="165" fontId="47" fillId="0" borderId="118" xfId="1" applyNumberFormat="1" applyFont="1" applyFill="1" applyBorder="1" applyAlignment="1" applyProtection="1">
      <alignment horizontal="right" vertical="center" shrinkToFit="1"/>
    </xf>
    <xf numFmtId="0" fontId="61" fillId="0" borderId="217" xfId="1" applyFont="1" applyFill="1" applyBorder="1" applyAlignment="1" applyProtection="1">
      <alignment horizontal="left" vertical="center"/>
    </xf>
    <xf numFmtId="0" fontId="61" fillId="0" borderId="218" xfId="1" applyFont="1" applyFill="1" applyBorder="1" applyAlignment="1" applyProtection="1">
      <alignment horizontal="left" vertical="center"/>
    </xf>
    <xf numFmtId="0" fontId="61" fillId="0" borderId="219" xfId="1" applyFont="1" applyFill="1" applyBorder="1" applyAlignment="1" applyProtection="1">
      <alignment horizontal="left" vertical="center"/>
    </xf>
    <xf numFmtId="0" fontId="44" fillId="0" borderId="359" xfId="1" applyFont="1" applyFill="1" applyBorder="1" applyAlignment="1" applyProtection="1">
      <alignment horizontal="center" vertical="center"/>
    </xf>
    <xf numFmtId="0" fontId="44" fillId="0" borderId="360" xfId="1" applyFont="1" applyFill="1" applyBorder="1" applyAlignment="1" applyProtection="1">
      <alignment horizontal="center" vertical="center"/>
    </xf>
    <xf numFmtId="0" fontId="44" fillId="0" borderId="361" xfId="1" applyFont="1" applyFill="1" applyBorder="1" applyAlignment="1" applyProtection="1">
      <alignment horizontal="center" vertical="center"/>
    </xf>
    <xf numFmtId="0" fontId="74" fillId="0" borderId="23" xfId="1" applyFont="1" applyFill="1" applyBorder="1" applyAlignment="1" applyProtection="1">
      <alignment horizontal="right" vertical="center" shrinkToFit="1"/>
    </xf>
    <xf numFmtId="0" fontId="44" fillId="0" borderId="2" xfId="1" applyFont="1" applyFill="1" applyBorder="1" applyAlignment="1" applyProtection="1">
      <alignment horizontal="center" vertical="center"/>
    </xf>
    <xf numFmtId="0" fontId="45" fillId="0" borderId="2" xfId="1" applyFont="1" applyFill="1" applyBorder="1" applyAlignment="1" applyProtection="1">
      <alignment horizontal="center" vertical="center"/>
    </xf>
    <xf numFmtId="0" fontId="67" fillId="0" borderId="2" xfId="1" applyFont="1" applyFill="1" applyBorder="1" applyAlignment="1" applyProtection="1">
      <alignment horizontal="center" vertical="center"/>
    </xf>
    <xf numFmtId="0" fontId="53" fillId="0" borderId="2" xfId="1" applyFont="1" applyFill="1" applyBorder="1" applyAlignment="1" applyProtection="1">
      <alignment horizontal="center" vertical="center"/>
    </xf>
    <xf numFmtId="1" fontId="98" fillId="0" borderId="23" xfId="1" applyNumberFormat="1" applyFont="1" applyFill="1" applyBorder="1" applyAlignment="1" applyProtection="1">
      <alignment horizontal="center" vertical="center" shrinkToFit="1"/>
    </xf>
    <xf numFmtId="165" fontId="74" fillId="0" borderId="23" xfId="1" applyNumberFormat="1" applyFont="1" applyFill="1" applyBorder="1" applyAlignment="1" applyProtection="1">
      <alignment horizontal="right" vertical="center" shrinkToFit="1"/>
    </xf>
    <xf numFmtId="0" fontId="44" fillId="0" borderId="383" xfId="1" applyFont="1" applyFill="1" applyBorder="1" applyAlignment="1" applyProtection="1">
      <alignment horizontal="center" vertical="center"/>
    </xf>
    <xf numFmtId="0" fontId="71" fillId="0" borderId="383" xfId="1" applyFont="1" applyFill="1" applyBorder="1" applyAlignment="1" applyProtection="1">
      <alignment horizontal="center" vertical="center" wrapText="1" readingOrder="2"/>
    </xf>
    <xf numFmtId="0" fontId="71" fillId="0" borderId="383" xfId="1" applyFont="1" applyFill="1" applyBorder="1" applyAlignment="1" applyProtection="1">
      <alignment horizontal="center" vertical="center" wrapText="1"/>
    </xf>
    <xf numFmtId="1" fontId="70" fillId="0" borderId="19" xfId="1" applyNumberFormat="1" applyFont="1" applyFill="1" applyBorder="1" applyAlignment="1" applyProtection="1">
      <alignment horizontal="center" vertical="center"/>
    </xf>
    <xf numFmtId="1" fontId="70" fillId="0" borderId="20" xfId="1" applyNumberFormat="1" applyFont="1" applyFill="1" applyBorder="1" applyAlignment="1" applyProtection="1">
      <alignment horizontal="center" vertical="center"/>
    </xf>
    <xf numFmtId="0" fontId="44" fillId="0" borderId="159" xfId="1" applyFont="1" applyFill="1" applyBorder="1" applyAlignment="1" applyProtection="1">
      <alignment horizontal="center" vertical="center"/>
    </xf>
    <xf numFmtId="0" fontId="44" fillId="0" borderId="18" xfId="1" applyFont="1" applyFill="1" applyBorder="1" applyAlignment="1" applyProtection="1">
      <alignment horizontal="center" vertical="center"/>
    </xf>
    <xf numFmtId="0" fontId="44" fillId="0" borderId="14" xfId="1" applyFont="1" applyFill="1" applyBorder="1" applyAlignment="1" applyProtection="1">
      <alignment horizontal="center" vertical="center"/>
    </xf>
    <xf numFmtId="164" fontId="42" fillId="0" borderId="328" xfId="2" applyNumberFormat="1" applyFont="1" applyFill="1" applyBorder="1" applyAlignment="1" applyProtection="1">
      <alignment vertical="center" shrinkToFit="1" readingOrder="1"/>
    </xf>
    <xf numFmtId="164" fontId="42" fillId="0" borderId="329" xfId="2" applyNumberFormat="1" applyFont="1" applyFill="1" applyBorder="1" applyAlignment="1" applyProtection="1">
      <alignment vertical="center" shrinkToFit="1" readingOrder="1"/>
    </xf>
    <xf numFmtId="4" fontId="21" fillId="0" borderId="383" xfId="2" applyNumberFormat="1" applyFont="1" applyFill="1" applyBorder="1" applyAlignment="1" applyProtection="1">
      <alignment shrinkToFit="1"/>
    </xf>
    <xf numFmtId="8" fontId="80" fillId="0" borderId="38" xfId="1" applyNumberFormat="1" applyFont="1" applyFill="1" applyBorder="1" applyAlignment="1" applyProtection="1">
      <alignment horizontal="center" vertical="center" shrinkToFit="1"/>
    </xf>
    <xf numFmtId="8" fontId="80" fillId="0" borderId="117" xfId="1" applyNumberFormat="1" applyFont="1" applyFill="1" applyBorder="1" applyAlignment="1" applyProtection="1">
      <alignment horizontal="center" vertical="center" shrinkToFit="1"/>
    </xf>
    <xf numFmtId="4" fontId="61" fillId="0" borderId="383" xfId="1" applyNumberFormat="1" applyFont="1" applyFill="1" applyBorder="1" applyAlignment="1" applyProtection="1">
      <alignment shrinkToFit="1"/>
    </xf>
    <xf numFmtId="0" fontId="41" fillId="0" borderId="152" xfId="2" applyFont="1" applyFill="1" applyBorder="1" applyAlignment="1" applyProtection="1">
      <alignment horizontal="center" vertical="center" readingOrder="2"/>
    </xf>
    <xf numFmtId="0" fontId="41" fillId="0" borderId="52" xfId="2" applyFont="1" applyFill="1" applyBorder="1" applyAlignment="1" applyProtection="1">
      <alignment horizontal="center" vertical="center" readingOrder="2"/>
    </xf>
    <xf numFmtId="164" fontId="42" fillId="0" borderId="329" xfId="2" applyNumberFormat="1" applyFont="1" applyFill="1" applyBorder="1" applyAlignment="1" applyProtection="1">
      <alignment horizontal="right" vertical="center" shrinkToFit="1" readingOrder="1"/>
    </xf>
    <xf numFmtId="0" fontId="38" fillId="0" borderId="383" xfId="1" applyFont="1" applyFill="1" applyBorder="1" applyAlignment="1" applyProtection="1">
      <alignment horizontal="center" vertical="center" wrapText="1"/>
    </xf>
    <xf numFmtId="0" fontId="126" fillId="0" borderId="383" xfId="1" applyFont="1" applyFill="1" applyBorder="1" applyAlignment="1" applyProtection="1">
      <alignment horizontal="center" vertical="center" wrapText="1"/>
    </xf>
    <xf numFmtId="0" fontId="44" fillId="0" borderId="155" xfId="2" applyFont="1" applyFill="1" applyBorder="1" applyAlignment="1" applyProtection="1">
      <alignment horizontal="right" vertical="center" shrinkToFit="1" readingOrder="2"/>
    </xf>
    <xf numFmtId="0" fontId="44" fillId="0" borderId="53" xfId="2" applyFont="1" applyFill="1" applyBorder="1" applyAlignment="1" applyProtection="1">
      <alignment horizontal="right" vertical="center" shrinkToFit="1" readingOrder="2"/>
    </xf>
    <xf numFmtId="0" fontId="44" fillId="0" borderId="102" xfId="2" applyFont="1" applyFill="1" applyBorder="1" applyAlignment="1" applyProtection="1">
      <alignment horizontal="right" vertical="center" shrinkToFit="1" readingOrder="2"/>
    </xf>
    <xf numFmtId="165" fontId="47" fillId="0" borderId="38" xfId="2" applyNumberFormat="1" applyFont="1" applyFill="1" applyBorder="1" applyAlignment="1" applyProtection="1">
      <alignment horizontal="center" shrinkToFit="1"/>
    </xf>
    <xf numFmtId="165" fontId="47" fillId="0" borderId="117" xfId="2" applyNumberFormat="1" applyFont="1" applyFill="1" applyBorder="1" applyAlignment="1" applyProtection="1">
      <alignment horizontal="center" shrinkToFit="1"/>
    </xf>
    <xf numFmtId="165" fontId="47" fillId="0" borderId="384" xfId="2" applyNumberFormat="1" applyFont="1" applyFill="1" applyBorder="1" applyAlignment="1" applyProtection="1">
      <alignment horizontal="center" shrinkToFit="1"/>
    </xf>
    <xf numFmtId="0" fontId="44" fillId="0" borderId="189" xfId="2" applyFont="1" applyFill="1" applyBorder="1" applyAlignment="1" applyProtection="1">
      <alignment horizontal="right" vertical="center" readingOrder="2"/>
    </xf>
    <xf numFmtId="0" fontId="44" fillId="0" borderId="190" xfId="2" applyFont="1" applyFill="1" applyBorder="1" applyAlignment="1" applyProtection="1">
      <alignment horizontal="right" vertical="center" readingOrder="2"/>
    </xf>
    <xf numFmtId="0" fontId="47" fillId="0" borderId="103" xfId="2" applyFont="1" applyFill="1" applyBorder="1" applyAlignment="1" applyProtection="1">
      <alignment horizontal="center" vertical="center" readingOrder="2"/>
    </xf>
    <xf numFmtId="0" fontId="47" fillId="0" borderId="27" xfId="2" applyFont="1" applyFill="1" applyBorder="1" applyAlignment="1" applyProtection="1">
      <alignment horizontal="center" vertical="center" readingOrder="2"/>
    </xf>
    <xf numFmtId="0" fontId="47" fillId="0" borderId="104" xfId="2" applyFont="1" applyFill="1" applyBorder="1" applyAlignment="1" applyProtection="1">
      <alignment horizontal="center" vertical="center" readingOrder="2"/>
    </xf>
    <xf numFmtId="0" fontId="34" fillId="0" borderId="28" xfId="0" applyFont="1" applyFill="1" applyBorder="1" applyAlignment="1" applyProtection="1">
      <alignment vertical="center" readingOrder="2"/>
    </xf>
    <xf numFmtId="0" fontId="34" fillId="0" borderId="0" xfId="0" applyFont="1" applyFill="1" applyBorder="1" applyAlignment="1" applyProtection="1">
      <alignment vertical="center" readingOrder="2"/>
    </xf>
    <xf numFmtId="0" fontId="12" fillId="0" borderId="0" xfId="2" applyFont="1" applyFill="1" applyBorder="1" applyAlignment="1" applyProtection="1">
      <alignment horizontal="center" vertical="center" readingOrder="2"/>
    </xf>
    <xf numFmtId="0" fontId="34" fillId="0" borderId="19" xfId="0" applyFont="1" applyFill="1" applyBorder="1" applyAlignment="1" applyProtection="1">
      <alignment vertical="center" readingOrder="2"/>
    </xf>
    <xf numFmtId="0" fontId="34" fillId="0" borderId="20" xfId="0" applyFont="1" applyFill="1" applyBorder="1" applyAlignment="1" applyProtection="1">
      <alignment vertical="center" readingOrder="2"/>
    </xf>
    <xf numFmtId="0" fontId="42" fillId="0" borderId="176" xfId="2" applyFont="1" applyFill="1" applyBorder="1" applyAlignment="1" applyProtection="1">
      <alignment horizontal="center" wrapText="1" readingOrder="2"/>
    </xf>
    <xf numFmtId="0" fontId="42" fillId="0" borderId="34" xfId="2" applyFont="1" applyFill="1" applyBorder="1" applyAlignment="1" applyProtection="1">
      <alignment horizontal="center" wrapText="1" readingOrder="2"/>
    </xf>
    <xf numFmtId="0" fontId="42" fillId="0" borderId="177" xfId="2" applyFont="1" applyFill="1" applyBorder="1" applyAlignment="1" applyProtection="1">
      <alignment horizontal="center" wrapText="1" readingOrder="2"/>
    </xf>
    <xf numFmtId="0" fontId="46" fillId="0" borderId="10" xfId="2" applyFont="1" applyFill="1" applyBorder="1" applyAlignment="1" applyProtection="1">
      <alignment horizontal="center" vertical="center" readingOrder="2"/>
    </xf>
    <xf numFmtId="0" fontId="46" fillId="0" borderId="0" xfId="2" applyFont="1" applyFill="1" applyBorder="1" applyAlignment="1" applyProtection="1">
      <alignment horizontal="center" vertical="center" readingOrder="2"/>
    </xf>
    <xf numFmtId="0" fontId="46" fillId="0" borderId="25" xfId="2" applyFont="1" applyFill="1" applyBorder="1" applyAlignment="1" applyProtection="1">
      <alignment horizontal="center" vertical="center" readingOrder="2"/>
    </xf>
    <xf numFmtId="0" fontId="54" fillId="0" borderId="178" xfId="2" applyFont="1" applyFill="1" applyBorder="1" applyAlignment="1" applyProtection="1">
      <alignment horizontal="right" vertical="center" readingOrder="2"/>
    </xf>
    <xf numFmtId="0" fontId="54" fillId="0" borderId="179" xfId="2" applyFont="1" applyFill="1" applyBorder="1" applyAlignment="1" applyProtection="1">
      <alignment horizontal="right" vertical="center" readingOrder="2"/>
    </xf>
    <xf numFmtId="0" fontId="42" fillId="0" borderId="10" xfId="2" applyFont="1" applyFill="1" applyBorder="1" applyAlignment="1" applyProtection="1">
      <alignment horizontal="center" wrapText="1" readingOrder="2"/>
    </xf>
    <xf numFmtId="0" fontId="42" fillId="0" borderId="0" xfId="2" applyFont="1" applyFill="1" applyBorder="1" applyAlignment="1" applyProtection="1">
      <alignment horizontal="center" wrapText="1" readingOrder="2"/>
    </xf>
    <xf numFmtId="0" fontId="42" fillId="0" borderId="25" xfId="2" applyFont="1" applyFill="1" applyBorder="1" applyAlignment="1" applyProtection="1">
      <alignment horizontal="center" wrapText="1" readingOrder="2"/>
    </xf>
    <xf numFmtId="0" fontId="54" fillId="0" borderId="166" xfId="2" applyFont="1" applyFill="1" applyBorder="1" applyAlignment="1" applyProtection="1">
      <alignment horizontal="right" vertical="center" readingOrder="2"/>
    </xf>
    <xf numFmtId="0" fontId="54" fillId="0" borderId="167" xfId="2" applyFont="1" applyFill="1" applyBorder="1" applyAlignment="1" applyProtection="1">
      <alignment horizontal="right" vertical="center" readingOrder="2"/>
    </xf>
    <xf numFmtId="0" fontId="54" fillId="0" borderId="168" xfId="2" applyFont="1" applyFill="1" applyBorder="1" applyAlignment="1" applyProtection="1">
      <alignment horizontal="right" vertical="center" readingOrder="2"/>
    </xf>
    <xf numFmtId="0" fontId="21" fillId="0" borderId="0" xfId="2" applyFont="1" applyFill="1" applyBorder="1" applyAlignment="1" applyProtection="1">
      <alignment vertical="center" readingOrder="2"/>
    </xf>
    <xf numFmtId="0" fontId="21" fillId="0" borderId="0" xfId="2" applyFont="1" applyFill="1" applyBorder="1" applyAlignment="1" applyProtection="1">
      <alignment vertical="center" shrinkToFit="1" readingOrder="2"/>
    </xf>
    <xf numFmtId="164" fontId="50" fillId="0" borderId="223" xfId="0" applyNumberFormat="1" applyFont="1" applyFill="1" applyBorder="1" applyAlignment="1" applyProtection="1">
      <alignment horizontal="center" vertical="center" shrinkToFit="1" readingOrder="2"/>
    </xf>
    <xf numFmtId="10" fontId="50" fillId="0" borderId="96" xfId="0" applyNumberFormat="1" applyFont="1" applyFill="1" applyBorder="1" applyAlignment="1" applyProtection="1">
      <alignment horizontal="center" vertical="center" shrinkToFit="1" readingOrder="2"/>
    </xf>
    <xf numFmtId="10" fontId="50" fillId="0" borderId="97" xfId="0" applyNumberFormat="1" applyFont="1" applyFill="1" applyBorder="1" applyAlignment="1" applyProtection="1">
      <alignment horizontal="center" vertical="center" shrinkToFit="1" readingOrder="2"/>
    </xf>
    <xf numFmtId="10" fontId="50" fillId="0" borderId="224" xfId="0" applyNumberFormat="1" applyFont="1" applyFill="1" applyBorder="1" applyAlignment="1" applyProtection="1">
      <alignment horizontal="center" vertical="center" shrinkToFit="1" readingOrder="2"/>
    </xf>
    <xf numFmtId="10" fontId="50" fillId="0" borderId="98" xfId="0" applyNumberFormat="1" applyFont="1" applyFill="1" applyBorder="1" applyAlignment="1" applyProtection="1">
      <alignment horizontal="center" vertical="center" shrinkToFit="1" readingOrder="2"/>
    </xf>
    <xf numFmtId="10" fontId="50" fillId="0" borderId="99" xfId="0" applyNumberFormat="1" applyFont="1" applyFill="1" applyBorder="1" applyAlignment="1" applyProtection="1">
      <alignment horizontal="center" vertical="center" shrinkToFit="1" readingOrder="2"/>
    </xf>
    <xf numFmtId="164" fontId="47" fillId="0" borderId="200" xfId="2" applyNumberFormat="1" applyFont="1" applyFill="1" applyBorder="1" applyAlignment="1" applyProtection="1">
      <alignment horizontal="right" vertical="center" shrinkToFit="1" readingOrder="1"/>
    </xf>
    <xf numFmtId="164" fontId="47" fillId="0" borderId="147" xfId="2" applyNumberFormat="1" applyFont="1" applyFill="1" applyBorder="1" applyAlignment="1" applyProtection="1">
      <alignment horizontal="right" vertical="center" shrinkToFit="1" readingOrder="1"/>
    </xf>
    <xf numFmtId="164" fontId="47" fillId="0" borderId="201" xfId="2" applyNumberFormat="1" applyFont="1" applyFill="1" applyBorder="1" applyAlignment="1" applyProtection="1">
      <alignment horizontal="right" vertical="center" shrinkToFit="1" readingOrder="1"/>
    </xf>
    <xf numFmtId="0" fontId="42" fillId="0" borderId="186" xfId="2" applyFont="1" applyFill="1" applyBorder="1" applyAlignment="1" applyProtection="1">
      <alignment horizontal="right" readingOrder="2"/>
    </xf>
    <xf numFmtId="0" fontId="42" fillId="0" borderId="187" xfId="2" applyFont="1" applyFill="1" applyBorder="1" applyAlignment="1" applyProtection="1">
      <alignment horizontal="right" readingOrder="2"/>
    </xf>
    <xf numFmtId="0" fontId="42" fillId="0" borderId="188" xfId="2" applyFont="1" applyFill="1" applyBorder="1" applyAlignment="1" applyProtection="1">
      <alignment horizontal="right" readingOrder="2"/>
    </xf>
    <xf numFmtId="0" fontId="48" fillId="0" borderId="220" xfId="2" applyFont="1" applyFill="1" applyBorder="1" applyAlignment="1" applyProtection="1">
      <alignment horizontal="center" vertical="center" wrapText="1" readingOrder="2"/>
    </xf>
    <xf numFmtId="0" fontId="48" fillId="0" borderId="170" xfId="2" applyFont="1" applyFill="1" applyBorder="1" applyAlignment="1" applyProtection="1">
      <alignment horizontal="center" vertical="center" readingOrder="2"/>
    </xf>
    <xf numFmtId="0" fontId="48" fillId="0" borderId="221" xfId="2" applyFont="1" applyFill="1" applyBorder="1" applyAlignment="1" applyProtection="1">
      <alignment horizontal="center" vertical="center" readingOrder="2"/>
    </xf>
    <xf numFmtId="0" fontId="48" fillId="0" borderId="28" xfId="2" applyFont="1" applyFill="1" applyBorder="1" applyAlignment="1" applyProtection="1">
      <alignment horizontal="center" vertical="center" readingOrder="2"/>
    </xf>
    <xf numFmtId="0" fontId="48" fillId="0" borderId="0" xfId="2" applyFont="1" applyFill="1" applyBorder="1" applyAlignment="1" applyProtection="1">
      <alignment horizontal="center" vertical="center" readingOrder="2"/>
    </xf>
    <xf numFmtId="0" fontId="48" fillId="0" borderId="16" xfId="2" applyFont="1" applyFill="1" applyBorder="1" applyAlignment="1" applyProtection="1">
      <alignment horizontal="center" vertical="center" readingOrder="2"/>
    </xf>
    <xf numFmtId="0" fontId="48" fillId="0" borderId="159" xfId="2" applyFont="1" applyFill="1" applyBorder="1" applyAlignment="1" applyProtection="1">
      <alignment horizontal="center" vertical="center" readingOrder="2"/>
    </xf>
    <xf numFmtId="0" fontId="48" fillId="0" borderId="18" xfId="2" applyFont="1" applyFill="1" applyBorder="1" applyAlignment="1" applyProtection="1">
      <alignment horizontal="center" vertical="center" readingOrder="2"/>
    </xf>
    <xf numFmtId="0" fontId="48" fillId="0" borderId="222" xfId="2" applyFont="1" applyFill="1" applyBorder="1" applyAlignment="1" applyProtection="1">
      <alignment horizontal="center" vertical="center" readingOrder="2"/>
    </xf>
    <xf numFmtId="0" fontId="47" fillId="0" borderId="89" xfId="2" applyFont="1" applyFill="1" applyBorder="1" applyAlignment="1" applyProtection="1">
      <alignment horizontal="center" vertical="center" readingOrder="2"/>
    </xf>
    <xf numFmtId="0" fontId="47" fillId="0" borderId="90" xfId="2" applyFont="1" applyFill="1" applyBorder="1" applyAlignment="1" applyProtection="1">
      <alignment horizontal="center" vertical="center" readingOrder="2"/>
    </xf>
    <xf numFmtId="0" fontId="41" fillId="0" borderId="11" xfId="2" applyFont="1" applyFill="1" applyBorder="1" applyAlignment="1" applyProtection="1">
      <alignment horizontal="center" vertical="center" readingOrder="2"/>
    </xf>
    <xf numFmtId="0" fontId="41" fillId="0" borderId="0" xfId="2" applyFont="1" applyFill="1" applyBorder="1" applyAlignment="1" applyProtection="1">
      <alignment horizontal="center" vertical="center" readingOrder="2"/>
    </xf>
    <xf numFmtId="0" fontId="41" fillId="0" borderId="42" xfId="2" applyFont="1" applyFill="1" applyBorder="1" applyAlignment="1" applyProtection="1">
      <alignment horizontal="center" vertical="center" readingOrder="2"/>
    </xf>
    <xf numFmtId="164" fontId="42" fillId="0" borderId="305" xfId="2" applyNumberFormat="1" applyFont="1" applyFill="1" applyBorder="1" applyAlignment="1" applyProtection="1">
      <alignment horizontal="center" vertical="center" shrinkToFit="1" readingOrder="1"/>
    </xf>
    <xf numFmtId="164" fontId="42" fillId="0" borderId="309" xfId="2" applyNumberFormat="1" applyFont="1" applyFill="1" applyBorder="1" applyAlignment="1" applyProtection="1">
      <alignment horizontal="right" vertical="center" shrinkToFit="1" readingOrder="1"/>
    </xf>
    <xf numFmtId="164" fontId="42" fillId="0" borderId="310" xfId="2" applyNumberFormat="1" applyFont="1" applyFill="1" applyBorder="1" applyAlignment="1" applyProtection="1">
      <alignment horizontal="right" vertical="center" shrinkToFit="1" readingOrder="1"/>
    </xf>
    <xf numFmtId="0" fontId="21" fillId="0" borderId="2" xfId="0" applyFont="1" applyFill="1" applyBorder="1" applyAlignment="1" applyProtection="1">
      <alignment horizontal="center" vertical="center" wrapText="1" readingOrder="2"/>
    </xf>
    <xf numFmtId="0" fontId="54" fillId="13" borderId="265" xfId="0" applyFont="1" applyFill="1" applyBorder="1" applyAlignment="1" applyProtection="1">
      <alignment horizontal="center" readingOrder="2"/>
    </xf>
    <xf numFmtId="0" fontId="54" fillId="13" borderId="266" xfId="0" applyFont="1" applyFill="1" applyBorder="1" applyAlignment="1" applyProtection="1">
      <alignment horizontal="center" readingOrder="2"/>
    </xf>
    <xf numFmtId="0" fontId="54" fillId="2" borderId="8" xfId="0" applyFont="1" applyFill="1" applyBorder="1" applyAlignment="1" applyProtection="1">
      <alignment horizontal="center" readingOrder="2"/>
    </xf>
    <xf numFmtId="4" fontId="38" fillId="0" borderId="2" xfId="0" applyNumberFormat="1" applyFont="1" applyFill="1" applyBorder="1" applyAlignment="1" applyProtection="1">
      <alignment horizontal="center" vertical="center" readingOrder="2"/>
    </xf>
    <xf numFmtId="164" fontId="21" fillId="0" borderId="331" xfId="2" applyNumberFormat="1" applyFont="1" applyFill="1" applyBorder="1" applyAlignment="1" applyProtection="1">
      <alignment horizontal="right" vertical="center" shrinkToFit="1" readingOrder="1"/>
    </xf>
    <xf numFmtId="164" fontId="12" fillId="0" borderId="107" xfId="2" applyNumberFormat="1" applyFont="1" applyFill="1" applyBorder="1" applyAlignment="1" applyProtection="1">
      <alignment horizontal="right" vertical="center" shrinkToFit="1" readingOrder="1"/>
    </xf>
    <xf numFmtId="164" fontId="12" fillId="0" borderId="108" xfId="2" applyNumberFormat="1" applyFont="1" applyFill="1" applyBorder="1" applyAlignment="1" applyProtection="1">
      <alignment horizontal="right" vertical="center" shrinkToFit="1" readingOrder="1"/>
    </xf>
    <xf numFmtId="164" fontId="12" fillId="0" borderId="310" xfId="2" applyNumberFormat="1" applyFont="1" applyFill="1" applyBorder="1" applyAlignment="1" applyProtection="1">
      <alignment horizontal="right" vertical="center" shrinkToFit="1" readingOrder="1"/>
    </xf>
    <xf numFmtId="164" fontId="12" fillId="0" borderId="311" xfId="2" applyNumberFormat="1" applyFont="1" applyFill="1" applyBorder="1" applyAlignment="1" applyProtection="1">
      <alignment horizontal="right" vertical="center" shrinkToFit="1" readingOrder="1"/>
    </xf>
    <xf numFmtId="164" fontId="12" fillId="0" borderId="145" xfId="2" applyNumberFormat="1" applyFont="1" applyFill="1" applyBorder="1" applyAlignment="1" applyProtection="1">
      <alignment horizontal="right" vertical="center" shrinkToFit="1" readingOrder="1"/>
    </xf>
    <xf numFmtId="164" fontId="12" fillId="0" borderId="146" xfId="2" applyNumberFormat="1" applyFont="1" applyFill="1" applyBorder="1" applyAlignment="1" applyProtection="1">
      <alignment horizontal="right" vertical="center" shrinkToFit="1" readingOrder="1"/>
    </xf>
    <xf numFmtId="164" fontId="12" fillId="0" borderId="147" xfId="2" applyNumberFormat="1" applyFont="1" applyFill="1" applyBorder="1" applyAlignment="1" applyProtection="1">
      <alignment horizontal="right" vertical="center" shrinkToFit="1" readingOrder="1"/>
    </xf>
    <xf numFmtId="164" fontId="12" fillId="0" borderId="148" xfId="2" applyNumberFormat="1" applyFont="1" applyFill="1" applyBorder="1" applyAlignment="1" applyProtection="1">
      <alignment horizontal="right" vertical="center" shrinkToFit="1" readingOrder="1"/>
    </xf>
    <xf numFmtId="164" fontId="12" fillId="0" borderId="313" xfId="2" applyNumberFormat="1" applyFont="1" applyFill="1" applyBorder="1" applyAlignment="1" applyProtection="1">
      <alignment horizontal="right" vertical="center" shrinkToFit="1" readingOrder="1"/>
    </xf>
    <xf numFmtId="164" fontId="12" fillId="0" borderId="314" xfId="2" applyNumberFormat="1" applyFont="1" applyFill="1" applyBorder="1" applyAlignment="1" applyProtection="1">
      <alignment horizontal="right" vertical="center" shrinkToFit="1" readingOrder="1"/>
    </xf>
    <xf numFmtId="164" fontId="12" fillId="0" borderId="114" xfId="2" applyNumberFormat="1" applyFont="1" applyFill="1" applyBorder="1" applyAlignment="1" applyProtection="1">
      <alignment horizontal="right" vertical="center" shrinkToFit="1" readingOrder="1"/>
    </xf>
    <xf numFmtId="164" fontId="12" fillId="0" borderId="17" xfId="2" applyNumberFormat="1" applyFont="1" applyFill="1" applyBorder="1" applyAlignment="1" applyProtection="1">
      <alignment horizontal="right" vertical="center" shrinkToFit="1" readingOrder="1"/>
    </xf>
    <xf numFmtId="164" fontId="12" fillId="0" borderId="115" xfId="2" applyNumberFormat="1" applyFont="1" applyFill="1" applyBorder="1" applyAlignment="1" applyProtection="1">
      <alignment horizontal="right" vertical="center" shrinkToFit="1" readingOrder="1"/>
    </xf>
    <xf numFmtId="164" fontId="47" fillId="0" borderId="107" xfId="2" applyNumberFormat="1" applyFont="1" applyFill="1" applyBorder="1" applyAlignment="1" applyProtection="1">
      <alignment horizontal="right" vertical="center" shrinkToFit="1" readingOrder="1"/>
    </xf>
    <xf numFmtId="164" fontId="47" fillId="0" borderId="116" xfId="2" applyNumberFormat="1" applyFont="1" applyFill="1" applyBorder="1" applyAlignment="1" applyProtection="1">
      <alignment horizontal="right" vertical="center" shrinkToFit="1" readingOrder="1"/>
    </xf>
    <xf numFmtId="0" fontId="44" fillId="0" borderId="53" xfId="2" applyFont="1" applyFill="1" applyBorder="1" applyAlignment="1" applyProtection="1">
      <alignment horizontal="right" vertical="center" readingOrder="2"/>
    </xf>
    <xf numFmtId="0" fontId="44" fillId="0" borderId="119" xfId="2" applyFont="1" applyFill="1" applyBorder="1" applyAlignment="1" applyProtection="1">
      <alignment horizontal="right" vertical="center" readingOrder="2"/>
    </xf>
    <xf numFmtId="170" fontId="54" fillId="2" borderId="139" xfId="0" applyNumberFormat="1" applyFont="1" applyFill="1" applyBorder="1" applyAlignment="1" applyProtection="1">
      <alignment horizontal="center" shrinkToFit="1" readingOrder="2"/>
    </xf>
    <xf numFmtId="170" fontId="54" fillId="2" borderId="140" xfId="0" applyNumberFormat="1" applyFont="1" applyFill="1" applyBorder="1" applyAlignment="1" applyProtection="1">
      <alignment horizontal="center" shrinkToFit="1" readingOrder="2"/>
    </xf>
    <xf numFmtId="0" fontId="44" fillId="0" borderId="102" xfId="2" applyFont="1" applyFill="1" applyBorder="1" applyAlignment="1" applyProtection="1">
      <alignment horizontal="right" vertical="center" readingOrder="2"/>
    </xf>
    <xf numFmtId="0" fontId="54" fillId="2" borderId="7" xfId="0" applyFont="1" applyFill="1" applyBorder="1" applyAlignment="1" applyProtection="1">
      <alignment horizontal="right" readingOrder="2"/>
    </xf>
    <xf numFmtId="0" fontId="54" fillId="2" borderId="3" xfId="0" applyFont="1" applyFill="1" applyBorder="1" applyAlignment="1" applyProtection="1">
      <alignment horizontal="right" readingOrder="2"/>
    </xf>
    <xf numFmtId="0" fontId="54" fillId="2" borderId="8" xfId="0" applyFont="1" applyFill="1" applyBorder="1" applyAlignment="1" applyProtection="1">
      <alignment horizontal="right" readingOrder="2"/>
    </xf>
    <xf numFmtId="0" fontId="89" fillId="9" borderId="136" xfId="0" applyFont="1" applyFill="1" applyBorder="1" applyAlignment="1" applyProtection="1">
      <alignment horizontal="right" shrinkToFit="1" readingOrder="2"/>
      <protection locked="0"/>
    </xf>
    <xf numFmtId="0" fontId="89" fillId="9" borderId="59" xfId="0" applyFont="1" applyFill="1" applyBorder="1" applyAlignment="1" applyProtection="1">
      <alignment horizontal="right" shrinkToFit="1" readingOrder="2"/>
      <protection locked="0"/>
    </xf>
    <xf numFmtId="0" fontId="89" fillId="9" borderId="133" xfId="0" applyFont="1" applyFill="1" applyBorder="1" applyAlignment="1" applyProtection="1">
      <alignment horizontal="right" shrinkToFit="1" readingOrder="2"/>
      <protection locked="0"/>
    </xf>
    <xf numFmtId="0" fontId="54" fillId="13" borderId="267" xfId="0" applyFont="1" applyFill="1" applyBorder="1" applyAlignment="1" applyProtection="1">
      <alignment horizontal="right" vertical="center" readingOrder="2"/>
    </xf>
    <xf numFmtId="0" fontId="0" fillId="0" borderId="0" xfId="0" applyBorder="1" applyAlignment="1" applyProtection="1">
      <alignment horizontal="right" vertical="center" readingOrder="2"/>
    </xf>
    <xf numFmtId="0" fontId="0" fillId="0" borderId="5" xfId="0" applyBorder="1" applyAlignment="1" applyProtection="1">
      <alignment horizontal="right" vertical="center" readingOrder="2"/>
    </xf>
    <xf numFmtId="170" fontId="54" fillId="9" borderId="59" xfId="0" applyNumberFormat="1" applyFont="1" applyFill="1" applyBorder="1" applyAlignment="1" applyProtection="1">
      <alignment horizontal="center" readingOrder="2"/>
      <protection locked="0"/>
    </xf>
    <xf numFmtId="170" fontId="54" fillId="9" borderId="133" xfId="0" applyNumberFormat="1" applyFont="1" applyFill="1" applyBorder="1" applyAlignment="1" applyProtection="1">
      <alignment horizontal="center" readingOrder="2"/>
      <protection locked="0"/>
    </xf>
    <xf numFmtId="0" fontId="0" fillId="0" borderId="3" xfId="0" applyBorder="1" applyAlignment="1" applyProtection="1">
      <alignment horizontal="right" readingOrder="2"/>
    </xf>
    <xf numFmtId="0" fontId="0" fillId="0" borderId="8" xfId="0" applyBorder="1" applyAlignment="1" applyProtection="1">
      <alignment horizontal="right" readingOrder="2"/>
    </xf>
    <xf numFmtId="0" fontId="54" fillId="13" borderId="265" xfId="0" applyFont="1" applyFill="1" applyBorder="1" applyAlignment="1" applyProtection="1">
      <alignment horizontal="right" readingOrder="2"/>
    </xf>
    <xf numFmtId="14" fontId="43" fillId="9" borderId="137" xfId="0" applyNumberFormat="1" applyFont="1" applyFill="1" applyBorder="1" applyAlignment="1" applyProtection="1">
      <alignment horizontal="center" shrinkToFit="1" readingOrder="2"/>
      <protection locked="0"/>
    </xf>
    <xf numFmtId="14" fontId="43" fillId="9" borderId="59" xfId="0" applyNumberFormat="1" applyFont="1" applyFill="1" applyBorder="1" applyAlignment="1" applyProtection="1">
      <alignment horizontal="center" shrinkToFit="1" readingOrder="2"/>
      <protection locked="0"/>
    </xf>
    <xf numFmtId="14" fontId="43" fillId="9" borderId="133" xfId="0" applyNumberFormat="1" applyFont="1" applyFill="1" applyBorder="1" applyAlignment="1" applyProtection="1">
      <alignment horizontal="center" shrinkToFit="1" readingOrder="2"/>
      <protection locked="0"/>
    </xf>
    <xf numFmtId="14" fontId="120" fillId="12" borderId="0" xfId="0" applyNumberFormat="1" applyFont="1" applyFill="1" applyBorder="1" applyAlignment="1" applyProtection="1">
      <alignment horizontal="right" shrinkToFit="1" readingOrder="2"/>
      <protection locked="0"/>
    </xf>
    <xf numFmtId="49" fontId="54" fillId="9" borderId="137" xfId="0" applyNumberFormat="1" applyFont="1" applyFill="1" applyBorder="1" applyAlignment="1" applyProtection="1">
      <alignment horizontal="center" shrinkToFit="1" readingOrder="2"/>
      <protection locked="0"/>
    </xf>
    <xf numFmtId="49" fontId="54" fillId="9" borderId="59" xfId="0" applyNumberFormat="1" applyFont="1" applyFill="1" applyBorder="1" applyAlignment="1" applyProtection="1">
      <alignment horizontal="center" shrinkToFit="1" readingOrder="2"/>
      <protection locked="0"/>
    </xf>
    <xf numFmtId="49" fontId="54" fillId="9" borderId="133" xfId="0" applyNumberFormat="1" applyFont="1" applyFill="1" applyBorder="1" applyAlignment="1" applyProtection="1">
      <alignment horizontal="center" shrinkToFit="1" readingOrder="2"/>
      <protection locked="0"/>
    </xf>
    <xf numFmtId="49" fontId="89" fillId="9" borderId="136" xfId="0" applyNumberFormat="1" applyFont="1" applyFill="1" applyBorder="1" applyAlignment="1" applyProtection="1">
      <alignment horizontal="right" shrinkToFit="1" readingOrder="2"/>
      <protection locked="0"/>
    </xf>
    <xf numFmtId="49" fontId="89" fillId="9" borderId="59" xfId="0" applyNumberFormat="1" applyFont="1" applyFill="1" applyBorder="1" applyAlignment="1" applyProtection="1">
      <alignment horizontal="right" shrinkToFit="1" readingOrder="2"/>
      <protection locked="0"/>
    </xf>
    <xf numFmtId="49" fontId="89" fillId="9" borderId="133" xfId="0" applyNumberFormat="1" applyFont="1" applyFill="1" applyBorder="1" applyAlignment="1" applyProtection="1">
      <alignment horizontal="right" shrinkToFit="1" readingOrder="2"/>
      <protection locked="0"/>
    </xf>
    <xf numFmtId="0" fontId="10" fillId="9" borderId="136" xfId="4" applyFill="1" applyBorder="1" applyAlignment="1" applyProtection="1">
      <alignment horizontal="right" shrinkToFit="1" readingOrder="2"/>
      <protection locked="0"/>
    </xf>
    <xf numFmtId="0" fontId="89" fillId="0" borderId="0" xfId="0" applyFont="1" applyFill="1" applyBorder="1" applyAlignment="1" applyProtection="1">
      <alignment horizontal="right" readingOrder="2"/>
    </xf>
    <xf numFmtId="0" fontId="92" fillId="0" borderId="84" xfId="0" applyFont="1" applyBorder="1" applyAlignment="1" applyProtection="1">
      <alignment horizontal="center" vertical="center" shrinkToFit="1" readingOrder="2"/>
    </xf>
    <xf numFmtId="0" fontId="92" fillId="0" borderId="131" xfId="0" applyFont="1" applyBorder="1" applyAlignment="1" applyProtection="1">
      <alignment horizontal="center" vertical="center" shrinkToFit="1" readingOrder="2"/>
    </xf>
    <xf numFmtId="0" fontId="92" fillId="0" borderId="84" xfId="0" applyFont="1" applyBorder="1" applyAlignment="1" applyProtection="1">
      <alignment horizontal="center" vertical="center" readingOrder="2"/>
    </xf>
    <xf numFmtId="0" fontId="92" fillId="0" borderId="131" xfId="0" applyFont="1" applyBorder="1" applyAlignment="1" applyProtection="1">
      <alignment horizontal="center" vertical="center" readingOrder="2"/>
    </xf>
    <xf numFmtId="1" fontId="54" fillId="9" borderId="59" xfId="0" applyNumberFormat="1" applyFont="1" applyFill="1" applyBorder="1" applyAlignment="1" applyProtection="1">
      <alignment horizontal="center" readingOrder="2"/>
      <protection locked="0"/>
    </xf>
    <xf numFmtId="1" fontId="54" fillId="9" borderId="133" xfId="0" applyNumberFormat="1" applyFont="1" applyFill="1" applyBorder="1" applyAlignment="1" applyProtection="1">
      <alignment horizontal="center" readingOrder="2"/>
      <protection locked="0"/>
    </xf>
    <xf numFmtId="0" fontId="92" fillId="0" borderId="132" xfId="0" applyFont="1" applyBorder="1" applyAlignment="1" applyProtection="1">
      <alignment horizontal="center" vertical="center" readingOrder="2"/>
    </xf>
    <xf numFmtId="1" fontId="41" fillId="9" borderId="134" xfId="0" applyNumberFormat="1" applyFont="1" applyFill="1" applyBorder="1" applyAlignment="1" applyProtection="1">
      <alignment horizontal="center" vertical="center" shrinkToFit="1" readingOrder="2"/>
      <protection locked="0"/>
    </xf>
    <xf numFmtId="1" fontId="41" fillId="9" borderId="0" xfId="0" applyNumberFormat="1" applyFont="1" applyFill="1" applyBorder="1" applyAlignment="1" applyProtection="1">
      <alignment horizontal="center" vertical="center" shrinkToFit="1" readingOrder="2"/>
      <protection locked="0"/>
    </xf>
    <xf numFmtId="1" fontId="41" fillId="9" borderId="135" xfId="0" applyNumberFormat="1" applyFont="1" applyFill="1" applyBorder="1" applyAlignment="1" applyProtection="1">
      <alignment horizontal="center" vertical="center" shrinkToFit="1" readingOrder="2"/>
      <protection locked="0"/>
    </xf>
    <xf numFmtId="0" fontId="92" fillId="0" borderId="83" xfId="0" applyFont="1" applyBorder="1" applyAlignment="1" applyProtection="1">
      <alignment horizontal="center" readingOrder="2"/>
    </xf>
    <xf numFmtId="0" fontId="92" fillId="0" borderId="84" xfId="0" applyFont="1" applyBorder="1" applyAlignment="1" applyProtection="1">
      <alignment horizontal="center" readingOrder="2"/>
    </xf>
    <xf numFmtId="0" fontId="92" fillId="0" borderId="85" xfId="0" applyFont="1" applyBorder="1" applyAlignment="1" applyProtection="1">
      <alignment horizontal="center" readingOrder="2"/>
    </xf>
    <xf numFmtId="0" fontId="92" fillId="0" borderId="86" xfId="0" applyFont="1" applyBorder="1" applyAlignment="1" applyProtection="1">
      <alignment horizontal="center" readingOrder="2"/>
    </xf>
    <xf numFmtId="0" fontId="92" fillId="0" borderId="87" xfId="0" applyFont="1" applyBorder="1" applyAlignment="1" applyProtection="1">
      <alignment horizontal="center" readingOrder="2"/>
    </xf>
    <xf numFmtId="0" fontId="92" fillId="0" borderId="88" xfId="0" applyFont="1" applyBorder="1" applyAlignment="1" applyProtection="1">
      <alignment horizontal="center" readingOrder="2"/>
    </xf>
    <xf numFmtId="0" fontId="12" fillId="9" borderId="59" xfId="0" applyFont="1" applyFill="1" applyBorder="1" applyAlignment="1" applyProtection="1">
      <alignment horizontal="center" vertical="center" shrinkToFit="1" readingOrder="2"/>
      <protection locked="0"/>
    </xf>
    <xf numFmtId="0" fontId="12" fillId="9" borderId="133" xfId="0" applyFont="1" applyFill="1" applyBorder="1" applyAlignment="1" applyProtection="1">
      <alignment horizontal="center" vertical="center" shrinkToFit="1" readingOrder="2"/>
      <protection locked="0"/>
    </xf>
    <xf numFmtId="0" fontId="45" fillId="2" borderId="0" xfId="1" applyFont="1" applyFill="1" applyBorder="1" applyAlignment="1" applyProtection="1">
      <alignment horizontal="center" vertical="center"/>
    </xf>
    <xf numFmtId="0" fontId="45" fillId="2" borderId="25" xfId="1" applyFont="1" applyFill="1" applyBorder="1" applyAlignment="1" applyProtection="1">
      <alignment horizontal="center" vertical="center"/>
    </xf>
    <xf numFmtId="0" fontId="16" fillId="2" borderId="1" xfId="0" applyFont="1" applyFill="1" applyBorder="1"/>
    <xf numFmtId="0" fontId="16" fillId="2" borderId="18" xfId="0" applyFont="1" applyFill="1" applyBorder="1"/>
    <xf numFmtId="0" fontId="19" fillId="2" borderId="0" xfId="2" applyFont="1" applyFill="1" applyBorder="1" applyAlignment="1" applyProtection="1">
      <alignment horizontal="center" vertical="center"/>
    </xf>
    <xf numFmtId="0" fontId="67" fillId="14" borderId="225" xfId="1" applyFont="1" applyFill="1" applyBorder="1" applyAlignment="1" applyProtection="1">
      <alignment horizontal="center" vertical="center" wrapText="1"/>
    </xf>
    <xf numFmtId="0" fontId="43" fillId="9" borderId="1" xfId="2" applyFont="1" applyFill="1" applyBorder="1" applyAlignment="1" applyProtection="1">
      <alignment horizontal="center" vertical="center" wrapText="1"/>
      <protection locked="0"/>
    </xf>
    <xf numFmtId="0" fontId="43" fillId="9" borderId="18" xfId="2" applyFont="1" applyFill="1" applyBorder="1" applyAlignment="1" applyProtection="1">
      <alignment horizontal="center" vertical="center" wrapText="1"/>
      <protection locked="0"/>
    </xf>
    <xf numFmtId="0" fontId="41" fillId="2" borderId="1" xfId="2" applyFont="1" applyFill="1" applyBorder="1" applyAlignment="1" applyProtection="1">
      <alignment horizontal="right" vertical="center" wrapText="1" readingOrder="2"/>
    </xf>
    <xf numFmtId="0" fontId="41" fillId="2" borderId="18" xfId="2" applyFont="1" applyFill="1" applyBorder="1" applyAlignment="1" applyProtection="1">
      <alignment horizontal="right" vertical="center" wrapText="1" readingOrder="2"/>
    </xf>
    <xf numFmtId="0" fontId="41" fillId="2" borderId="35" xfId="2" applyFont="1" applyFill="1" applyBorder="1" applyAlignment="1" applyProtection="1">
      <alignment horizontal="left" vertical="center" wrapText="1" readingOrder="2"/>
    </xf>
    <xf numFmtId="0" fontId="41" fillId="2" borderId="1" xfId="2" applyFont="1" applyFill="1" applyBorder="1" applyAlignment="1" applyProtection="1">
      <alignment horizontal="left" vertical="center" wrapText="1" readingOrder="2"/>
    </xf>
    <xf numFmtId="0" fontId="41" fillId="2" borderId="159" xfId="2" applyFont="1" applyFill="1" applyBorder="1" applyAlignment="1" applyProtection="1">
      <alignment horizontal="left" vertical="center" wrapText="1" readingOrder="2"/>
    </xf>
    <xf numFmtId="0" fontId="41" fillId="2" borderId="18" xfId="2" applyFont="1" applyFill="1" applyBorder="1" applyAlignment="1" applyProtection="1">
      <alignment horizontal="left" vertical="center" wrapText="1" readingOrder="2"/>
    </xf>
    <xf numFmtId="0" fontId="43" fillId="2" borderId="1" xfId="2" applyFont="1" applyFill="1" applyBorder="1" applyAlignment="1" applyProtection="1">
      <alignment horizontal="right" wrapText="1" readingOrder="1"/>
    </xf>
    <xf numFmtId="0" fontId="43" fillId="2" borderId="18" xfId="2" applyFont="1" applyFill="1" applyBorder="1" applyAlignment="1" applyProtection="1">
      <alignment horizontal="right" wrapText="1" readingOrder="1"/>
    </xf>
    <xf numFmtId="0" fontId="12" fillId="2" borderId="237" xfId="1" applyFont="1" applyFill="1" applyBorder="1" applyAlignment="1" applyProtection="1">
      <alignment horizontal="center" vertical="center"/>
    </xf>
    <xf numFmtId="0" fontId="12" fillId="2" borderId="33" xfId="1" applyFont="1" applyFill="1" applyBorder="1" applyAlignment="1" applyProtection="1">
      <alignment horizontal="center" vertical="center"/>
    </xf>
    <xf numFmtId="0" fontId="12" fillId="2" borderId="238" xfId="1" applyFont="1" applyFill="1" applyBorder="1" applyAlignment="1" applyProtection="1">
      <alignment horizontal="center" vertical="center"/>
    </xf>
    <xf numFmtId="0" fontId="45" fillId="2" borderId="33" xfId="1" applyFont="1" applyFill="1" applyBorder="1" applyAlignment="1" applyProtection="1">
      <alignment horizontal="center" vertical="center"/>
    </xf>
    <xf numFmtId="0" fontId="45" fillId="2" borderId="239" xfId="1" applyFont="1" applyFill="1" applyBorder="1" applyAlignment="1" applyProtection="1">
      <alignment horizontal="center" vertical="center"/>
    </xf>
    <xf numFmtId="0" fontId="19" fillId="2" borderId="1" xfId="2" applyFont="1" applyFill="1" applyBorder="1" applyAlignment="1" applyProtection="1">
      <alignment horizontal="center" vertical="center"/>
    </xf>
    <xf numFmtId="0" fontId="21" fillId="2" borderId="240" xfId="1" applyFont="1" applyFill="1" applyBorder="1" applyAlignment="1" applyProtection="1">
      <alignment horizontal="center" vertical="top" shrinkToFit="1"/>
    </xf>
    <xf numFmtId="0" fontId="21" fillId="2" borderId="226" xfId="1" applyFont="1" applyFill="1" applyBorder="1" applyAlignment="1" applyProtection="1">
      <alignment horizontal="center" vertical="top" shrinkToFit="1"/>
    </xf>
    <xf numFmtId="0" fontId="21" fillId="2" borderId="241" xfId="1" applyFont="1" applyFill="1" applyBorder="1" applyAlignment="1" applyProtection="1">
      <alignment horizontal="center" vertical="top" shrinkToFit="1"/>
    </xf>
    <xf numFmtId="0" fontId="12" fillId="2" borderId="242" xfId="1" applyFont="1" applyFill="1" applyBorder="1" applyAlignment="1" applyProtection="1">
      <alignment horizontal="center" vertical="center"/>
    </xf>
    <xf numFmtId="0" fontId="12" fillId="2" borderId="243" xfId="1" applyFont="1" applyFill="1" applyBorder="1" applyAlignment="1" applyProtection="1">
      <alignment horizontal="center" vertical="center"/>
    </xf>
    <xf numFmtId="0" fontId="18" fillId="2" borderId="0" xfId="2" applyFont="1" applyFill="1" applyBorder="1" applyAlignment="1" applyProtection="1">
      <alignment horizontal="center" vertical="center"/>
    </xf>
    <xf numFmtId="0" fontId="124" fillId="2" borderId="269" xfId="1" applyFont="1" applyFill="1" applyBorder="1" applyAlignment="1" applyProtection="1">
      <alignment horizontal="center" vertical="center" wrapText="1"/>
    </xf>
    <xf numFmtId="0" fontId="124" fillId="2" borderId="270" xfId="1" applyFont="1" applyFill="1" applyBorder="1" applyAlignment="1" applyProtection="1">
      <alignment horizontal="center" vertical="center" wrapText="1"/>
    </xf>
    <xf numFmtId="0" fontId="124" fillId="2" borderId="271" xfId="1" applyFont="1" applyFill="1" applyBorder="1" applyAlignment="1" applyProtection="1">
      <alignment horizontal="center" vertical="center" wrapText="1"/>
    </xf>
    <xf numFmtId="0" fontId="124" fillId="2" borderId="23" xfId="1" applyFont="1" applyFill="1" applyBorder="1" applyAlignment="1" applyProtection="1">
      <alignment horizontal="center" vertical="center" wrapText="1"/>
    </xf>
    <xf numFmtId="0" fontId="12" fillId="2" borderId="18" xfId="1" applyFont="1" applyFill="1" applyBorder="1" applyAlignment="1" applyProtection="1">
      <alignment horizontal="center" vertical="top" shrinkToFit="1"/>
    </xf>
    <xf numFmtId="0" fontId="12" fillId="2" borderId="244" xfId="1" applyFont="1" applyFill="1" applyBorder="1" applyAlignment="1" applyProtection="1">
      <alignment horizontal="center" vertical="top" shrinkToFit="1"/>
    </xf>
    <xf numFmtId="0" fontId="12" fillId="2" borderId="28" xfId="1" applyFont="1" applyFill="1" applyBorder="1" applyAlignment="1" applyProtection="1">
      <alignment horizontal="center" vertical="center"/>
    </xf>
    <xf numFmtId="0" fontId="12" fillId="2" borderId="228" xfId="1" applyFont="1" applyFill="1" applyBorder="1" applyAlignment="1" applyProtection="1">
      <alignment horizontal="center" vertical="center"/>
    </xf>
    <xf numFmtId="0" fontId="57" fillId="0" borderId="121" xfId="0" applyFont="1" applyFill="1" applyBorder="1" applyAlignment="1" applyProtection="1">
      <alignment horizontal="center" vertical="center" readingOrder="2"/>
    </xf>
    <xf numFmtId="0" fontId="57" fillId="0" borderId="122" xfId="0" applyFont="1" applyFill="1" applyBorder="1" applyAlignment="1" applyProtection="1">
      <alignment horizontal="center" vertical="center" readingOrder="2"/>
    </xf>
    <xf numFmtId="0" fontId="57" fillId="0" borderId="123" xfId="0" applyFont="1" applyFill="1" applyBorder="1" applyAlignment="1" applyProtection="1">
      <alignment horizontal="center" vertical="center" readingOrder="2"/>
    </xf>
    <xf numFmtId="0" fontId="110" fillId="12" borderId="0" xfId="0" applyFont="1" applyFill="1" applyBorder="1" applyAlignment="1" applyProtection="1">
      <alignment horizontal="center" readingOrder="2"/>
    </xf>
    <xf numFmtId="0" fontId="96" fillId="5" borderId="0" xfId="0" applyFont="1" applyFill="1" applyAlignment="1" applyProtection="1">
      <alignment horizontal="center" vertical="center" readingOrder="2"/>
    </xf>
    <xf numFmtId="0" fontId="54" fillId="0" borderId="124" xfId="0" applyFont="1" applyFill="1" applyBorder="1" applyAlignment="1" applyProtection="1">
      <alignment horizontal="center" readingOrder="2"/>
    </xf>
    <xf numFmtId="0" fontId="54" fillId="0" borderId="125" xfId="0" applyFont="1" applyFill="1" applyBorder="1" applyAlignment="1" applyProtection="1">
      <alignment horizontal="center" readingOrder="2"/>
    </xf>
    <xf numFmtId="0" fontId="54" fillId="0" borderId="126" xfId="0" applyFont="1" applyFill="1" applyBorder="1" applyAlignment="1" applyProtection="1">
      <alignment horizontal="center" readingOrder="2"/>
    </xf>
    <xf numFmtId="0" fontId="54" fillId="2" borderId="127" xfId="0" applyFont="1" applyFill="1" applyBorder="1" applyAlignment="1" applyProtection="1">
      <alignment horizontal="center" readingOrder="2"/>
    </xf>
    <xf numFmtId="0" fontId="54" fillId="13" borderId="128" xfId="0" applyFont="1" applyFill="1" applyBorder="1" applyAlignment="1" applyProtection="1">
      <alignment horizontal="right" vertical="center" readingOrder="2"/>
    </xf>
    <xf numFmtId="0" fontId="54" fillId="13" borderId="129" xfId="0" applyFont="1" applyFill="1" applyBorder="1" applyAlignment="1" applyProtection="1">
      <alignment horizontal="right" vertical="center" readingOrder="2"/>
    </xf>
    <xf numFmtId="0" fontId="54" fillId="2" borderId="130" xfId="0" applyFont="1" applyFill="1" applyBorder="1" applyAlignment="1" applyProtection="1">
      <alignment horizontal="right" vertical="center" readingOrder="2"/>
    </xf>
    <xf numFmtId="0" fontId="118" fillId="12" borderId="0" xfId="0" applyFont="1" applyFill="1" applyBorder="1" applyAlignment="1" applyProtection="1">
      <alignment horizontal="right" readingOrder="2"/>
    </xf>
    <xf numFmtId="0" fontId="110" fillId="12" borderId="0" xfId="0" applyFont="1" applyFill="1" applyBorder="1" applyAlignment="1" applyProtection="1">
      <alignment horizontal="right" readingOrder="2"/>
    </xf>
    <xf numFmtId="49" fontId="43" fillId="2" borderId="136" xfId="0" applyNumberFormat="1" applyFont="1" applyFill="1" applyBorder="1" applyAlignment="1" applyProtection="1">
      <alignment horizontal="right" wrapText="1" readingOrder="1"/>
    </xf>
    <xf numFmtId="49" fontId="43" fillId="2" borderId="59" xfId="0" applyNumberFormat="1" applyFont="1" applyFill="1" applyBorder="1" applyAlignment="1" applyProtection="1">
      <alignment horizontal="right" wrapText="1" readingOrder="1"/>
    </xf>
    <xf numFmtId="49" fontId="43" fillId="2" borderId="133" xfId="0" applyNumberFormat="1" applyFont="1" applyFill="1" applyBorder="1" applyAlignment="1" applyProtection="1">
      <alignment horizontal="right" wrapText="1" readingOrder="1"/>
    </xf>
    <xf numFmtId="49" fontId="43" fillId="9" borderId="59" xfId="0" applyNumberFormat="1" applyFont="1" applyFill="1" applyBorder="1" applyAlignment="1" applyProtection="1">
      <alignment horizontal="left" wrapText="1" readingOrder="2"/>
      <protection locked="0"/>
    </xf>
    <xf numFmtId="49" fontId="43" fillId="9" borderId="133" xfId="0" applyNumberFormat="1" applyFont="1" applyFill="1" applyBorder="1" applyAlignment="1" applyProtection="1">
      <alignment horizontal="left" wrapText="1" readingOrder="2"/>
      <protection locked="0"/>
    </xf>
    <xf numFmtId="0" fontId="54" fillId="9" borderId="137" xfId="0" applyFont="1" applyFill="1" applyBorder="1" applyAlignment="1" applyProtection="1">
      <alignment horizontal="center" shrinkToFit="1" readingOrder="2"/>
      <protection locked="0"/>
    </xf>
    <xf numFmtId="0" fontId="54" fillId="9" borderId="59" xfId="0" applyFont="1" applyFill="1" applyBorder="1" applyAlignment="1" applyProtection="1">
      <alignment horizontal="center" shrinkToFit="1" readingOrder="2"/>
      <protection locked="0"/>
    </xf>
    <xf numFmtId="0" fontId="54" fillId="9" borderId="133" xfId="0" applyFont="1" applyFill="1" applyBorder="1" applyAlignment="1" applyProtection="1">
      <alignment horizontal="center" shrinkToFit="1" readingOrder="2"/>
      <protection locked="0"/>
    </xf>
    <xf numFmtId="0" fontId="106" fillId="0" borderId="0" xfId="0" applyFont="1" applyFill="1" applyBorder="1" applyAlignment="1" applyProtection="1">
      <alignment horizontal="center" vertical="center" wrapText="1"/>
    </xf>
    <xf numFmtId="0" fontId="95" fillId="0" borderId="0" xfId="0" applyFont="1" applyFill="1" applyAlignment="1" applyProtection="1">
      <alignment horizontal="center" vertical="center" readingOrder="2"/>
    </xf>
    <xf numFmtId="0" fontId="37" fillId="2" borderId="155" xfId="2" applyFont="1" applyFill="1" applyBorder="1" applyAlignment="1" applyProtection="1">
      <alignment horizontal="right" vertical="center" shrinkToFit="1" readingOrder="2"/>
    </xf>
    <xf numFmtId="0" fontId="37" fillId="2" borderId="53" xfId="2" applyFont="1" applyFill="1" applyBorder="1" applyAlignment="1" applyProtection="1">
      <alignment horizontal="right" vertical="center" shrinkToFit="1" readingOrder="2"/>
    </xf>
    <xf numFmtId="0" fontId="37" fillId="2" borderId="102" xfId="2" applyFont="1" applyFill="1" applyBorder="1" applyAlignment="1" applyProtection="1">
      <alignment horizontal="right" vertical="center" shrinkToFit="1" readingOrder="2"/>
    </xf>
    <xf numFmtId="0" fontId="41" fillId="2" borderId="52" xfId="2" applyFont="1" applyFill="1" applyBorder="1" applyAlignment="1" applyProtection="1">
      <alignment horizontal="center" vertical="center" readingOrder="2"/>
    </xf>
    <xf numFmtId="0" fontId="41" fillId="2" borderId="113" xfId="2" applyFont="1" applyFill="1" applyBorder="1" applyAlignment="1" applyProtection="1">
      <alignment horizontal="center" vertical="center" readingOrder="2"/>
    </xf>
    <xf numFmtId="0" fontId="44" fillId="2" borderId="112" xfId="2" applyFont="1" applyFill="1" applyBorder="1" applyAlignment="1" applyProtection="1">
      <alignment horizontal="center" vertical="top" wrapText="1"/>
    </xf>
    <xf numFmtId="0" fontId="44" fillId="2" borderId="100" xfId="2" applyFont="1" applyFill="1" applyBorder="1" applyAlignment="1" applyProtection="1">
      <alignment horizontal="center" vertical="top" wrapText="1"/>
    </xf>
    <xf numFmtId="0" fontId="45" fillId="2" borderId="112" xfId="2" applyFont="1" applyFill="1" applyBorder="1" applyAlignment="1" applyProtection="1">
      <alignment horizontal="center" vertical="top" wrapText="1"/>
    </xf>
    <xf numFmtId="0" fontId="45" fillId="2" borderId="100" xfId="2" applyFont="1" applyFill="1" applyBorder="1" applyAlignment="1" applyProtection="1">
      <alignment horizontal="center" vertical="top" wrapText="1"/>
    </xf>
    <xf numFmtId="0" fontId="44" fillId="2" borderId="100" xfId="1" applyFont="1" applyFill="1" applyBorder="1" applyAlignment="1" applyProtection="1">
      <alignment horizontal="center"/>
    </xf>
    <xf numFmtId="4" fontId="61" fillId="2" borderId="300" xfId="1" applyNumberFormat="1" applyFont="1" applyFill="1" applyBorder="1" applyAlignment="1" applyProtection="1">
      <alignment shrinkToFit="1"/>
    </xf>
    <xf numFmtId="4" fontId="61" fillId="2" borderId="301" xfId="1" applyNumberFormat="1" applyFont="1" applyFill="1" applyBorder="1" applyAlignment="1" applyProtection="1">
      <alignment shrinkToFit="1"/>
    </xf>
    <xf numFmtId="4" fontId="61" fillId="2" borderId="302" xfId="1" applyNumberFormat="1" applyFont="1" applyFill="1" applyBorder="1" applyAlignment="1" applyProtection="1">
      <alignment shrinkToFit="1"/>
    </xf>
    <xf numFmtId="0" fontId="47" fillId="2" borderId="103" xfId="2" applyFont="1" applyFill="1" applyBorder="1" applyAlignment="1" applyProtection="1">
      <alignment horizontal="center" vertical="center" readingOrder="2"/>
    </xf>
    <xf numFmtId="0" fontId="47" fillId="2" borderId="27" xfId="2" applyFont="1" applyFill="1" applyBorder="1" applyAlignment="1" applyProtection="1">
      <alignment horizontal="center" vertical="center" readingOrder="2"/>
    </xf>
    <xf numFmtId="0" fontId="47" fillId="2" borderId="104" xfId="2" applyFont="1" applyFill="1" applyBorder="1" applyAlignment="1" applyProtection="1">
      <alignment horizontal="center" vertical="center" readingOrder="2"/>
    </xf>
    <xf numFmtId="9" fontId="0" fillId="0" borderId="0" xfId="3" applyFont="1" applyAlignment="1" applyProtection="1">
      <alignment horizontal="center" readingOrder="2"/>
    </xf>
    <xf numFmtId="0" fontId="1" fillId="0" borderId="2" xfId="0" applyFont="1" applyBorder="1" applyAlignment="1" applyProtection="1">
      <alignment horizontal="center" readingOrder="1"/>
    </xf>
    <xf numFmtId="0" fontId="0" fillId="0" borderId="2" xfId="0" applyBorder="1" applyAlignment="1" applyProtection="1">
      <alignment horizontal="center" readingOrder="1"/>
    </xf>
    <xf numFmtId="0" fontId="54" fillId="3" borderId="0" xfId="0" applyFont="1" applyFill="1" applyAlignment="1" applyProtection="1">
      <alignment horizontal="right" readingOrder="2"/>
    </xf>
    <xf numFmtId="164" fontId="109" fillId="2" borderId="43" xfId="2" applyNumberFormat="1" applyFont="1" applyFill="1" applyBorder="1" applyAlignment="1" applyProtection="1">
      <alignment horizontal="right" vertical="center" shrinkToFit="1" readingOrder="1"/>
    </xf>
    <xf numFmtId="164" fontId="109" fillId="2" borderId="44" xfId="2" applyNumberFormat="1" applyFont="1" applyFill="1" applyBorder="1" applyAlignment="1" applyProtection="1">
      <alignment horizontal="right" vertical="center" shrinkToFit="1" readingOrder="1"/>
    </xf>
    <xf numFmtId="164" fontId="109" fillId="2" borderId="92" xfId="2" applyNumberFormat="1" applyFont="1" applyFill="1" applyBorder="1" applyAlignment="1" applyProtection="1">
      <alignment horizontal="right" vertical="center" shrinkToFit="1" readingOrder="1"/>
    </xf>
    <xf numFmtId="0" fontId="12" fillId="0" borderId="383" xfId="1" applyFont="1" applyFill="1" applyBorder="1" applyAlignment="1" applyProtection="1">
      <alignment horizontal="center" vertical="center" wrapText="1"/>
    </xf>
    <xf numFmtId="171" fontId="61" fillId="13" borderId="118" xfId="1" applyNumberFormat="1" applyFont="1" applyFill="1" applyBorder="1" applyAlignment="1" applyProtection="1">
      <alignment horizontal="center" vertical="center" shrinkToFit="1"/>
    </xf>
    <xf numFmtId="0" fontId="44" fillId="0" borderId="383" xfId="1" applyFont="1" applyFill="1" applyBorder="1" applyAlignment="1" applyProtection="1">
      <alignment horizontal="center"/>
    </xf>
    <xf numFmtId="164" fontId="109" fillId="2" borderId="213" xfId="2" applyNumberFormat="1" applyFont="1" applyFill="1" applyBorder="1" applyAlignment="1" applyProtection="1">
      <alignment horizontal="right" vertical="center" shrinkToFit="1" readingOrder="1"/>
    </xf>
    <xf numFmtId="164" fontId="12" fillId="2" borderId="153" xfId="2" applyNumberFormat="1" applyFont="1" applyFill="1" applyBorder="1" applyAlignment="1" applyProtection="1">
      <alignment horizontal="right" vertical="center" shrinkToFit="1" readingOrder="1"/>
    </xf>
    <xf numFmtId="164" fontId="12" fillId="2" borderId="154" xfId="2" applyNumberFormat="1" applyFont="1" applyFill="1" applyBorder="1" applyAlignment="1" applyProtection="1">
      <alignment horizontal="right" vertical="center" shrinkToFit="1" readingOrder="1"/>
    </xf>
    <xf numFmtId="164" fontId="12" fillId="13" borderId="143" xfId="2" applyNumberFormat="1" applyFont="1" applyFill="1" applyBorder="1" applyAlignment="1" applyProtection="1">
      <alignment horizontal="right" vertical="center" shrinkToFit="1" readingOrder="1"/>
    </xf>
    <xf numFmtId="164" fontId="12" fillId="13" borderId="144" xfId="2" applyNumberFormat="1" applyFont="1" applyFill="1" applyBorder="1" applyAlignment="1" applyProtection="1">
      <alignment horizontal="right" vertical="center" shrinkToFit="1" readingOrder="1"/>
    </xf>
    <xf numFmtId="8" fontId="61" fillId="13" borderId="38" xfId="1" applyNumberFormat="1" applyFont="1" applyFill="1" applyBorder="1" applyAlignment="1" applyProtection="1">
      <alignment horizontal="center" vertical="center" shrinkToFit="1"/>
    </xf>
    <xf numFmtId="8" fontId="61" fillId="13" borderId="117" xfId="1" applyNumberFormat="1" applyFont="1" applyFill="1" applyBorder="1" applyAlignment="1" applyProtection="1">
      <alignment horizontal="center" vertical="center" shrinkToFit="1"/>
    </xf>
    <xf numFmtId="8" fontId="61" fillId="13" borderId="118" xfId="1" applyNumberFormat="1" applyFont="1" applyFill="1" applyBorder="1" applyAlignment="1" applyProtection="1">
      <alignment horizontal="center" vertical="center" shrinkToFit="1"/>
    </xf>
    <xf numFmtId="4" fontId="74" fillId="9" borderId="299" xfId="1" applyNumberFormat="1" applyFont="1" applyFill="1" applyBorder="1" applyAlignment="1" applyProtection="1">
      <alignment vertical="center" shrinkToFit="1"/>
      <protection locked="0"/>
    </xf>
    <xf numFmtId="0" fontId="68" fillId="0" borderId="383" xfId="1" applyFont="1" applyFill="1" applyBorder="1" applyAlignment="1" applyProtection="1">
      <alignment vertical="center" wrapText="1"/>
    </xf>
    <xf numFmtId="0" fontId="44" fillId="0" borderId="383" xfId="2" applyFont="1" applyFill="1" applyBorder="1" applyAlignment="1" applyProtection="1">
      <alignment horizontal="center" vertical="center" wrapText="1"/>
    </xf>
    <xf numFmtId="0" fontId="67" fillId="0" borderId="383" xfId="1" applyFont="1" applyFill="1" applyBorder="1" applyAlignment="1" applyProtection="1">
      <alignment horizontal="center" vertical="center" wrapText="1"/>
    </xf>
    <xf numFmtId="169" fontId="21" fillId="0" borderId="214" xfId="0" applyNumberFormat="1" applyFont="1" applyFill="1" applyBorder="1" applyAlignment="1" applyProtection="1">
      <alignment horizontal="center" vertical="center" shrinkToFit="1" readingOrder="2"/>
    </xf>
    <xf numFmtId="169" fontId="21" fillId="0" borderId="215" xfId="0" applyNumberFormat="1" applyFont="1" applyFill="1" applyBorder="1" applyAlignment="1" applyProtection="1">
      <alignment horizontal="center" vertical="center" shrinkToFit="1" readingOrder="2"/>
    </xf>
    <xf numFmtId="169" fontId="21" fillId="0" borderId="37" xfId="0" applyNumberFormat="1" applyFont="1" applyFill="1" applyBorder="1" applyAlignment="1" applyProtection="1">
      <alignment horizontal="center" vertical="center" shrinkToFit="1" readingOrder="2"/>
    </xf>
    <xf numFmtId="169" fontId="21" fillId="0" borderId="60" xfId="0" applyNumberFormat="1" applyFont="1" applyFill="1" applyBorder="1" applyAlignment="1" applyProtection="1">
      <alignment horizontal="center" vertical="center" shrinkToFit="1" readingOrder="2"/>
    </xf>
    <xf numFmtId="0" fontId="46" fillId="0" borderId="383" xfId="2" applyFont="1" applyFill="1" applyBorder="1" applyAlignment="1" applyProtection="1">
      <alignment horizontal="center" wrapText="1"/>
    </xf>
    <xf numFmtId="0" fontId="128" fillId="0" borderId="387" xfId="0" applyFont="1" applyFill="1" applyBorder="1" applyAlignment="1" applyProtection="1">
      <alignment horizontal="center" vertical="center" readingOrder="2"/>
    </xf>
    <xf numFmtId="0" fontId="128" fillId="0" borderId="0" xfId="0" applyFont="1" applyFill="1" applyBorder="1" applyAlignment="1" applyProtection="1">
      <alignment horizontal="center" vertical="center" readingOrder="2"/>
    </xf>
    <xf numFmtId="0" fontId="41" fillId="0" borderId="37" xfId="0" applyFont="1" applyFill="1" applyBorder="1" applyAlignment="1" applyProtection="1">
      <alignment horizontal="center" vertical="center" shrinkToFit="1" readingOrder="2"/>
    </xf>
    <xf numFmtId="0" fontId="41" fillId="0" borderId="60" xfId="0" applyFont="1" applyFill="1" applyBorder="1" applyAlignment="1" applyProtection="1">
      <alignment horizontal="center" vertical="center" shrinkToFit="1" readingOrder="2"/>
    </xf>
    <xf numFmtId="0" fontId="41" fillId="0" borderId="65" xfId="0" applyFont="1" applyFill="1" applyBorder="1" applyAlignment="1" applyProtection="1">
      <alignment horizontal="center" vertical="center" shrinkToFit="1" readingOrder="2"/>
    </xf>
    <xf numFmtId="14" fontId="13" fillId="0" borderId="0" xfId="0" applyNumberFormat="1" applyFont="1" applyFill="1" applyAlignment="1" applyProtection="1">
      <alignment horizontal="center" readingOrder="2"/>
    </xf>
    <xf numFmtId="0" fontId="54" fillId="0" borderId="110" xfId="0" applyFont="1" applyFill="1" applyBorder="1" applyAlignment="1" applyProtection="1">
      <alignment vertical="center" readingOrder="2"/>
    </xf>
    <xf numFmtId="0" fontId="54" fillId="0" borderId="67" xfId="0" applyFont="1" applyFill="1" applyBorder="1" applyAlignment="1" applyProtection="1">
      <alignment vertical="center" readingOrder="2"/>
    </xf>
    <xf numFmtId="0" fontId="54" fillId="0" borderId="111" xfId="0" applyFont="1" applyFill="1" applyBorder="1" applyAlignment="1" applyProtection="1">
      <alignment vertical="center" readingOrder="2"/>
    </xf>
    <xf numFmtId="0" fontId="12" fillId="0" borderId="2" xfId="0" applyFont="1" applyFill="1" applyBorder="1" applyAlignment="1" applyProtection="1">
      <alignment horizontal="center" vertical="center" shrinkToFit="1" readingOrder="2"/>
    </xf>
    <xf numFmtId="0" fontId="47" fillId="0" borderId="79" xfId="2" applyFont="1" applyFill="1" applyBorder="1" applyAlignment="1" applyProtection="1">
      <alignment horizontal="center" vertical="center" readingOrder="2"/>
    </xf>
    <xf numFmtId="0" fontId="47" fillId="0" borderId="26" xfId="2" applyFont="1" applyFill="1" applyBorder="1" applyAlignment="1" applyProtection="1">
      <alignment horizontal="center" vertical="center" readingOrder="2"/>
    </xf>
    <xf numFmtId="0" fontId="47" fillId="0" borderId="80" xfId="2" applyFont="1" applyFill="1" applyBorder="1" applyAlignment="1" applyProtection="1">
      <alignment horizontal="center" vertical="center" readingOrder="2"/>
    </xf>
    <xf numFmtId="8" fontId="41" fillId="0" borderId="0" xfId="1" applyNumberFormat="1" applyFont="1" applyFill="1" applyBorder="1" applyAlignment="1" applyProtection="1">
      <alignment horizontal="left" vertical="center" shrinkToFit="1"/>
    </xf>
    <xf numFmtId="0" fontId="41" fillId="0" borderId="113" xfId="2" applyFont="1" applyFill="1" applyBorder="1" applyAlignment="1" applyProtection="1">
      <alignment horizontal="center" vertical="center" readingOrder="2"/>
    </xf>
    <xf numFmtId="49" fontId="54" fillId="0" borderId="160" xfId="0" applyNumberFormat="1" applyFont="1" applyFill="1" applyBorder="1" applyAlignment="1" applyProtection="1">
      <alignment horizontal="right" vertical="center" shrinkToFit="1" readingOrder="2"/>
    </xf>
    <xf numFmtId="0" fontId="54" fillId="0" borderId="160" xfId="0" applyFont="1" applyFill="1" applyBorder="1" applyAlignment="1" applyProtection="1">
      <alignment horizontal="right" vertical="center" readingOrder="2"/>
    </xf>
    <xf numFmtId="0" fontId="43" fillId="0" borderId="1" xfId="2" applyFont="1" applyFill="1" applyBorder="1" applyAlignment="1" applyProtection="1">
      <alignment horizontal="center" wrapText="1" readingOrder="1"/>
    </xf>
    <xf numFmtId="0" fontId="43" fillId="0" borderId="32" xfId="2" applyFont="1" applyFill="1" applyBorder="1" applyAlignment="1" applyProtection="1">
      <alignment horizontal="center" wrapText="1" readingOrder="1"/>
    </xf>
    <xf numFmtId="0" fontId="43" fillId="0" borderId="18" xfId="2" applyFont="1" applyFill="1" applyBorder="1" applyAlignment="1" applyProtection="1">
      <alignment horizontal="center" wrapText="1" readingOrder="1"/>
    </xf>
    <xf numFmtId="0" fontId="43" fillId="0" borderId="14" xfId="2" applyFont="1" applyFill="1" applyBorder="1" applyAlignment="1" applyProtection="1">
      <alignment horizontal="center" wrapText="1" readingOrder="1"/>
    </xf>
    <xf numFmtId="164" fontId="47" fillId="0" borderId="306" xfId="2" applyNumberFormat="1" applyFont="1" applyFill="1" applyBorder="1" applyAlignment="1" applyProtection="1">
      <alignment horizontal="center" vertical="center" shrinkToFit="1" readingOrder="1"/>
    </xf>
    <xf numFmtId="164" fontId="47" fillId="0" borderId="307" xfId="2" applyNumberFormat="1" applyFont="1" applyFill="1" applyBorder="1" applyAlignment="1" applyProtection="1">
      <alignment horizontal="center" vertical="center" shrinkToFit="1" readingOrder="1"/>
    </xf>
    <xf numFmtId="164" fontId="47" fillId="0" borderId="308" xfId="2" applyNumberFormat="1" applyFont="1" applyFill="1" applyBorder="1" applyAlignment="1" applyProtection="1">
      <alignment horizontal="center" vertical="center" shrinkToFit="1" readingOrder="1"/>
    </xf>
    <xf numFmtId="0" fontId="44" fillId="0" borderId="305" xfId="2" applyFont="1" applyFill="1" applyBorder="1" applyAlignment="1" applyProtection="1">
      <alignment horizontal="center" vertical="center" readingOrder="2"/>
    </xf>
    <xf numFmtId="164" fontId="12" fillId="0" borderId="305" xfId="2" applyNumberFormat="1" applyFont="1" applyFill="1" applyBorder="1" applyAlignment="1" applyProtection="1">
      <alignment horizontal="center" vertical="center" shrinkToFit="1" readingOrder="1"/>
    </xf>
    <xf numFmtId="164" fontId="12" fillId="0" borderId="306" xfId="2" applyNumberFormat="1" applyFont="1" applyFill="1" applyBorder="1" applyAlignment="1" applyProtection="1">
      <alignment horizontal="center" vertical="center" shrinkToFit="1" readingOrder="1"/>
    </xf>
    <xf numFmtId="164" fontId="12" fillId="0" borderId="307" xfId="2" applyNumberFormat="1" applyFont="1" applyFill="1" applyBorder="1" applyAlignment="1" applyProtection="1">
      <alignment horizontal="center" vertical="center" shrinkToFit="1" readingOrder="1"/>
    </xf>
    <xf numFmtId="164" fontId="12" fillId="0" borderId="308" xfId="2" applyNumberFormat="1" applyFont="1" applyFill="1" applyBorder="1" applyAlignment="1" applyProtection="1">
      <alignment horizontal="center" vertical="center" shrinkToFit="1" readingOrder="1"/>
    </xf>
    <xf numFmtId="0" fontId="32" fillId="0" borderId="2" xfId="0" applyFont="1" applyFill="1" applyBorder="1" applyAlignment="1" applyProtection="1">
      <alignment horizontal="center" vertical="center" wrapText="1" readingOrder="2"/>
    </xf>
    <xf numFmtId="3" fontId="12" fillId="0" borderId="2" xfId="0" applyNumberFormat="1" applyFont="1" applyFill="1" applyBorder="1" applyAlignment="1" applyProtection="1">
      <alignment horizontal="center" vertical="center" shrinkToFit="1" readingOrder="2"/>
    </xf>
    <xf numFmtId="0" fontId="12" fillId="0" borderId="2" xfId="0" applyNumberFormat="1" applyFont="1" applyFill="1" applyBorder="1" applyAlignment="1" applyProtection="1">
      <alignment horizontal="center" vertical="center" shrinkToFit="1" readingOrder="2"/>
    </xf>
    <xf numFmtId="3" fontId="32" fillId="0" borderId="2" xfId="0" applyNumberFormat="1" applyFont="1" applyFill="1" applyBorder="1" applyAlignment="1" applyProtection="1">
      <alignment horizontal="center" vertical="center" readingOrder="2"/>
    </xf>
    <xf numFmtId="164" fontId="12" fillId="2" borderId="107" xfId="2" applyNumberFormat="1" applyFont="1" applyFill="1" applyBorder="1" applyAlignment="1" applyProtection="1">
      <alignment horizontal="right" vertical="center" shrinkToFit="1" readingOrder="1"/>
    </xf>
    <xf numFmtId="164" fontId="12" fillId="2" borderId="108" xfId="2" applyNumberFormat="1" applyFont="1" applyFill="1" applyBorder="1" applyAlignment="1" applyProtection="1">
      <alignment horizontal="right" vertical="center" shrinkToFit="1" readingOrder="1"/>
    </xf>
    <xf numFmtId="0" fontId="22" fillId="0" borderId="64" xfId="0" applyFont="1" applyFill="1" applyBorder="1" applyAlignment="1" applyProtection="1">
      <alignment vertical="center" readingOrder="2"/>
    </xf>
    <xf numFmtId="0" fontId="45" fillId="0" borderId="383" xfId="1" applyFont="1" applyFill="1" applyBorder="1" applyAlignment="1" applyProtection="1">
      <alignment vertical="center" wrapText="1"/>
    </xf>
    <xf numFmtId="0" fontId="125" fillId="0" borderId="383" xfId="1" applyFont="1" applyFill="1" applyBorder="1" applyAlignment="1" applyProtection="1">
      <alignment horizontal="center" vertical="center" wrapText="1"/>
    </xf>
    <xf numFmtId="49" fontId="54" fillId="0" borderId="160" xfId="0" applyNumberFormat="1" applyFont="1" applyFill="1" applyBorder="1" applyAlignment="1" applyProtection="1">
      <alignment horizontal="center" vertical="center" shrinkToFit="1" readingOrder="2"/>
    </xf>
    <xf numFmtId="169" fontId="12" fillId="0" borderId="2" xfId="0" applyNumberFormat="1" applyFont="1" applyFill="1" applyBorder="1" applyAlignment="1" applyProtection="1">
      <alignment horizontal="center" vertical="center" shrinkToFit="1" readingOrder="2"/>
    </xf>
    <xf numFmtId="3" fontId="33" fillId="0" borderId="2" xfId="0" applyNumberFormat="1" applyFont="1" applyFill="1" applyBorder="1" applyAlignment="1" applyProtection="1">
      <alignment horizontal="center" vertical="center" readingOrder="2"/>
    </xf>
    <xf numFmtId="0" fontId="66" fillId="0" borderId="383" xfId="1" applyFont="1" applyFill="1" applyBorder="1" applyAlignment="1" applyProtection="1">
      <alignment vertical="center" wrapText="1"/>
    </xf>
    <xf numFmtId="0" fontId="42" fillId="2" borderId="186" xfId="2" applyFont="1" applyFill="1" applyBorder="1" applyAlignment="1" applyProtection="1">
      <alignment horizontal="right" vertical="center"/>
    </xf>
    <xf numFmtId="0" fontId="42" fillId="2" borderId="187" xfId="2" applyFont="1" applyFill="1" applyBorder="1" applyAlignment="1" applyProtection="1">
      <alignment horizontal="right" vertical="center"/>
    </xf>
    <xf numFmtId="0" fontId="42" fillId="2" borderId="188" xfId="2" applyFont="1" applyFill="1" applyBorder="1" applyAlignment="1" applyProtection="1">
      <alignment horizontal="right" vertical="center"/>
    </xf>
    <xf numFmtId="40" fontId="21" fillId="2" borderId="294" xfId="1" applyNumberFormat="1" applyFont="1" applyFill="1" applyBorder="1" applyAlignment="1" applyProtection="1">
      <alignment horizontal="center" vertical="center" shrinkToFit="1"/>
    </xf>
    <xf numFmtId="2" fontId="63" fillId="0" borderId="36" xfId="0" applyNumberFormat="1" applyFont="1" applyFill="1" applyBorder="1" applyAlignment="1" applyProtection="1">
      <alignment horizontal="center" vertical="center" readingOrder="1"/>
    </xf>
    <xf numFmtId="2" fontId="100" fillId="0" borderId="36" xfId="0" applyNumberFormat="1" applyFont="1" applyFill="1" applyBorder="1" applyAlignment="1" applyProtection="1">
      <alignment horizontal="center" vertical="center" readingOrder="1"/>
    </xf>
    <xf numFmtId="8" fontId="41" fillId="2" borderId="0" xfId="1" applyNumberFormat="1" applyFont="1" applyFill="1" applyBorder="1" applyAlignment="1" applyProtection="1">
      <alignment horizontal="left" vertical="center" shrinkToFit="1"/>
    </xf>
    <xf numFmtId="0" fontId="22" fillId="0" borderId="214" xfId="0" applyFont="1" applyFill="1" applyBorder="1" applyAlignment="1" applyProtection="1">
      <alignment vertical="center" readingOrder="2"/>
    </xf>
    <xf numFmtId="0" fontId="43" fillId="0" borderId="1" xfId="2" applyFont="1" applyFill="1" applyBorder="1" applyAlignment="1" applyProtection="1">
      <alignment horizontal="center" vertical="center" wrapText="1"/>
    </xf>
    <xf numFmtId="0" fontId="43" fillId="0" borderId="18" xfId="2" applyFont="1" applyFill="1" applyBorder="1" applyAlignment="1" applyProtection="1">
      <alignment horizontal="center" vertical="center" wrapText="1"/>
    </xf>
    <xf numFmtId="0" fontId="66" fillId="0" borderId="2" xfId="1" applyFont="1" applyFill="1" applyBorder="1" applyAlignment="1" applyProtection="1">
      <alignment horizontal="center" vertical="center"/>
    </xf>
    <xf numFmtId="0" fontId="123" fillId="0" borderId="383" xfId="1" applyFont="1" applyFill="1" applyBorder="1" applyAlignment="1" applyProtection="1">
      <alignment horizontal="center" vertical="center" wrapText="1"/>
    </xf>
    <xf numFmtId="0" fontId="124" fillId="0" borderId="383" xfId="1" applyFont="1" applyFill="1" applyBorder="1" applyAlignment="1" applyProtection="1">
      <alignment horizontal="center" vertical="center" wrapText="1"/>
    </xf>
    <xf numFmtId="0" fontId="12" fillId="0" borderId="19" xfId="1" applyFont="1" applyFill="1" applyBorder="1" applyAlignment="1" applyProtection="1">
      <alignment horizontal="center" vertical="center"/>
    </xf>
    <xf numFmtId="0" fontId="12" fillId="0" borderId="20" xfId="1" applyFont="1" applyFill="1" applyBorder="1" applyAlignment="1" applyProtection="1">
      <alignment horizontal="center" vertical="center"/>
    </xf>
    <xf numFmtId="0" fontId="43" fillId="0" borderId="0" xfId="2" applyFont="1" applyFill="1" applyBorder="1" applyAlignment="1" applyProtection="1">
      <alignment horizontal="center" vertical="center" wrapText="1"/>
    </xf>
    <xf numFmtId="0" fontId="57" fillId="0" borderId="210" xfId="0" applyFont="1" applyFill="1" applyBorder="1" applyAlignment="1" applyProtection="1">
      <alignment vertical="center" readingOrder="2"/>
    </xf>
    <xf numFmtId="0" fontId="57" fillId="0" borderId="211" xfId="0" applyFont="1" applyFill="1" applyBorder="1" applyAlignment="1" applyProtection="1">
      <alignment vertical="center" readingOrder="2"/>
    </xf>
    <xf numFmtId="0" fontId="57" fillId="0" borderId="212" xfId="0" applyFont="1" applyFill="1" applyBorder="1" applyAlignment="1" applyProtection="1">
      <alignment vertical="center" readingOrder="2"/>
    </xf>
    <xf numFmtId="8" fontId="61" fillId="13" borderId="260" xfId="1" applyNumberFormat="1" applyFont="1" applyFill="1" applyBorder="1" applyAlignment="1" applyProtection="1">
      <alignment horizontal="center" vertical="center" shrinkToFit="1"/>
    </xf>
    <xf numFmtId="8" fontId="61" fillId="13" borderId="261" xfId="1" applyNumberFormat="1" applyFont="1" applyFill="1" applyBorder="1" applyAlignment="1" applyProtection="1">
      <alignment horizontal="center" vertical="center" shrinkToFit="1"/>
    </xf>
    <xf numFmtId="164" fontId="12" fillId="2" borderId="41" xfId="2" applyNumberFormat="1" applyFont="1" applyFill="1" applyBorder="1" applyAlignment="1" applyProtection="1">
      <alignment horizontal="right" vertical="center" shrinkToFit="1" readingOrder="1"/>
    </xf>
    <xf numFmtId="164" fontId="12" fillId="2" borderId="175" xfId="2" applyNumberFormat="1" applyFont="1" applyFill="1" applyBorder="1" applyAlignment="1" applyProtection="1">
      <alignment horizontal="right" vertical="center" shrinkToFit="1" readingOrder="1"/>
    </xf>
    <xf numFmtId="0" fontId="37" fillId="0" borderId="25" xfId="0" applyFont="1" applyFill="1" applyBorder="1" applyAlignment="1" applyProtection="1">
      <alignment horizontal="center" vertical="center" readingOrder="2"/>
    </xf>
    <xf numFmtId="0" fontId="37" fillId="0" borderId="18" xfId="0" applyFont="1" applyFill="1" applyBorder="1" applyAlignment="1" applyProtection="1">
      <alignment horizontal="center" vertical="center" readingOrder="2"/>
    </xf>
    <xf numFmtId="0" fontId="0" fillId="0" borderId="19" xfId="0" applyBorder="1" applyAlignment="1" applyProtection="1">
      <alignment horizontal="center" readingOrder="2"/>
    </xf>
    <xf numFmtId="0" fontId="0" fillId="0" borderId="21" xfId="0" applyBorder="1" applyAlignment="1" applyProtection="1">
      <alignment horizontal="center" readingOrder="2"/>
    </xf>
    <xf numFmtId="0" fontId="0" fillId="0" borderId="20" xfId="0" applyBorder="1" applyAlignment="1" applyProtection="1">
      <alignment horizontal="center" readingOrder="2"/>
    </xf>
    <xf numFmtId="0" fontId="22" fillId="0" borderId="60" xfId="0" applyFont="1" applyFill="1" applyBorder="1" applyAlignment="1" applyProtection="1">
      <alignment horizontal="center" vertical="center" readingOrder="2"/>
    </xf>
    <xf numFmtId="164" fontId="21" fillId="15" borderId="194" xfId="2" applyNumberFormat="1" applyFont="1" applyFill="1" applyBorder="1" applyAlignment="1" applyProtection="1">
      <alignment horizontal="right" vertical="center" shrinkToFit="1" readingOrder="1"/>
      <protection locked="0"/>
    </xf>
    <xf numFmtId="164" fontId="21" fillId="15" borderId="195" xfId="2" applyNumberFormat="1" applyFont="1" applyFill="1" applyBorder="1" applyAlignment="1" applyProtection="1">
      <alignment horizontal="right" vertical="center" shrinkToFit="1" readingOrder="1"/>
      <protection locked="0"/>
    </xf>
    <xf numFmtId="164" fontId="21" fillId="15" borderId="196" xfId="2" applyNumberFormat="1" applyFont="1" applyFill="1" applyBorder="1" applyAlignment="1" applyProtection="1">
      <alignment horizontal="right" vertical="center" shrinkToFit="1" readingOrder="1"/>
      <protection locked="0"/>
    </xf>
    <xf numFmtId="164" fontId="21" fillId="13" borderId="191" xfId="2" applyNumberFormat="1" applyFont="1" applyFill="1" applyBorder="1" applyAlignment="1" applyProtection="1">
      <alignment horizontal="right" vertical="center" shrinkToFit="1" readingOrder="1"/>
    </xf>
    <xf numFmtId="164" fontId="21" fillId="13" borderId="192" xfId="2" applyNumberFormat="1" applyFont="1" applyFill="1" applyBorder="1" applyAlignment="1" applyProtection="1">
      <alignment horizontal="right" vertical="center" shrinkToFit="1" readingOrder="1"/>
    </xf>
    <xf numFmtId="164" fontId="21" fillId="13" borderId="193" xfId="2" applyNumberFormat="1" applyFont="1" applyFill="1" applyBorder="1" applyAlignment="1" applyProtection="1">
      <alignment horizontal="right" vertical="center" shrinkToFit="1" readingOrder="1"/>
    </xf>
    <xf numFmtId="0" fontId="54" fillId="0" borderId="37" xfId="0" applyFont="1" applyFill="1" applyBorder="1" applyAlignment="1" applyProtection="1">
      <alignment horizontal="center" vertical="center" shrinkToFit="1" readingOrder="2"/>
    </xf>
    <xf numFmtId="0" fontId="54" fillId="0" borderId="60" xfId="0" applyFont="1" applyFill="1" applyBorder="1" applyAlignment="1" applyProtection="1">
      <alignment horizontal="center" vertical="center" shrinkToFit="1" readingOrder="2"/>
    </xf>
    <xf numFmtId="0" fontId="54" fillId="0" borderId="65" xfId="0" applyFont="1" applyFill="1" applyBorder="1" applyAlignment="1" applyProtection="1">
      <alignment horizontal="center" vertical="center" shrinkToFit="1" readingOrder="2"/>
    </xf>
    <xf numFmtId="49" fontId="50" fillId="0" borderId="37" xfId="0" applyNumberFormat="1" applyFont="1" applyFill="1" applyBorder="1" applyAlignment="1" applyProtection="1">
      <alignment horizontal="left" vertical="center" readingOrder="1"/>
    </xf>
    <xf numFmtId="49" fontId="50" fillId="0" borderId="60" xfId="0" applyNumberFormat="1" applyFont="1" applyFill="1" applyBorder="1" applyAlignment="1" applyProtection="1">
      <alignment horizontal="left" vertical="center" readingOrder="1"/>
    </xf>
    <xf numFmtId="0" fontId="21" fillId="0" borderId="37" xfId="0" applyFont="1" applyFill="1" applyBorder="1" applyAlignment="1" applyProtection="1">
      <alignment vertical="center" readingOrder="2"/>
    </xf>
    <xf numFmtId="0" fontId="21" fillId="0" borderId="60" xfId="0" applyFont="1" applyFill="1" applyBorder="1" applyAlignment="1" applyProtection="1">
      <alignment vertical="center" readingOrder="2"/>
    </xf>
    <xf numFmtId="0" fontId="99" fillId="5" borderId="0" xfId="0" applyFont="1" applyFill="1" applyAlignment="1" applyProtection="1">
      <alignment horizontal="center" vertical="center" readingOrder="2"/>
    </xf>
    <xf numFmtId="0" fontId="41" fillId="2" borderId="152" xfId="2" applyFont="1" applyFill="1" applyBorder="1" applyAlignment="1" applyProtection="1">
      <alignment horizontal="center" vertical="center" readingOrder="2"/>
    </xf>
    <xf numFmtId="0" fontId="41" fillId="2" borderId="197" xfId="2" applyFont="1" applyFill="1" applyBorder="1" applyAlignment="1" applyProtection="1">
      <alignment horizontal="center" vertical="center" readingOrder="2"/>
    </xf>
    <xf numFmtId="0" fontId="41" fillId="2" borderId="198" xfId="2" applyFont="1" applyFill="1" applyBorder="1" applyAlignment="1" applyProtection="1">
      <alignment horizontal="center" vertical="center" readingOrder="2"/>
    </xf>
    <xf numFmtId="0" fontId="41" fillId="2" borderId="199" xfId="2" applyFont="1" applyFill="1" applyBorder="1" applyAlignment="1" applyProtection="1">
      <alignment horizontal="center" vertical="center" readingOrder="2"/>
    </xf>
    <xf numFmtId="1" fontId="50" fillId="0" borderId="37" xfId="0" applyNumberFormat="1" applyFont="1" applyFill="1" applyBorder="1" applyAlignment="1" applyProtection="1">
      <alignment horizontal="center" vertical="center" readingOrder="2"/>
    </xf>
    <xf numFmtId="1" fontId="50" fillId="0" borderId="60" xfId="0" applyNumberFormat="1" applyFont="1" applyFill="1" applyBorder="1" applyAlignment="1" applyProtection="1">
      <alignment horizontal="center" vertical="center" readingOrder="2"/>
    </xf>
    <xf numFmtId="1" fontId="50" fillId="0" borderId="64" xfId="0" applyNumberFormat="1" applyFont="1" applyFill="1" applyBorder="1" applyAlignment="1" applyProtection="1">
      <alignment horizontal="center" vertical="center" readingOrder="2"/>
    </xf>
    <xf numFmtId="1" fontId="50" fillId="0" borderId="216" xfId="0" applyNumberFormat="1" applyFont="1" applyFill="1" applyBorder="1" applyAlignment="1" applyProtection="1">
      <alignment horizontal="center" vertical="center" readingOrder="2"/>
    </xf>
    <xf numFmtId="0" fontId="101" fillId="0" borderId="160" xfId="0" applyNumberFormat="1" applyFont="1" applyFill="1" applyBorder="1" applyAlignment="1" applyProtection="1">
      <alignment horizontal="center" vertical="center" readingOrder="2"/>
    </xf>
    <xf numFmtId="0" fontId="54" fillId="0" borderId="160" xfId="0" applyFont="1" applyFill="1" applyBorder="1" applyAlignment="1" applyProtection="1">
      <alignment horizontal="center" vertical="center" readingOrder="2"/>
    </xf>
    <xf numFmtId="4" fontId="130" fillId="2" borderId="365" xfId="1" applyNumberFormat="1" applyFont="1" applyFill="1" applyBorder="1" applyAlignment="1" applyProtection="1">
      <alignment horizontal="center" vertical="center" shrinkToFit="1"/>
    </xf>
    <xf numFmtId="1" fontId="89" fillId="9" borderId="136" xfId="0" applyNumberFormat="1" applyFont="1" applyFill="1" applyBorder="1" applyAlignment="1" applyProtection="1">
      <alignment horizontal="right" shrinkToFit="1" readingOrder="2"/>
      <protection locked="0"/>
    </xf>
    <xf numFmtId="1" fontId="89" fillId="9" borderId="59" xfId="0" applyNumberFormat="1" applyFont="1" applyFill="1" applyBorder="1" applyAlignment="1" applyProtection="1">
      <alignment horizontal="right" shrinkToFit="1" readingOrder="2"/>
      <protection locked="0"/>
    </xf>
    <xf numFmtId="1" fontId="89" fillId="9" borderId="133" xfId="0" applyNumberFormat="1" applyFont="1" applyFill="1" applyBorder="1" applyAlignment="1" applyProtection="1">
      <alignment horizontal="right" shrinkToFit="1" readingOrder="2"/>
      <protection locked="0"/>
    </xf>
    <xf numFmtId="1" fontId="43" fillId="9" borderId="59" xfId="0" applyNumberFormat="1" applyFont="1" applyFill="1" applyBorder="1" applyAlignment="1" applyProtection="1">
      <alignment horizontal="left" wrapText="1" readingOrder="2"/>
      <protection locked="0"/>
    </xf>
    <xf numFmtId="1" fontId="43" fillId="9" borderId="133" xfId="0" applyNumberFormat="1" applyFont="1" applyFill="1" applyBorder="1" applyAlignment="1" applyProtection="1">
      <alignment horizontal="left" wrapText="1" readingOrder="2"/>
      <protection locked="0"/>
    </xf>
    <xf numFmtId="1" fontId="54" fillId="9" borderId="137" xfId="0" applyNumberFormat="1" applyFont="1" applyFill="1" applyBorder="1" applyAlignment="1" applyProtection="1">
      <alignment horizontal="center" shrinkToFit="1" readingOrder="2"/>
      <protection locked="0"/>
    </xf>
    <xf numFmtId="1" fontId="54" fillId="9" borderId="59" xfId="0" applyNumberFormat="1" applyFont="1" applyFill="1" applyBorder="1" applyAlignment="1" applyProtection="1">
      <alignment horizontal="center" shrinkToFit="1" readingOrder="2"/>
      <protection locked="0"/>
    </xf>
    <xf numFmtId="1" fontId="54" fillId="9" borderId="133" xfId="0" applyNumberFormat="1" applyFont="1" applyFill="1" applyBorder="1" applyAlignment="1" applyProtection="1">
      <alignment horizontal="center" shrinkToFit="1" readingOrder="2"/>
      <protection locked="0"/>
    </xf>
    <xf numFmtId="0" fontId="46" fillId="2" borderId="112" xfId="2" applyFont="1" applyFill="1" applyBorder="1" applyAlignment="1" applyProtection="1">
      <alignment horizontal="center" vertical="top" wrapText="1"/>
    </xf>
    <xf numFmtId="0" fontId="46" fillId="2" borderId="100" xfId="2" applyFont="1" applyFill="1" applyBorder="1" applyAlignment="1" applyProtection="1">
      <alignment horizontal="center" vertical="top" wrapText="1"/>
    </xf>
    <xf numFmtId="0" fontId="74" fillId="13" borderId="281" xfId="1" applyFont="1" applyFill="1" applyBorder="1" applyAlignment="1" applyProtection="1">
      <alignment horizontal="right" shrinkToFit="1"/>
    </xf>
    <xf numFmtId="0" fontId="74" fillId="13" borderId="21" xfId="1" applyFont="1" applyFill="1" applyBorder="1" applyAlignment="1" applyProtection="1">
      <alignment horizontal="right" shrinkToFit="1"/>
    </xf>
    <xf numFmtId="0" fontId="74" fillId="13" borderId="282" xfId="1" applyFont="1" applyFill="1" applyBorder="1" applyAlignment="1" applyProtection="1">
      <alignment horizontal="right" shrinkToFit="1"/>
    </xf>
    <xf numFmtId="165" fontId="74" fillId="13" borderId="21" xfId="1" applyNumberFormat="1" applyFont="1" applyFill="1" applyBorder="1" applyAlignment="1" applyProtection="1">
      <alignment horizontal="right" vertical="center" shrinkToFit="1"/>
    </xf>
    <xf numFmtId="165" fontId="74" fillId="13" borderId="283" xfId="1" applyNumberFormat="1" applyFont="1" applyFill="1" applyBorder="1" applyAlignment="1" applyProtection="1">
      <alignment horizontal="right" vertical="center" shrinkToFit="1"/>
    </xf>
    <xf numFmtId="0" fontId="97" fillId="13" borderId="284" xfId="0" applyFont="1" applyFill="1" applyBorder="1" applyAlignment="1" applyProtection="1">
      <alignment horizontal="center" vertical="center" shrinkToFit="1"/>
    </xf>
    <xf numFmtId="0" fontId="97" fillId="13" borderId="283" xfId="0" applyFont="1" applyFill="1" applyBorder="1" applyAlignment="1" applyProtection="1">
      <alignment horizontal="center" vertical="center" shrinkToFit="1"/>
    </xf>
    <xf numFmtId="0" fontId="72" fillId="13" borderId="284" xfId="1" applyFont="1" applyFill="1" applyBorder="1" applyAlignment="1" applyProtection="1">
      <alignment horizontal="right" vertical="center" shrinkToFit="1"/>
    </xf>
    <xf numFmtId="0" fontId="72" fillId="13" borderId="21" xfId="1" applyFont="1" applyFill="1" applyBorder="1" applyAlignment="1" applyProtection="1">
      <alignment horizontal="right" vertical="center" shrinkToFit="1"/>
    </xf>
    <xf numFmtId="0" fontId="72" fillId="13" borderId="141" xfId="1" applyFont="1" applyFill="1" applyBorder="1" applyAlignment="1" applyProtection="1">
      <alignment horizontal="right" vertical="center" shrinkToFit="1"/>
    </xf>
    <xf numFmtId="8" fontId="43" fillId="13" borderId="120" xfId="1" applyNumberFormat="1" applyFont="1" applyFill="1" applyBorder="1" applyAlignment="1" applyProtection="1">
      <alignment horizontal="center" vertical="center" shrinkToFit="1"/>
    </xf>
    <xf numFmtId="8" fontId="43" fillId="13" borderId="100" xfId="1" applyNumberFormat="1" applyFont="1" applyFill="1" applyBorder="1" applyAlignment="1" applyProtection="1">
      <alignment horizontal="center" vertical="center" shrinkToFit="1"/>
    </xf>
    <xf numFmtId="40" fontId="21" fillId="13" borderId="100" xfId="1" applyNumberFormat="1" applyFont="1" applyFill="1" applyBorder="1" applyAlignment="1" applyProtection="1">
      <alignment horizontal="center" vertical="center" shrinkToFit="1"/>
    </xf>
    <xf numFmtId="4" fontId="43" fillId="13" borderId="100" xfId="1" applyNumberFormat="1" applyFont="1" applyFill="1" applyBorder="1" applyAlignment="1" applyProtection="1">
      <alignment horizontal="center" vertical="center" shrinkToFit="1"/>
    </xf>
    <xf numFmtId="4" fontId="43" fillId="13" borderId="101" xfId="1" applyNumberFormat="1" applyFont="1" applyFill="1" applyBorder="1" applyAlignment="1" applyProtection="1">
      <alignment horizontal="center" vertical="center" shrinkToFit="1"/>
    </xf>
    <xf numFmtId="4" fontId="21" fillId="13" borderId="120" xfId="2" applyNumberFormat="1" applyFont="1" applyFill="1" applyBorder="1" applyAlignment="1" applyProtection="1">
      <alignment shrinkToFit="1" readingOrder="1"/>
    </xf>
    <xf numFmtId="4" fontId="21" fillId="13" borderId="100" xfId="2" applyNumberFormat="1" applyFont="1" applyFill="1" applyBorder="1" applyAlignment="1" applyProtection="1">
      <alignment shrinkToFit="1" readingOrder="1"/>
    </xf>
    <xf numFmtId="4" fontId="74" fillId="13" borderId="100" xfId="1" applyNumberFormat="1" applyFont="1" applyFill="1" applyBorder="1" applyAlignment="1" applyProtection="1">
      <alignment vertical="center" shrinkToFit="1"/>
    </xf>
    <xf numFmtId="4" fontId="61" fillId="13" borderId="272" xfId="1" applyNumberFormat="1" applyFont="1" applyFill="1" applyBorder="1" applyAlignment="1" applyProtection="1">
      <alignment shrinkToFit="1"/>
    </xf>
    <xf numFmtId="4" fontId="61" fillId="13" borderId="233" xfId="1" applyNumberFormat="1" applyFont="1" applyFill="1" applyBorder="1" applyAlignment="1" applyProtection="1">
      <alignment shrinkToFit="1"/>
    </xf>
    <xf numFmtId="4" fontId="61" fillId="13" borderId="235" xfId="1" applyNumberFormat="1" applyFont="1" applyFill="1" applyBorder="1" applyAlignment="1" applyProtection="1">
      <alignment shrinkToFit="1"/>
    </xf>
    <xf numFmtId="4" fontId="12" fillId="13" borderId="272" xfId="1" applyNumberFormat="1" applyFont="1" applyFill="1" applyBorder="1" applyAlignment="1" applyProtection="1">
      <alignment vertical="center" shrinkToFit="1"/>
    </xf>
    <xf numFmtId="4" fontId="12" fillId="13" borderId="233" xfId="1" applyNumberFormat="1" applyFont="1" applyFill="1" applyBorder="1" applyAlignment="1" applyProtection="1">
      <alignment vertical="center" shrinkToFit="1"/>
    </xf>
    <xf numFmtId="4" fontId="12" fillId="13" borderId="298" xfId="1" applyNumberFormat="1" applyFont="1" applyFill="1" applyBorder="1" applyAlignment="1" applyProtection="1">
      <alignment vertical="center" shrinkToFit="1"/>
    </xf>
    <xf numFmtId="4" fontId="130" fillId="13" borderId="296" xfId="1" applyNumberFormat="1" applyFont="1" applyFill="1" applyBorder="1" applyAlignment="1" applyProtection="1">
      <alignment horizontal="center" vertical="center" shrinkToFit="1"/>
    </xf>
    <xf numFmtId="4" fontId="130" fillId="13" borderId="297" xfId="1" applyNumberFormat="1" applyFont="1" applyFill="1" applyBorder="1" applyAlignment="1" applyProtection="1">
      <alignment horizontal="center" vertical="center" shrinkToFit="1"/>
    </xf>
    <xf numFmtId="165" fontId="74" fillId="9" borderId="283" xfId="1" applyNumberFormat="1" applyFont="1" applyFill="1" applyBorder="1" applyAlignment="1" applyProtection="1">
      <alignment horizontal="right" vertical="center" shrinkToFit="1"/>
      <protection locked="0"/>
    </xf>
    <xf numFmtId="0" fontId="97" fillId="9" borderId="284" xfId="0" applyFont="1" applyFill="1" applyBorder="1" applyAlignment="1" applyProtection="1">
      <alignment horizontal="center" vertical="center" shrinkToFit="1"/>
      <protection locked="0"/>
    </xf>
    <xf numFmtId="0" fontId="97" fillId="9" borderId="21" xfId="0" applyFont="1" applyFill="1" applyBorder="1" applyAlignment="1" applyProtection="1">
      <alignment horizontal="center" vertical="center" shrinkToFit="1"/>
      <protection locked="0"/>
    </xf>
    <xf numFmtId="0" fontId="72" fillId="9" borderId="284" xfId="1" applyFont="1" applyFill="1" applyBorder="1" applyAlignment="1" applyProtection="1">
      <alignment horizontal="right" vertical="center" shrinkToFit="1"/>
      <protection locked="0"/>
    </xf>
    <xf numFmtId="0" fontId="97" fillId="9" borderId="283" xfId="0" applyFont="1" applyFill="1" applyBorder="1" applyAlignment="1" applyProtection="1">
      <alignment horizontal="center" vertical="center" shrinkToFit="1"/>
      <protection locked="0"/>
    </xf>
    <xf numFmtId="165" fontId="74" fillId="9" borderId="290" xfId="1" applyNumberFormat="1" applyFont="1" applyFill="1" applyBorder="1" applyAlignment="1" applyProtection="1">
      <alignment horizontal="right" vertical="center" shrinkToFit="1"/>
      <protection locked="0"/>
    </xf>
    <xf numFmtId="0" fontId="97" fillId="9" borderId="291" xfId="0" applyFont="1" applyFill="1" applyBorder="1" applyAlignment="1" applyProtection="1">
      <alignment horizontal="center" vertical="center" shrinkToFit="1"/>
      <protection locked="0"/>
    </xf>
    <xf numFmtId="0" fontId="97" fillId="9" borderId="290" xfId="0" applyFont="1" applyFill="1" applyBorder="1" applyAlignment="1" applyProtection="1">
      <alignment horizontal="center" vertical="center" shrinkToFit="1"/>
      <protection locked="0"/>
    </xf>
    <xf numFmtId="0" fontId="72" fillId="9" borderId="291" xfId="1" applyFont="1" applyFill="1" applyBorder="1" applyAlignment="1" applyProtection="1">
      <alignment horizontal="right" vertical="center" shrinkToFit="1"/>
      <protection locked="0"/>
    </xf>
    <xf numFmtId="10" fontId="42" fillId="9" borderId="18" xfId="2" applyNumberFormat="1" applyFont="1" applyFill="1" applyBorder="1" applyAlignment="1" applyProtection="1">
      <alignment vertical="center" readingOrder="2"/>
    </xf>
    <xf numFmtId="164" fontId="21" fillId="13" borderId="380" xfId="2" applyNumberFormat="1" applyFont="1" applyFill="1" applyBorder="1" applyAlignment="1" applyProtection="1">
      <alignment horizontal="right" vertical="center" shrinkToFit="1" readingOrder="1"/>
    </xf>
    <xf numFmtId="164" fontId="21" fillId="13" borderId="381" xfId="2" applyNumberFormat="1" applyFont="1" applyFill="1" applyBorder="1" applyAlignment="1" applyProtection="1">
      <alignment horizontal="right" vertical="center" shrinkToFit="1" readingOrder="1"/>
    </xf>
    <xf numFmtId="164" fontId="21" fillId="13" borderId="382" xfId="2" applyNumberFormat="1" applyFont="1" applyFill="1" applyBorder="1" applyAlignment="1" applyProtection="1">
      <alignment horizontal="right" vertical="center" shrinkToFit="1" readingOrder="1"/>
    </xf>
    <xf numFmtId="0" fontId="72" fillId="0" borderId="23" xfId="1" applyFont="1" applyFill="1" applyBorder="1" applyAlignment="1" applyProtection="1">
      <alignment horizontal="right" vertical="center" shrinkToFit="1"/>
    </xf>
    <xf numFmtId="164" fontId="12" fillId="0" borderId="341" xfId="2" applyNumberFormat="1" applyFont="1" applyFill="1" applyBorder="1" applyAlignment="1" applyProtection="1">
      <alignment horizontal="right" vertical="center" shrinkToFit="1" readingOrder="1"/>
    </xf>
    <xf numFmtId="164" fontId="12" fillId="0" borderId="345" xfId="2" applyNumberFormat="1" applyFont="1" applyFill="1" applyBorder="1" applyAlignment="1" applyProtection="1">
      <alignment horizontal="right" vertical="center" shrinkToFit="1" readingOrder="1"/>
    </xf>
    <xf numFmtId="164" fontId="12" fillId="0" borderId="349" xfId="2" applyNumberFormat="1" applyFont="1" applyFill="1" applyBorder="1" applyAlignment="1" applyProtection="1">
      <alignment horizontal="right" vertical="center" shrinkToFit="1" readingOrder="1"/>
    </xf>
    <xf numFmtId="164" fontId="12" fillId="0" borderId="347" xfId="2" applyNumberFormat="1" applyFont="1" applyFill="1" applyBorder="1" applyAlignment="1" applyProtection="1">
      <alignment horizontal="right" vertical="center" shrinkToFit="1" readingOrder="1"/>
    </xf>
    <xf numFmtId="164" fontId="12" fillId="0" borderId="351" xfId="2" applyNumberFormat="1" applyFont="1" applyFill="1" applyBorder="1" applyAlignment="1" applyProtection="1">
      <alignment horizontal="right" vertical="center" shrinkToFit="1" readingOrder="1"/>
    </xf>
    <xf numFmtId="164" fontId="42" fillId="0" borderId="336" xfId="2" applyNumberFormat="1" applyFont="1" applyFill="1" applyBorder="1" applyAlignment="1" applyProtection="1">
      <alignment horizontal="right" vertical="center" shrinkToFit="1" readingOrder="1"/>
    </xf>
    <xf numFmtId="164" fontId="42" fillId="0" borderId="337" xfId="2" applyNumberFormat="1" applyFont="1" applyFill="1" applyBorder="1" applyAlignment="1" applyProtection="1">
      <alignment horizontal="right" vertical="center" shrinkToFit="1" readingOrder="1"/>
    </xf>
    <xf numFmtId="164" fontId="42" fillId="0" borderId="338" xfId="2" applyNumberFormat="1" applyFont="1" applyFill="1" applyBorder="1" applyAlignment="1" applyProtection="1">
      <alignment horizontal="right" vertical="center" shrinkToFit="1" readingOrder="1"/>
    </xf>
    <xf numFmtId="164" fontId="12" fillId="0" borderId="337" xfId="2" applyNumberFormat="1" applyFont="1" applyFill="1" applyBorder="1" applyAlignment="1" applyProtection="1">
      <alignment horizontal="right" vertical="center" shrinkToFit="1" readingOrder="1"/>
    </xf>
    <xf numFmtId="164" fontId="12" fillId="0" borderId="339" xfId="2" applyNumberFormat="1" applyFont="1" applyFill="1" applyBorder="1" applyAlignment="1" applyProtection="1">
      <alignment horizontal="right" vertical="center" shrinkToFit="1" readingOrder="1"/>
    </xf>
    <xf numFmtId="164" fontId="42" fillId="0" borderId="346" xfId="2" applyNumberFormat="1" applyFont="1" applyFill="1" applyBorder="1" applyAlignment="1" applyProtection="1">
      <alignment vertical="center" shrinkToFit="1" readingOrder="1"/>
    </xf>
    <xf numFmtId="164" fontId="42" fillId="0" borderId="347" xfId="2" applyNumberFormat="1" applyFont="1" applyFill="1" applyBorder="1" applyAlignment="1" applyProtection="1">
      <alignment vertical="center" shrinkToFit="1" readingOrder="1"/>
    </xf>
    <xf numFmtId="164" fontId="42" fillId="0" borderId="348" xfId="2" applyNumberFormat="1" applyFont="1" applyFill="1" applyBorder="1" applyAlignment="1" applyProtection="1">
      <alignment vertical="center" shrinkToFit="1" readingOrder="1"/>
    </xf>
    <xf numFmtId="164" fontId="21" fillId="0" borderId="349" xfId="2" applyNumberFormat="1" applyFont="1" applyFill="1" applyBorder="1" applyAlignment="1" applyProtection="1">
      <alignment horizontal="right" vertical="center" shrinkToFit="1" readingOrder="1"/>
    </xf>
    <xf numFmtId="164" fontId="21" fillId="0" borderId="347" xfId="2" applyNumberFormat="1" applyFont="1" applyFill="1" applyBorder="1" applyAlignment="1" applyProtection="1">
      <alignment horizontal="right" vertical="center" shrinkToFit="1" readingOrder="1"/>
    </xf>
    <xf numFmtId="164" fontId="21" fillId="0" borderId="350" xfId="2" applyNumberFormat="1" applyFont="1" applyFill="1" applyBorder="1" applyAlignment="1" applyProtection="1">
      <alignment horizontal="right" vertical="center" shrinkToFit="1" readingOrder="1"/>
    </xf>
    <xf numFmtId="164" fontId="42" fillId="0" borderId="347" xfId="2" applyNumberFormat="1" applyFont="1" applyFill="1" applyBorder="1" applyAlignment="1" applyProtection="1">
      <alignment horizontal="right" vertical="center" shrinkToFit="1" readingOrder="1"/>
    </xf>
    <xf numFmtId="164" fontId="42" fillId="0" borderId="348" xfId="2" applyNumberFormat="1" applyFont="1" applyFill="1" applyBorder="1" applyAlignment="1" applyProtection="1">
      <alignment horizontal="right" vertical="center" shrinkToFit="1" readingOrder="1"/>
    </xf>
    <xf numFmtId="14" fontId="41" fillId="0" borderId="385" xfId="2" applyNumberFormat="1" applyFont="1" applyFill="1" applyBorder="1" applyAlignment="1" applyProtection="1">
      <alignment horizontal="center" wrapText="1"/>
    </xf>
    <xf numFmtId="0" fontId="128" fillId="0" borderId="210" xfId="0" applyFont="1" applyFill="1" applyBorder="1" applyAlignment="1" applyProtection="1">
      <alignment horizontal="center" vertical="center" readingOrder="2"/>
    </xf>
    <xf numFmtId="0" fontId="128" fillId="0" borderId="211" xfId="0" applyFont="1" applyFill="1" applyBorder="1" applyAlignment="1" applyProtection="1">
      <alignment horizontal="center" vertical="center" readingOrder="2"/>
    </xf>
    <xf numFmtId="0" fontId="128" fillId="0" borderId="212" xfId="0" applyFont="1" applyFill="1" applyBorder="1" applyAlignment="1" applyProtection="1">
      <alignment horizontal="center" vertical="center" readingOrder="2"/>
    </xf>
    <xf numFmtId="164" fontId="42" fillId="0" borderId="332" xfId="2" applyNumberFormat="1" applyFont="1" applyFill="1" applyBorder="1" applyAlignment="1" applyProtection="1">
      <alignment horizontal="right" vertical="center" shrinkToFit="1" readingOrder="1"/>
    </xf>
    <xf numFmtId="164" fontId="42" fillId="0" borderId="333" xfId="2" applyNumberFormat="1" applyFont="1" applyFill="1" applyBorder="1" applyAlignment="1" applyProtection="1">
      <alignment horizontal="right" vertical="center" shrinkToFit="1" readingOrder="1"/>
    </xf>
    <xf numFmtId="164" fontId="42" fillId="0" borderId="334" xfId="2" applyNumberFormat="1" applyFont="1" applyFill="1" applyBorder="1" applyAlignment="1" applyProtection="1">
      <alignment horizontal="right" vertical="center" shrinkToFit="1" readingOrder="1"/>
    </xf>
    <xf numFmtId="164" fontId="12" fillId="0" borderId="333" xfId="2" applyNumberFormat="1" applyFont="1" applyFill="1" applyBorder="1" applyAlignment="1" applyProtection="1">
      <alignment horizontal="right" vertical="center" shrinkToFit="1" readingOrder="1"/>
    </xf>
    <xf numFmtId="164" fontId="12" fillId="0" borderId="335" xfId="2" applyNumberFormat="1" applyFont="1" applyFill="1" applyBorder="1" applyAlignment="1" applyProtection="1">
      <alignment horizontal="right" vertical="center" shrinkToFit="1" readingOrder="1"/>
    </xf>
    <xf numFmtId="164" fontId="42" fillId="0" borderId="340" xfId="2" applyNumberFormat="1" applyFont="1" applyFill="1" applyBorder="1" applyAlignment="1" applyProtection="1">
      <alignment vertical="center" shrinkToFit="1" readingOrder="1"/>
    </xf>
    <xf numFmtId="164" fontId="42" fillId="0" borderId="341" xfId="2" applyNumberFormat="1" applyFont="1" applyFill="1" applyBorder="1" applyAlignment="1" applyProtection="1">
      <alignment vertical="center" shrinkToFit="1" readingOrder="1"/>
    </xf>
    <xf numFmtId="164" fontId="42" fillId="0" borderId="342" xfId="2" applyNumberFormat="1" applyFont="1" applyFill="1" applyBorder="1" applyAlignment="1" applyProtection="1">
      <alignment vertical="center" shrinkToFit="1" readingOrder="1"/>
    </xf>
    <xf numFmtId="164" fontId="21" fillId="0" borderId="343" xfId="2" applyNumberFormat="1" applyFont="1" applyFill="1" applyBorder="1" applyAlignment="1" applyProtection="1">
      <alignment horizontal="right" vertical="center" shrinkToFit="1" readingOrder="1"/>
    </xf>
    <xf numFmtId="164" fontId="21" fillId="0" borderId="341" xfId="2" applyNumberFormat="1" applyFont="1" applyFill="1" applyBorder="1" applyAlignment="1" applyProtection="1">
      <alignment horizontal="right" vertical="center" shrinkToFit="1" readingOrder="1"/>
    </xf>
    <xf numFmtId="164" fontId="21" fillId="0" borderId="344" xfId="2" applyNumberFormat="1" applyFont="1" applyFill="1" applyBorder="1" applyAlignment="1" applyProtection="1">
      <alignment horizontal="right" vertical="center" shrinkToFit="1" readingOrder="1"/>
    </xf>
    <xf numFmtId="164" fontId="42" fillId="0" borderId="341" xfId="2" applyNumberFormat="1" applyFont="1" applyFill="1" applyBorder="1" applyAlignment="1" applyProtection="1">
      <alignment horizontal="right" vertical="center" shrinkToFit="1" readingOrder="1"/>
    </xf>
    <xf numFmtId="164" fontId="42" fillId="0" borderId="342" xfId="2" applyNumberFormat="1" applyFont="1" applyFill="1" applyBorder="1" applyAlignment="1" applyProtection="1">
      <alignment horizontal="right" vertical="center" shrinkToFit="1" readingOrder="1"/>
    </xf>
    <xf numFmtId="0" fontId="37" fillId="2" borderId="318" xfId="2" applyFont="1" applyFill="1" applyBorder="1" applyAlignment="1" applyProtection="1">
      <alignment horizontal="right" vertical="center" readingOrder="2"/>
    </xf>
    <xf numFmtId="0" fontId="37" fillId="2" borderId="319" xfId="2" applyFont="1" applyFill="1" applyBorder="1" applyAlignment="1" applyProtection="1">
      <alignment horizontal="right" vertical="center" readingOrder="2"/>
    </xf>
    <xf numFmtId="0" fontId="37" fillId="2" borderId="320" xfId="2" applyFont="1" applyFill="1" applyBorder="1" applyAlignment="1" applyProtection="1">
      <alignment horizontal="right" vertical="center" readingOrder="2"/>
    </xf>
    <xf numFmtId="0" fontId="47" fillId="2" borderId="315" xfId="2" applyFont="1" applyFill="1" applyBorder="1" applyAlignment="1" applyProtection="1">
      <alignment horizontal="center" vertical="center" readingOrder="2"/>
    </xf>
    <xf numFmtId="0" fontId="47" fillId="2" borderId="316" xfId="2" applyFont="1" applyFill="1" applyBorder="1" applyAlignment="1" applyProtection="1">
      <alignment horizontal="center" vertical="center" readingOrder="2"/>
    </xf>
    <xf numFmtId="0" fontId="47" fillId="2" borderId="317" xfId="2" applyFont="1" applyFill="1" applyBorder="1" applyAlignment="1" applyProtection="1">
      <alignment horizontal="center" vertical="center" readingOrder="2"/>
    </xf>
    <xf numFmtId="0" fontId="41" fillId="2" borderId="318" xfId="2" applyFont="1" applyFill="1" applyBorder="1" applyAlignment="1" applyProtection="1">
      <alignment horizontal="center" vertical="center" readingOrder="2"/>
    </xf>
    <xf numFmtId="0" fontId="41" fillId="2" borderId="319" xfId="2" applyFont="1" applyFill="1" applyBorder="1" applyAlignment="1" applyProtection="1">
      <alignment horizontal="center" vertical="center" readingOrder="2"/>
    </xf>
    <xf numFmtId="0" fontId="41" fillId="2" borderId="320" xfId="2" applyFont="1" applyFill="1" applyBorder="1" applyAlignment="1" applyProtection="1">
      <alignment horizontal="center" vertical="center" readingOrder="2"/>
    </xf>
    <xf numFmtId="164" fontId="21" fillId="2" borderId="318" xfId="2" applyNumberFormat="1" applyFont="1" applyFill="1" applyBorder="1" applyAlignment="1" applyProtection="1">
      <alignment horizontal="right" vertical="center" shrinkToFit="1" readingOrder="1"/>
    </xf>
    <xf numFmtId="164" fontId="21" fillId="2" borderId="319" xfId="2" applyNumberFormat="1" applyFont="1" applyFill="1" applyBorder="1" applyAlignment="1" applyProtection="1">
      <alignment horizontal="right" vertical="center" shrinkToFit="1" readingOrder="1"/>
    </xf>
    <xf numFmtId="164" fontId="12" fillId="2" borderId="319" xfId="2" applyNumberFormat="1" applyFont="1" applyFill="1" applyBorder="1" applyAlignment="1" applyProtection="1">
      <alignment horizontal="right" vertical="center" shrinkToFit="1" readingOrder="1"/>
    </xf>
    <xf numFmtId="164" fontId="12" fillId="2" borderId="320" xfId="2" applyNumberFormat="1" applyFont="1" applyFill="1" applyBorder="1" applyAlignment="1" applyProtection="1">
      <alignment horizontal="right" vertical="center" shrinkToFit="1" readingOrder="1"/>
    </xf>
    <xf numFmtId="164" fontId="21" fillId="13" borderId="309" xfId="2" applyNumberFormat="1" applyFont="1" applyFill="1" applyBorder="1" applyAlignment="1" applyProtection="1">
      <alignment horizontal="right" vertical="center" shrinkToFit="1" readingOrder="1"/>
    </xf>
    <xf numFmtId="164" fontId="21" fillId="13" borderId="310" xfId="2" applyNumberFormat="1" applyFont="1" applyFill="1" applyBorder="1" applyAlignment="1" applyProtection="1">
      <alignment horizontal="right" vertical="center" shrinkToFit="1" readingOrder="1"/>
    </xf>
    <xf numFmtId="164" fontId="12" fillId="13" borderId="310" xfId="2" applyNumberFormat="1" applyFont="1" applyFill="1" applyBorder="1" applyAlignment="1" applyProtection="1">
      <alignment horizontal="right" vertical="center" shrinkToFit="1" readingOrder="1"/>
    </xf>
    <xf numFmtId="164" fontId="12" fillId="13" borderId="311" xfId="2" applyNumberFormat="1" applyFont="1" applyFill="1" applyBorder="1" applyAlignment="1" applyProtection="1">
      <alignment horizontal="right" vertical="center" shrinkToFit="1" readingOrder="1"/>
    </xf>
    <xf numFmtId="164" fontId="21" fillId="15" borderId="312" xfId="2" applyNumberFormat="1" applyFont="1" applyFill="1" applyBorder="1" applyAlignment="1" applyProtection="1">
      <alignment horizontal="right" vertical="center" shrinkToFit="1" readingOrder="1"/>
      <protection locked="0"/>
    </xf>
    <xf numFmtId="164" fontId="21" fillId="15" borderId="313" xfId="2" applyNumberFormat="1" applyFont="1" applyFill="1" applyBorder="1" applyAlignment="1" applyProtection="1">
      <alignment horizontal="right" vertical="center" shrinkToFit="1" readingOrder="1"/>
      <protection locked="0"/>
    </xf>
    <xf numFmtId="164" fontId="12" fillId="2" borderId="313" xfId="2" applyNumberFormat="1" applyFont="1" applyFill="1" applyBorder="1" applyAlignment="1" applyProtection="1">
      <alignment horizontal="right" vertical="center" shrinkToFit="1" readingOrder="1"/>
    </xf>
    <xf numFmtId="164" fontId="12" fillId="2" borderId="314" xfId="2" applyNumberFormat="1" applyFont="1" applyFill="1" applyBorder="1" applyAlignment="1" applyProtection="1">
      <alignment horizontal="right" vertical="center" shrinkToFit="1" readingOrder="1"/>
    </xf>
    <xf numFmtId="164" fontId="56" fillId="2" borderId="321" xfId="2" applyNumberFormat="1" applyFont="1" applyFill="1" applyBorder="1" applyAlignment="1" applyProtection="1">
      <alignment horizontal="right" vertical="center" shrinkToFit="1" readingOrder="1"/>
    </xf>
    <xf numFmtId="164" fontId="56" fillId="2" borderId="322" xfId="2" applyNumberFormat="1" applyFont="1" applyFill="1" applyBorder="1" applyAlignment="1" applyProtection="1">
      <alignment horizontal="right" vertical="center" shrinkToFit="1" readingOrder="1"/>
    </xf>
    <xf numFmtId="164" fontId="12" fillId="2" borderId="322" xfId="2" applyNumberFormat="1" applyFont="1" applyFill="1" applyBorder="1" applyAlignment="1" applyProtection="1">
      <alignment horizontal="right" vertical="center" shrinkToFit="1" readingOrder="1"/>
    </xf>
    <xf numFmtId="164" fontId="12" fillId="2" borderId="323" xfId="2" applyNumberFormat="1" applyFont="1" applyFill="1" applyBorder="1" applyAlignment="1" applyProtection="1">
      <alignment horizontal="right" vertical="center" shrinkToFit="1" readingOrder="1"/>
    </xf>
    <xf numFmtId="0" fontId="74" fillId="0" borderId="324" xfId="1" applyFont="1" applyFill="1" applyBorder="1" applyAlignment="1" applyProtection="1">
      <alignment horizontal="right" vertical="center" shrinkToFit="1"/>
    </xf>
    <xf numFmtId="0" fontId="44" fillId="0" borderId="326" xfId="1" applyFont="1" applyFill="1" applyBorder="1" applyAlignment="1" applyProtection="1">
      <alignment horizontal="center" vertical="center"/>
    </xf>
    <xf numFmtId="0" fontId="44" fillId="0" borderId="327" xfId="1" applyFont="1" applyFill="1" applyBorder="1" applyAlignment="1" applyProtection="1">
      <alignment horizontal="center" vertical="center"/>
    </xf>
    <xf numFmtId="0" fontId="44" fillId="0" borderId="71" xfId="1" applyFont="1" applyFill="1" applyBorder="1" applyAlignment="1" applyProtection="1">
      <alignment horizontal="center" vertical="center"/>
    </xf>
    <xf numFmtId="0" fontId="44" fillId="0" borderId="374" xfId="1" applyFont="1" applyFill="1" applyBorder="1" applyAlignment="1" applyProtection="1">
      <alignment horizontal="center" vertical="center"/>
    </xf>
    <xf numFmtId="0" fontId="44" fillId="0" borderId="375" xfId="1" applyFont="1" applyFill="1" applyBorder="1" applyAlignment="1" applyProtection="1">
      <alignment horizontal="center" vertical="center"/>
    </xf>
    <xf numFmtId="0" fontId="44" fillId="0" borderId="376" xfId="1" applyFont="1" applyFill="1" applyBorder="1" applyAlignment="1" applyProtection="1">
      <alignment horizontal="center" vertical="center"/>
    </xf>
    <xf numFmtId="0" fontId="44" fillId="0" borderId="373" xfId="1" applyFont="1" applyFill="1" applyBorder="1" applyAlignment="1" applyProtection="1">
      <alignment horizontal="center" vertical="center"/>
    </xf>
    <xf numFmtId="164" fontId="12" fillId="0" borderId="329" xfId="2" applyNumberFormat="1" applyFont="1" applyFill="1" applyBorder="1" applyAlignment="1" applyProtection="1">
      <alignment horizontal="right" vertical="center" shrinkToFit="1" readingOrder="1"/>
    </xf>
    <xf numFmtId="164" fontId="12" fillId="0" borderId="352" xfId="2" applyNumberFormat="1" applyFont="1" applyFill="1" applyBorder="1" applyAlignment="1" applyProtection="1">
      <alignment horizontal="right" vertical="center" shrinkToFit="1" readingOrder="1"/>
    </xf>
    <xf numFmtId="164" fontId="12" fillId="0" borderId="331" xfId="2" applyNumberFormat="1" applyFont="1" applyFill="1" applyBorder="1" applyAlignment="1" applyProtection="1">
      <alignment horizontal="right" vertical="center" shrinkToFit="1" readingOrder="1"/>
    </xf>
    <xf numFmtId="164" fontId="12" fillId="0" borderId="353" xfId="2" applyNumberFormat="1" applyFont="1" applyFill="1" applyBorder="1" applyAlignment="1" applyProtection="1">
      <alignment horizontal="right" vertical="center" shrinkToFit="1" readingOrder="1"/>
    </xf>
    <xf numFmtId="171" fontId="130" fillId="2" borderId="303" xfId="1" applyNumberFormat="1" applyFont="1" applyFill="1" applyBorder="1" applyAlignment="1" applyProtection="1">
      <alignment horizontal="center" vertical="center" shrinkToFit="1"/>
    </xf>
    <xf numFmtId="171" fontId="130" fillId="2" borderId="304" xfId="1" applyNumberFormat="1" applyFont="1" applyFill="1" applyBorder="1" applyAlignment="1" applyProtection="1">
      <alignment horizontal="center" vertical="center" shrinkToFit="1"/>
    </xf>
    <xf numFmtId="166" fontId="130" fillId="2" borderId="364" xfId="1" applyNumberFormat="1" applyFont="1" applyFill="1" applyBorder="1" applyAlignment="1" applyProtection="1">
      <alignment horizontal="center" vertical="center" shrinkToFit="1"/>
    </xf>
    <xf numFmtId="166" fontId="130" fillId="2" borderId="370" xfId="1" applyNumberFormat="1" applyFont="1" applyFill="1" applyBorder="1" applyAlignment="1" applyProtection="1">
      <alignment horizontal="center" vertical="center" shrinkToFit="1"/>
    </xf>
    <xf numFmtId="171" fontId="130" fillId="2" borderId="364" xfId="5" applyNumberFormat="1" applyFont="1" applyFill="1" applyBorder="1" applyAlignment="1" applyProtection="1">
      <alignment horizontal="center" vertical="justify" shrinkToFit="1"/>
    </xf>
    <xf numFmtId="171" fontId="130" fillId="2" borderId="365" xfId="5" applyNumberFormat="1" applyFont="1" applyFill="1" applyBorder="1" applyAlignment="1" applyProtection="1">
      <alignment horizontal="center" vertical="justify" shrinkToFit="1"/>
    </xf>
    <xf numFmtId="171" fontId="130" fillId="2" borderId="364" xfId="1" applyNumberFormat="1" applyFont="1" applyFill="1" applyBorder="1" applyAlignment="1" applyProtection="1">
      <alignment horizontal="center" vertical="center" shrinkToFit="1"/>
    </xf>
    <xf numFmtId="171" fontId="130" fillId="2" borderId="365" xfId="1" applyNumberFormat="1" applyFont="1" applyFill="1" applyBorder="1" applyAlignment="1" applyProtection="1">
      <alignment horizontal="center" vertical="center" shrinkToFit="1"/>
    </xf>
    <xf numFmtId="164" fontId="21" fillId="13" borderId="120" xfId="2" applyNumberFormat="1" applyFont="1" applyFill="1" applyBorder="1" applyAlignment="1" applyProtection="1">
      <alignment shrinkToFit="1" readingOrder="1"/>
    </xf>
    <xf numFmtId="164" fontId="21" fillId="13" borderId="100" xfId="2" applyNumberFormat="1" applyFont="1" applyFill="1" applyBorder="1" applyAlignment="1" applyProtection="1">
      <alignment shrinkToFit="1" readingOrder="1"/>
    </xf>
    <xf numFmtId="8" fontId="74" fillId="13" borderId="100" xfId="1" applyNumberFormat="1" applyFont="1" applyFill="1" applyBorder="1" applyAlignment="1" applyProtection="1">
      <alignment vertical="center" shrinkToFit="1"/>
    </xf>
    <xf numFmtId="164" fontId="61" fillId="13" borderId="272" xfId="1" applyNumberFormat="1" applyFont="1" applyFill="1" applyBorder="1" applyAlignment="1" applyProtection="1">
      <alignment shrinkToFit="1"/>
    </xf>
    <xf numFmtId="164" fontId="61" fillId="13" borderId="233" xfId="1" applyNumberFormat="1" applyFont="1" applyFill="1" applyBorder="1" applyAlignment="1" applyProtection="1">
      <alignment shrinkToFit="1"/>
    </xf>
    <xf numFmtId="164" fontId="61" fillId="13" borderId="235" xfId="1" applyNumberFormat="1" applyFont="1" applyFill="1" applyBorder="1" applyAlignment="1" applyProtection="1">
      <alignment shrinkToFit="1"/>
    </xf>
    <xf numFmtId="164" fontId="21" fillId="2" borderId="120" xfId="2" applyNumberFormat="1" applyFont="1" applyFill="1" applyBorder="1" applyAlignment="1" applyProtection="1">
      <alignment shrinkToFit="1" readingOrder="1"/>
    </xf>
    <xf numFmtId="164" fontId="21" fillId="2" borderId="100" xfId="2" applyNumberFormat="1" applyFont="1" applyFill="1" applyBorder="1" applyAlignment="1" applyProtection="1">
      <alignment shrinkToFit="1" readingOrder="1"/>
    </xf>
    <xf numFmtId="164" fontId="12" fillId="13" borderId="272" xfId="1" applyNumberFormat="1" applyFont="1" applyFill="1" applyBorder="1" applyAlignment="1" applyProtection="1">
      <alignment vertical="center" shrinkToFit="1"/>
    </xf>
    <xf numFmtId="164" fontId="12" fillId="13" borderId="233" xfId="1" applyNumberFormat="1" applyFont="1" applyFill="1" applyBorder="1" applyAlignment="1" applyProtection="1">
      <alignment vertical="center" shrinkToFit="1"/>
    </xf>
    <xf numFmtId="164" fontId="12" fillId="13" borderId="298" xfId="1" applyNumberFormat="1" applyFont="1" applyFill="1" applyBorder="1" applyAlignment="1" applyProtection="1">
      <alignment vertical="center" shrinkToFit="1"/>
    </xf>
    <xf numFmtId="171" fontId="130" fillId="13" borderId="296" xfId="1" applyNumberFormat="1" applyFont="1" applyFill="1" applyBorder="1" applyAlignment="1" applyProtection="1">
      <alignment horizontal="center" vertical="center" shrinkToFit="1"/>
    </xf>
    <xf numFmtId="171" fontId="130" fillId="13" borderId="297" xfId="1" applyNumberFormat="1" applyFont="1" applyFill="1" applyBorder="1" applyAlignment="1" applyProtection="1">
      <alignment horizontal="center" vertical="center" shrinkToFit="1"/>
    </xf>
    <xf numFmtId="171" fontId="130" fillId="2" borderId="296" xfId="1" applyNumberFormat="1" applyFont="1" applyFill="1" applyBorder="1" applyAlignment="1" applyProtection="1">
      <alignment horizontal="center" vertical="center" shrinkToFit="1"/>
    </xf>
    <xf numFmtId="171" fontId="130" fillId="2" borderId="297" xfId="1" applyNumberFormat="1" applyFont="1" applyFill="1" applyBorder="1" applyAlignment="1" applyProtection="1">
      <alignment horizontal="center" vertical="center" shrinkToFit="1"/>
    </xf>
    <xf numFmtId="8" fontId="74" fillId="9" borderId="100" xfId="1" applyNumberFormat="1" applyFont="1" applyFill="1" applyBorder="1" applyAlignment="1" applyProtection="1">
      <alignment vertical="center" shrinkToFit="1"/>
      <protection locked="0"/>
    </xf>
    <xf numFmtId="164" fontId="61" fillId="2" borderId="272" xfId="1" applyNumberFormat="1" applyFont="1" applyFill="1" applyBorder="1" applyAlignment="1" applyProtection="1">
      <alignment shrinkToFit="1"/>
    </xf>
    <xf numFmtId="164" fontId="61" fillId="2" borderId="233" xfId="1" applyNumberFormat="1" applyFont="1" applyFill="1" applyBorder="1" applyAlignment="1" applyProtection="1">
      <alignment shrinkToFit="1"/>
    </xf>
    <xf numFmtId="164" fontId="61" fillId="2" borderId="235" xfId="1" applyNumberFormat="1" applyFont="1" applyFill="1" applyBorder="1" applyAlignment="1" applyProtection="1">
      <alignment shrinkToFit="1"/>
    </xf>
    <xf numFmtId="164" fontId="12" fillId="2" borderId="272" xfId="1" applyNumberFormat="1" applyFont="1" applyFill="1" applyBorder="1" applyAlignment="1" applyProtection="1">
      <alignment vertical="center" shrinkToFit="1"/>
    </xf>
    <xf numFmtId="164" fontId="12" fillId="2" borderId="233" xfId="1" applyNumberFormat="1" applyFont="1" applyFill="1" applyBorder="1" applyAlignment="1" applyProtection="1">
      <alignment vertical="center" shrinkToFit="1"/>
    </xf>
    <xf numFmtId="164" fontId="12" fillId="2" borderId="298" xfId="1" applyNumberFormat="1" applyFont="1" applyFill="1" applyBorder="1" applyAlignment="1" applyProtection="1">
      <alignment vertical="center" shrinkToFit="1"/>
    </xf>
    <xf numFmtId="8" fontId="74" fillId="9" borderId="299" xfId="1" applyNumberFormat="1" applyFont="1" applyFill="1" applyBorder="1" applyAlignment="1" applyProtection="1">
      <alignment vertical="center" shrinkToFit="1"/>
      <protection locked="0"/>
    </xf>
    <xf numFmtId="164" fontId="61" fillId="2" borderId="300" xfId="1" applyNumberFormat="1" applyFont="1" applyFill="1" applyBorder="1" applyAlignment="1" applyProtection="1">
      <alignment shrinkToFit="1"/>
    </xf>
    <xf numFmtId="164" fontId="61" fillId="2" borderId="301" xfId="1" applyNumberFormat="1" applyFont="1" applyFill="1" applyBorder="1" applyAlignment="1" applyProtection="1">
      <alignment shrinkToFit="1"/>
    </xf>
    <xf numFmtId="164" fontId="61" fillId="2" borderId="302" xfId="1" applyNumberFormat="1" applyFont="1" applyFill="1" applyBorder="1" applyAlignment="1" applyProtection="1">
      <alignment shrinkToFit="1"/>
    </xf>
    <xf numFmtId="1" fontId="98" fillId="0" borderId="2" xfId="1" applyNumberFormat="1" applyFont="1" applyFill="1" applyBorder="1" applyAlignment="1" applyProtection="1">
      <alignment horizontal="center" vertical="center" shrinkToFit="1"/>
    </xf>
    <xf numFmtId="0" fontId="44" fillId="0" borderId="354" xfId="1" applyFont="1" applyFill="1" applyBorder="1" applyAlignment="1" applyProtection="1">
      <alignment horizontal="center" vertical="center"/>
    </xf>
    <xf numFmtId="0" fontId="44" fillId="0" borderId="165" xfId="1" applyFont="1" applyFill="1" applyBorder="1" applyAlignment="1" applyProtection="1">
      <alignment horizontal="center" vertical="center"/>
    </xf>
    <xf numFmtId="0" fontId="44" fillId="0" borderId="70" xfId="1" applyFont="1" applyFill="1" applyBorder="1" applyAlignment="1" applyProtection="1">
      <alignment horizontal="center" vertical="center"/>
    </xf>
    <xf numFmtId="0" fontId="44" fillId="0" borderId="28" xfId="1" applyFont="1" applyFill="1" applyBorder="1" applyAlignment="1" applyProtection="1">
      <alignment horizontal="center" vertical="center"/>
    </xf>
    <xf numFmtId="0" fontId="44" fillId="0" borderId="0" xfId="1" applyFont="1" applyFill="1" applyBorder="1" applyAlignment="1" applyProtection="1">
      <alignment horizontal="center" vertical="center"/>
    </xf>
    <xf numFmtId="0" fontId="44" fillId="0" borderId="25" xfId="1" applyFont="1" applyFill="1" applyBorder="1" applyAlignment="1" applyProtection="1">
      <alignment horizontal="center" vertical="center"/>
    </xf>
    <xf numFmtId="1" fontId="98" fillId="0" borderId="19" xfId="1" applyNumberFormat="1" applyFont="1" applyFill="1" applyBorder="1" applyAlignment="1" applyProtection="1">
      <alignment horizontal="center" vertical="center" shrinkToFit="1"/>
    </xf>
    <xf numFmtId="1" fontId="98" fillId="0" borderId="20" xfId="1" applyNumberFormat="1" applyFont="1" applyFill="1" applyBorder="1" applyAlignment="1" applyProtection="1">
      <alignment horizontal="center" vertical="center" shrinkToFit="1"/>
    </xf>
    <xf numFmtId="0" fontId="50" fillId="0" borderId="388" xfId="2" applyFont="1" applyFill="1" applyBorder="1" applyAlignment="1" applyProtection="1">
      <alignment vertical="center" shrinkToFit="1" readingOrder="2"/>
    </xf>
    <xf numFmtId="0" fontId="50" fillId="0" borderId="389" xfId="2" applyFont="1" applyFill="1" applyBorder="1" applyAlignment="1" applyProtection="1">
      <alignment vertical="center" shrinkToFit="1" readingOrder="2"/>
    </xf>
    <xf numFmtId="14" fontId="41" fillId="0" borderId="389" xfId="2" applyNumberFormat="1" applyFont="1" applyFill="1" applyBorder="1" applyAlignment="1" applyProtection="1">
      <alignment horizontal="center" vertical="center" shrinkToFit="1"/>
      <protection locked="0"/>
    </xf>
    <xf numFmtId="14" fontId="41" fillId="0" borderId="389" xfId="2" applyNumberFormat="1" applyFont="1" applyFill="1" applyBorder="1" applyAlignment="1" applyProtection="1">
      <alignment horizontal="center" wrapText="1"/>
    </xf>
    <xf numFmtId="14" fontId="41" fillId="0" borderId="390" xfId="2" applyNumberFormat="1" applyFont="1" applyFill="1" applyBorder="1" applyAlignment="1" applyProtection="1">
      <alignment horizontal="center" vertical="center" shrinkToFit="1"/>
      <protection locked="0"/>
    </xf>
    <xf numFmtId="0" fontId="50" fillId="0" borderId="385" xfId="2" applyFont="1" applyFill="1" applyBorder="1" applyAlignment="1" applyProtection="1">
      <alignment vertical="center" shrinkToFit="1" readingOrder="2"/>
    </xf>
    <xf numFmtId="14" fontId="41" fillId="0" borderId="385" xfId="2" applyNumberFormat="1" applyFont="1" applyFill="1" applyBorder="1" applyAlignment="1" applyProtection="1">
      <alignment horizontal="center" vertical="center" shrinkToFit="1"/>
      <protection locked="0"/>
    </xf>
    <xf numFmtId="14" fontId="41" fillId="0" borderId="14" xfId="2" applyNumberFormat="1" applyFont="1" applyFill="1" applyBorder="1" applyAlignment="1" applyProtection="1">
      <alignment horizontal="center" vertical="center" shrinkToFit="1"/>
      <protection locked="0"/>
    </xf>
  </cellXfs>
  <cellStyles count="6">
    <cellStyle name="Comma" xfId="5" builtinId="3"/>
    <cellStyle name="Normal" xfId="0" builtinId="0"/>
    <cellStyle name="Normal_טופס חדש כולל חישוב התייקרותi" xfId="1"/>
    <cellStyle name="Normal_קובץ חשבוניות  % 4 התיק'  מע''מ % 16.5" xfId="2"/>
    <cellStyle name="Percent" xfId="3" builtinId="5"/>
    <cellStyle name="היפר-קישור" xfId="4" builtinId="8"/>
  </cellStyles>
  <dxfs count="70">
    <dxf>
      <font>
        <b/>
        <i val="0"/>
        <condense val="0"/>
        <extend val="0"/>
        <color indexed="10"/>
      </font>
    </dxf>
    <dxf>
      <font>
        <color rgb="FFFF0000"/>
      </font>
    </dxf>
    <dxf>
      <font>
        <color rgb="FF006600"/>
      </font>
      <fill>
        <patternFill>
          <bgColor rgb="FFCCFF99"/>
        </patternFill>
      </fill>
    </dxf>
    <dxf>
      <font>
        <b/>
        <i val="0"/>
        <condense val="0"/>
        <extend val="0"/>
        <color indexed="10"/>
      </font>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b/>
        <i val="0"/>
        <condense val="0"/>
        <extend val="0"/>
        <color indexed="10"/>
      </font>
    </dxf>
    <dxf>
      <font>
        <color rgb="FFFF0000"/>
      </font>
    </dxf>
    <dxf>
      <font>
        <color rgb="FF006600"/>
      </font>
      <fill>
        <patternFill>
          <bgColor rgb="FFCCFF99"/>
        </patternFill>
      </fill>
    </dxf>
    <dxf>
      <font>
        <b/>
        <i val="0"/>
        <condense val="0"/>
        <extend val="0"/>
        <color indexed="10"/>
      </font>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b/>
        <i val="0"/>
        <condense val="0"/>
        <extend val="0"/>
        <color indexed="10"/>
      </font>
    </dxf>
    <dxf>
      <font>
        <color rgb="FFFF0000"/>
      </font>
    </dxf>
    <dxf>
      <font>
        <color rgb="FF006600"/>
      </font>
      <fill>
        <patternFill>
          <bgColor rgb="FFCCFF99"/>
        </patternFill>
      </fill>
    </dxf>
    <dxf>
      <font>
        <b/>
        <i val="0"/>
        <condense val="0"/>
        <extend val="0"/>
        <color indexed="10"/>
      </font>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s>
  <tableStyles count="0" defaultTableStyle="TableStyleMedium9" defaultPivotStyle="PivotStyleLight16"/>
  <colors>
    <mruColors>
      <color rgb="FFCCFFCC"/>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shalom@" TargetMode="External"/><Relationship Id="rId1" Type="http://schemas.openxmlformats.org/officeDocument/2006/relationships/hyperlink" Target="mailto:shal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shalom@" TargetMode="External"/><Relationship Id="rId1" Type="http://schemas.openxmlformats.org/officeDocument/2006/relationships/hyperlink" Target="mailto:shalom@"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shalom@" TargetMode="External"/><Relationship Id="rId1" Type="http://schemas.openxmlformats.org/officeDocument/2006/relationships/hyperlink" Target="mailto:shalom@"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
  <dimension ref="A1:HD303"/>
  <sheetViews>
    <sheetView showGridLines="0" rightToLeft="1" tabSelected="1" zoomScale="90" zoomScaleNormal="90" workbookViewId="0">
      <selection activeCell="FN123" sqref="FN123"/>
    </sheetView>
  </sheetViews>
  <sheetFormatPr defaultColWidth="9.140625" defaultRowHeight="12.75" x14ac:dyDescent="0.2"/>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5.28515625" style="3" customWidth="1"/>
    <col min="15" max="15" width="2.28515625" style="3" customWidth="1"/>
    <col min="16" max="16" width="2" style="3" customWidth="1"/>
    <col min="17" max="17" width="1.140625" style="3" customWidth="1"/>
    <col min="18" max="18" width="1.28515625" style="3" customWidth="1"/>
    <col min="19" max="19" width="2.140625" style="3" customWidth="1"/>
    <col min="20" max="20" width="1.85546875" style="3" customWidth="1"/>
    <col min="21" max="21" width="2" style="3" hidden="1" customWidth="1"/>
    <col min="22" max="22" width="1.28515625" style="3" hidden="1" customWidth="1"/>
    <col min="23" max="23" width="2" style="3" hidden="1" customWidth="1"/>
    <col min="24" max="24" width="0.5703125" style="3" customWidth="1"/>
    <col min="25" max="25" width="1.7109375" style="3" customWidth="1"/>
    <col min="26" max="26" width="2.5703125" style="3" customWidth="1"/>
    <col min="27" max="27" width="2.28515625" style="3" customWidth="1"/>
    <col min="28" max="28" width="2.5703125" style="3" customWidth="1"/>
    <col min="29" max="29" width="3.5703125" style="3" customWidth="1"/>
    <col min="30"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1.14062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1.42578125" style="5" customWidth="1"/>
    <col min="48" max="48" width="6.140625" style="5" hidden="1" customWidth="1"/>
    <col min="49" max="49" width="2.5703125" style="3" customWidth="1"/>
    <col min="50" max="50" width="1.85546875" style="3" customWidth="1"/>
    <col min="51" max="51" width="3" style="3" customWidth="1"/>
    <col min="52" max="52" width="0.5703125" style="3" customWidth="1"/>
    <col min="53" max="56" width="1.85546875" style="3" customWidth="1"/>
    <col min="57" max="57" width="0.42578125" style="3" customWidth="1"/>
    <col min="58"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0.425781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42578125" style="3" customWidth="1"/>
    <col min="79" max="79" width="5.140625" style="3" customWidth="1"/>
    <col min="80" max="81" width="2" style="3" customWidth="1"/>
    <col min="82" max="84" width="0.140625" style="6" customWidth="1"/>
    <col min="85" max="85" width="0.28515625" style="6" customWidth="1"/>
    <col min="86" max="86" width="9.140625" style="6" customWidth="1"/>
    <col min="87" max="87" width="1.5703125" style="6" customWidth="1"/>
    <col min="88" max="88" width="9.140625" style="6" hidden="1" customWidth="1"/>
    <col min="89" max="89" width="1.5703125" style="6" customWidth="1"/>
    <col min="90" max="90" width="1.140625" style="6" customWidth="1"/>
    <col min="91" max="91" width="1.140625" style="25" customWidth="1"/>
    <col min="92" max="93" width="9.140625" style="6" customWidth="1"/>
    <col min="94" max="97" width="9.140625" style="6" hidden="1" customWidth="1"/>
    <col min="98" max="98" width="9.5703125" style="412" hidden="1" customWidth="1"/>
    <col min="99" max="99" width="4" style="412" hidden="1" customWidth="1"/>
    <col min="100" max="100" width="9.140625" style="412" hidden="1" customWidth="1"/>
    <col min="101" max="101" width="9.140625" style="412" customWidth="1"/>
    <col min="102" max="110" width="9.140625" style="332" customWidth="1"/>
    <col min="111" max="16384" width="9.140625" style="6"/>
  </cols>
  <sheetData>
    <row r="1" spans="2:156" x14ac:dyDescent="0.2">
      <c r="AQ1" s="333"/>
    </row>
    <row r="2" spans="2:156" ht="22.5" x14ac:dyDescent="0.2">
      <c r="B2" s="6"/>
      <c r="C2" s="1027" t="s">
        <v>207</v>
      </c>
      <c r="D2" s="1028"/>
      <c r="E2" s="1028"/>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9"/>
      <c r="AF2" s="6"/>
      <c r="AG2" s="6"/>
      <c r="AH2" s="1050" t="s">
        <v>209</v>
      </c>
      <c r="AI2" s="1050"/>
      <c r="AJ2" s="1050"/>
      <c r="AK2" s="1050"/>
      <c r="AL2" s="1050"/>
      <c r="AM2" s="1050"/>
      <c r="AN2" s="1050"/>
      <c r="AO2" s="6"/>
      <c r="AP2" s="6"/>
      <c r="AQ2" s="334" t="s">
        <v>135</v>
      </c>
      <c r="AR2" s="6"/>
      <c r="AS2" s="29"/>
      <c r="AT2" s="29"/>
      <c r="AU2" s="29"/>
      <c r="AV2" s="29"/>
      <c r="AW2" s="6"/>
      <c r="AX2" s="6"/>
      <c r="AY2" s="6"/>
      <c r="AZ2" s="6"/>
      <c r="BA2" s="6"/>
      <c r="BB2" s="6"/>
      <c r="BC2" s="6"/>
      <c r="BD2" s="6"/>
      <c r="BE2" s="6"/>
      <c r="BF2" s="6"/>
      <c r="BG2" s="6"/>
      <c r="CK2" s="179"/>
      <c r="CL2" s="179"/>
      <c r="CM2" s="179"/>
      <c r="CN2" s="179"/>
      <c r="CO2" s="179"/>
      <c r="CP2" s="179"/>
      <c r="CQ2" s="179"/>
      <c r="CR2" s="179"/>
      <c r="CS2" s="179"/>
      <c r="CT2" s="413"/>
      <c r="CU2" s="413"/>
      <c r="CV2" s="413"/>
      <c r="CW2" s="413"/>
      <c r="CX2" s="331"/>
      <c r="CY2" s="331"/>
      <c r="CZ2" s="331"/>
      <c r="DA2" s="331"/>
      <c r="DB2" s="331"/>
      <c r="DC2" s="331"/>
      <c r="DD2" s="331"/>
      <c r="DE2" s="331"/>
      <c r="DF2" s="331"/>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row>
    <row r="3" spans="2:156" ht="18.75"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25"/>
      <c r="AH3" s="25"/>
      <c r="AI3" s="25"/>
      <c r="AJ3" s="25"/>
      <c r="AK3" s="25"/>
      <c r="AL3" s="25"/>
      <c r="AM3" s="25"/>
      <c r="AN3" s="25"/>
      <c r="AO3" s="25"/>
      <c r="AP3" s="6"/>
      <c r="AQ3" s="334" t="s">
        <v>136</v>
      </c>
      <c r="AR3" s="6"/>
      <c r="AS3" s="29"/>
      <c r="AT3" s="29"/>
      <c r="AU3" s="29"/>
      <c r="AV3" s="29"/>
      <c r="AW3" s="6"/>
      <c r="AX3" s="6"/>
      <c r="AY3" s="6"/>
      <c r="AZ3" s="6"/>
      <c r="BA3" s="6"/>
      <c r="BB3" s="6"/>
      <c r="BC3" s="6"/>
      <c r="BD3" s="6"/>
      <c r="BE3" s="6"/>
      <c r="BF3" s="6"/>
      <c r="BG3" s="6"/>
      <c r="CK3" s="179"/>
      <c r="CL3" s="179"/>
      <c r="CM3" s="179"/>
      <c r="CN3" s="179"/>
      <c r="CO3" s="179"/>
      <c r="CP3" s="179"/>
      <c r="CQ3" s="179"/>
      <c r="CR3" s="179"/>
      <c r="CS3" s="179"/>
      <c r="CT3" s="413"/>
      <c r="CU3" s="413"/>
      <c r="CV3" s="413"/>
      <c r="CW3" s="413"/>
      <c r="CX3" s="331"/>
      <c r="CY3" s="331"/>
      <c r="CZ3" s="331"/>
      <c r="DA3" s="331"/>
      <c r="DB3" s="331"/>
      <c r="DC3" s="331"/>
      <c r="DD3" s="331"/>
      <c r="DE3" s="331"/>
      <c r="DF3" s="331"/>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row>
    <row r="4" spans="2:156" ht="21" customHeight="1" x14ac:dyDescent="0.2">
      <c r="B4" s="6"/>
      <c r="C4" s="1031" t="s">
        <v>55</v>
      </c>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4"/>
      <c r="AG4" s="1049"/>
      <c r="AH4" s="1049"/>
      <c r="AI4" s="1049"/>
      <c r="AJ4" s="1049"/>
      <c r="AK4" s="1049"/>
      <c r="AL4" s="1049"/>
      <c r="AM4" s="1049"/>
      <c r="AN4" s="1049"/>
      <c r="AO4" s="4"/>
      <c r="AP4" s="4"/>
      <c r="AQ4" s="334" t="s">
        <v>125</v>
      </c>
      <c r="AR4" s="4"/>
      <c r="AS4" s="4"/>
      <c r="AT4" s="4"/>
      <c r="AU4" s="29"/>
      <c r="AV4" s="29"/>
      <c r="AW4" s="6"/>
      <c r="AX4" s="6"/>
      <c r="AY4" s="6"/>
      <c r="AZ4" s="6"/>
      <c r="BA4" s="6"/>
      <c r="BB4" s="6"/>
      <c r="BC4" s="6"/>
      <c r="BD4" s="6"/>
      <c r="BE4" s="6"/>
      <c r="BF4" s="6"/>
      <c r="BG4" s="6"/>
      <c r="CK4" s="179"/>
      <c r="CL4" s="179"/>
      <c r="CM4" s="179"/>
      <c r="CN4" s="179"/>
      <c r="CO4" s="179"/>
      <c r="CP4" s="179"/>
      <c r="CQ4" s="179"/>
      <c r="CR4" s="179"/>
      <c r="CS4" s="179"/>
      <c r="CT4" s="413"/>
      <c r="CU4" s="413"/>
      <c r="CV4" s="413"/>
      <c r="CW4" s="413"/>
      <c r="CX4" s="331"/>
      <c r="CY4" s="331"/>
      <c r="CZ4" s="331"/>
      <c r="DA4" s="331"/>
      <c r="DB4" s="331"/>
      <c r="DC4" s="331"/>
      <c r="DD4" s="331"/>
      <c r="DE4" s="331"/>
      <c r="DF4" s="331"/>
      <c r="DG4" s="162"/>
      <c r="DH4" s="162"/>
      <c r="DI4" s="162"/>
      <c r="DJ4" s="162"/>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row>
    <row r="5" spans="2:156" ht="19.5" thickBot="1" x14ac:dyDescent="0.2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1049"/>
      <c r="AH5" s="1049"/>
      <c r="AI5" s="1049"/>
      <c r="AJ5" s="1049"/>
      <c r="AK5" s="1049"/>
      <c r="AL5" s="1049"/>
      <c r="AM5" s="1049"/>
      <c r="AN5" s="1049"/>
      <c r="AO5" s="6"/>
      <c r="AP5" s="6"/>
      <c r="AQ5" s="334" t="s">
        <v>137</v>
      </c>
      <c r="AR5" s="6"/>
      <c r="AS5" s="29"/>
      <c r="AT5" s="29"/>
      <c r="AU5" s="29"/>
      <c r="AV5" s="29"/>
      <c r="AW5" s="6"/>
      <c r="AX5" s="6"/>
      <c r="AY5" s="6"/>
      <c r="AZ5" s="6"/>
      <c r="BA5" s="6"/>
      <c r="BB5" s="6"/>
      <c r="BC5" s="6"/>
      <c r="BD5" s="6"/>
      <c r="BE5" s="6"/>
      <c r="BF5" s="6"/>
      <c r="BG5" s="6"/>
      <c r="CK5" s="179"/>
      <c r="CL5" s="179"/>
      <c r="CM5" s="179"/>
      <c r="CN5" s="179"/>
      <c r="CO5" s="179"/>
      <c r="CP5" s="179"/>
      <c r="CQ5" s="179"/>
      <c r="CR5" s="179"/>
      <c r="CS5" s="179"/>
      <c r="CT5" s="413"/>
      <c r="CU5" s="413"/>
      <c r="CV5" s="413"/>
      <c r="CW5" s="413"/>
      <c r="CX5" s="331"/>
      <c r="CY5" s="331"/>
      <c r="CZ5" s="331"/>
      <c r="DA5" s="331"/>
      <c r="DB5" s="331"/>
      <c r="DC5" s="331"/>
      <c r="DD5" s="331"/>
      <c r="DE5" s="331"/>
      <c r="DF5" s="331"/>
      <c r="DG5" s="162"/>
      <c r="DH5" s="162"/>
      <c r="DI5" s="162"/>
      <c r="DJ5" s="162"/>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row>
    <row r="6" spans="2:156" ht="19.5" thickBot="1" x14ac:dyDescent="0.3">
      <c r="B6" s="6"/>
      <c r="C6" s="8" t="s">
        <v>28</v>
      </c>
      <c r="D6" s="8" t="s">
        <v>27</v>
      </c>
      <c r="E6" s="8"/>
      <c r="F6" s="8"/>
      <c r="G6" s="8"/>
      <c r="H6" s="8"/>
      <c r="I6" s="8"/>
      <c r="J6" s="8"/>
      <c r="K6" s="8"/>
      <c r="L6" s="8"/>
      <c r="M6" s="8"/>
      <c r="N6" s="8"/>
      <c r="O6" s="8"/>
      <c r="P6" s="8"/>
      <c r="Q6" s="8"/>
      <c r="R6" s="8"/>
      <c r="S6" s="1032" t="s">
        <v>33</v>
      </c>
      <c r="T6" s="1033"/>
      <c r="U6" s="1033"/>
      <c r="V6" s="1033"/>
      <c r="W6" s="1033"/>
      <c r="X6" s="1033"/>
      <c r="Y6" s="1033"/>
      <c r="Z6" s="1033"/>
      <c r="AA6" s="1033"/>
      <c r="AB6" s="1033"/>
      <c r="AC6" s="1033"/>
      <c r="AD6" s="1033"/>
      <c r="AE6" s="1034"/>
      <c r="AF6" s="235"/>
      <c r="AG6" s="22"/>
      <c r="AH6" s="22"/>
      <c r="AI6" s="22"/>
      <c r="AJ6" s="25"/>
      <c r="AK6" s="6"/>
      <c r="AL6" s="6"/>
      <c r="AM6" s="6"/>
      <c r="AN6" s="6"/>
      <c r="AO6" s="6"/>
      <c r="AP6" s="6"/>
      <c r="AQ6" s="335" t="s">
        <v>127</v>
      </c>
      <c r="AR6" s="6"/>
      <c r="AS6" s="29"/>
      <c r="AT6" s="29"/>
      <c r="AU6" s="29"/>
      <c r="AV6" s="29"/>
      <c r="AW6" s="6"/>
      <c r="AX6" s="6"/>
      <c r="AY6" s="6"/>
      <c r="AZ6" s="6"/>
      <c r="BA6" s="6"/>
      <c r="BB6" s="6"/>
      <c r="BC6" s="6"/>
      <c r="BD6" s="6"/>
      <c r="BE6" s="6"/>
      <c r="BF6" s="6"/>
      <c r="BG6" s="6"/>
      <c r="CK6" s="179"/>
      <c r="CL6" s="179"/>
      <c r="CM6" s="179"/>
      <c r="CN6" s="179"/>
      <c r="CO6" s="179"/>
      <c r="CP6" s="179"/>
      <c r="CQ6" s="179"/>
      <c r="CR6" s="179"/>
      <c r="CS6" s="179"/>
      <c r="CT6" s="413"/>
      <c r="CU6" s="413"/>
      <c r="CV6" s="413"/>
      <c r="CW6" s="413"/>
      <c r="CX6" s="331"/>
      <c r="CY6" s="331"/>
      <c r="CZ6" s="331"/>
      <c r="DA6" s="331"/>
      <c r="DB6" s="331"/>
      <c r="DC6" s="331"/>
      <c r="DD6" s="331"/>
      <c r="DE6" s="331"/>
      <c r="DF6" s="331"/>
      <c r="DG6" s="162"/>
      <c r="DH6" s="162"/>
      <c r="DI6" s="162"/>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62"/>
      <c r="EM6" s="162"/>
      <c r="EN6" s="162"/>
      <c r="EO6" s="162"/>
      <c r="EP6" s="162"/>
      <c r="EQ6" s="162"/>
      <c r="ER6" s="162"/>
      <c r="ES6" s="162"/>
      <c r="ET6" s="162"/>
      <c r="EU6" s="162"/>
      <c r="EV6" s="162"/>
      <c r="EW6" s="162"/>
      <c r="EX6" s="162"/>
      <c r="EY6" s="162"/>
      <c r="EZ6" s="162"/>
    </row>
    <row r="7" spans="2:156" ht="7.5" customHeight="1" x14ac:dyDescent="0.25">
      <c r="B7" s="6"/>
      <c r="C7" s="234"/>
      <c r="D7" s="234"/>
      <c r="E7" s="234"/>
      <c r="F7" s="234"/>
      <c r="G7" s="234"/>
      <c r="H7" s="234"/>
      <c r="I7" s="234"/>
      <c r="J7" s="234"/>
      <c r="K7" s="234"/>
      <c r="L7" s="234"/>
      <c r="M7" s="234"/>
      <c r="N7" s="234"/>
      <c r="O7" s="234"/>
      <c r="P7" s="234"/>
      <c r="Q7" s="234"/>
      <c r="R7" s="234"/>
      <c r="S7" s="236"/>
      <c r="T7" s="236"/>
      <c r="U7" s="236"/>
      <c r="V7" s="236"/>
      <c r="W7" s="236"/>
      <c r="X7" s="236"/>
      <c r="Y7" s="236"/>
      <c r="Z7" s="236"/>
      <c r="AA7" s="236"/>
      <c r="AB7" s="236"/>
      <c r="AC7" s="236"/>
      <c r="AD7" s="236"/>
      <c r="AE7" s="236"/>
      <c r="AF7" s="22"/>
      <c r="AG7" s="22"/>
      <c r="AH7" s="22"/>
      <c r="AI7" s="25"/>
      <c r="AJ7" s="25"/>
      <c r="AK7" s="25"/>
      <c r="AL7" s="6"/>
      <c r="AM7" s="6"/>
      <c r="AN7" s="6"/>
      <c r="AO7" s="6"/>
      <c r="AP7" s="6"/>
      <c r="AQ7" s="335" t="s">
        <v>138</v>
      </c>
      <c r="AR7" s="6"/>
      <c r="AS7" s="29"/>
      <c r="AT7" s="29"/>
      <c r="AU7" s="29"/>
      <c r="AV7" s="29"/>
      <c r="AW7" s="6"/>
      <c r="AX7" s="6"/>
      <c r="AY7" s="6"/>
      <c r="AZ7" s="6"/>
      <c r="BA7" s="6"/>
      <c r="BB7" s="6"/>
      <c r="BC7" s="6"/>
      <c r="BD7" s="6"/>
      <c r="BE7" s="6"/>
      <c r="BF7" s="6"/>
      <c r="BG7" s="6"/>
      <c r="CK7" s="179"/>
      <c r="CL7" s="179"/>
      <c r="CM7" s="179"/>
      <c r="CN7" s="179"/>
      <c r="CO7" s="179"/>
      <c r="CP7" s="179"/>
      <c r="CQ7" s="179"/>
      <c r="CR7" s="179"/>
      <c r="CS7" s="179"/>
      <c r="CT7" s="413"/>
      <c r="CU7" s="413"/>
      <c r="CV7" s="413"/>
      <c r="CW7" s="413"/>
      <c r="CX7" s="331"/>
      <c r="CY7" s="331"/>
      <c r="CZ7" s="331"/>
      <c r="DA7" s="331"/>
      <c r="DB7" s="331"/>
      <c r="DC7" s="331"/>
      <c r="DD7" s="331"/>
      <c r="DE7" s="331"/>
      <c r="DF7" s="331"/>
      <c r="DG7" s="162"/>
      <c r="DH7" s="162"/>
      <c r="DI7" s="162"/>
      <c r="DJ7" s="162"/>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c r="EK7" s="162"/>
      <c r="EL7" s="162"/>
      <c r="EM7" s="162"/>
      <c r="EN7" s="162"/>
      <c r="EO7" s="162"/>
      <c r="EP7" s="162"/>
      <c r="EQ7" s="162"/>
      <c r="ER7" s="162"/>
      <c r="ES7" s="162"/>
      <c r="ET7" s="162"/>
      <c r="EU7" s="162"/>
      <c r="EV7" s="162"/>
      <c r="EW7" s="162"/>
      <c r="EX7" s="162"/>
      <c r="EY7" s="162"/>
      <c r="EZ7" s="162"/>
    </row>
    <row r="8" spans="2:156" ht="18.75" x14ac:dyDescent="0.25">
      <c r="B8" s="6"/>
      <c r="C8" s="237" t="s">
        <v>59</v>
      </c>
      <c r="D8" s="947" t="s">
        <v>32</v>
      </c>
      <c r="E8" s="948"/>
      <c r="F8" s="948"/>
      <c r="G8" s="948"/>
      <c r="H8" s="948"/>
      <c r="I8" s="948"/>
      <c r="J8" s="948"/>
      <c r="K8" s="948"/>
      <c r="L8" s="948"/>
      <c r="M8" s="948"/>
      <c r="N8" s="948"/>
      <c r="O8" s="948"/>
      <c r="P8" s="948"/>
      <c r="Q8" s="948"/>
      <c r="R8" s="949"/>
      <c r="S8" s="950"/>
      <c r="T8" s="951"/>
      <c r="U8" s="951"/>
      <c r="V8" s="951"/>
      <c r="W8" s="951"/>
      <c r="X8" s="951"/>
      <c r="Y8" s="951"/>
      <c r="Z8" s="951"/>
      <c r="AA8" s="951"/>
      <c r="AB8" s="951"/>
      <c r="AC8" s="951"/>
      <c r="AD8" s="951"/>
      <c r="AE8" s="952"/>
      <c r="AF8" s="328" t="s">
        <v>48</v>
      </c>
      <c r="AG8" s="369">
        <f>IF(ISBLANK(S8),0,1)</f>
        <v>0</v>
      </c>
      <c r="AH8" s="370"/>
      <c r="AI8" s="370"/>
      <c r="AJ8" s="11"/>
      <c r="AK8" s="6"/>
      <c r="AL8" s="6"/>
      <c r="AM8" s="6"/>
      <c r="AN8" s="6"/>
      <c r="AO8" s="6"/>
      <c r="AP8" s="6"/>
      <c r="AQ8" s="335" t="s">
        <v>126</v>
      </c>
      <c r="AR8" s="6"/>
      <c r="AS8" s="29"/>
      <c r="AT8" s="29"/>
      <c r="AU8" s="29"/>
      <c r="AV8" s="29"/>
      <c r="AW8" s="6"/>
      <c r="AX8" s="6"/>
      <c r="AY8" s="6"/>
      <c r="AZ8" s="6"/>
      <c r="BA8" s="6"/>
      <c r="BB8" s="6"/>
      <c r="BC8" s="6"/>
      <c r="BD8" s="6"/>
      <c r="BE8" s="6"/>
      <c r="BF8" s="6"/>
      <c r="BG8" s="6"/>
      <c r="CK8" s="179"/>
      <c r="CL8" s="179"/>
      <c r="CM8" s="179"/>
      <c r="CN8" s="179"/>
      <c r="CO8" s="179"/>
      <c r="CP8" s="179"/>
      <c r="CQ8" s="179"/>
      <c r="CR8" s="179"/>
      <c r="CS8" s="179"/>
      <c r="CT8" s="413"/>
      <c r="CU8" s="413"/>
      <c r="CV8" s="413"/>
      <c r="CW8" s="413"/>
      <c r="CX8" s="331"/>
      <c r="CY8" s="331"/>
      <c r="CZ8" s="331"/>
      <c r="DA8" s="331"/>
      <c r="DB8" s="331"/>
      <c r="DC8" s="331"/>
      <c r="DD8" s="331"/>
      <c r="DE8" s="331"/>
      <c r="DF8" s="331"/>
      <c r="DG8" s="162"/>
      <c r="DH8" s="162"/>
      <c r="DI8" s="162"/>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2"/>
      <c r="ER8" s="162"/>
      <c r="ES8" s="162"/>
      <c r="ET8" s="162"/>
      <c r="EU8" s="162"/>
      <c r="EV8" s="162"/>
      <c r="EW8" s="162"/>
      <c r="EX8" s="162"/>
      <c r="EY8" s="162"/>
      <c r="EZ8" s="162"/>
    </row>
    <row r="9" spans="2:156" ht="7.5" customHeight="1" x14ac:dyDescent="0.25">
      <c r="B9" s="6"/>
      <c r="C9" s="35"/>
      <c r="D9" s="238"/>
      <c r="E9" s="238"/>
      <c r="F9" s="238"/>
      <c r="G9" s="238"/>
      <c r="H9" s="238"/>
      <c r="I9" s="238"/>
      <c r="J9" s="238"/>
      <c r="K9" s="238"/>
      <c r="L9" s="238"/>
      <c r="M9" s="238"/>
      <c r="N9" s="238"/>
      <c r="O9" s="238"/>
      <c r="P9" s="238"/>
      <c r="Q9" s="238"/>
      <c r="R9" s="238"/>
      <c r="S9" s="972"/>
      <c r="T9" s="972"/>
      <c r="U9" s="972"/>
      <c r="V9" s="972"/>
      <c r="W9" s="972"/>
      <c r="X9" s="972"/>
      <c r="Y9" s="972"/>
      <c r="Z9" s="972"/>
      <c r="AA9" s="972"/>
      <c r="AB9" s="972"/>
      <c r="AC9" s="972"/>
      <c r="AD9" s="972"/>
      <c r="AE9" s="972"/>
      <c r="AF9" s="328"/>
      <c r="AG9" s="369"/>
      <c r="AH9" s="371"/>
      <c r="AI9" s="372"/>
      <c r="AJ9" s="13"/>
      <c r="AK9" s="6"/>
      <c r="AL9" s="6"/>
      <c r="AM9" s="6"/>
      <c r="AN9" s="6"/>
      <c r="AO9" s="6"/>
      <c r="AP9" s="6"/>
      <c r="AQ9" s="335" t="s">
        <v>128</v>
      </c>
      <c r="AR9" s="6"/>
      <c r="AS9" s="29"/>
      <c r="AT9" s="29"/>
      <c r="AU9" s="29"/>
      <c r="AV9" s="29"/>
      <c r="AW9" s="6"/>
      <c r="AX9" s="6"/>
      <c r="AY9" s="6"/>
      <c r="AZ9" s="6"/>
      <c r="BA9" s="6"/>
      <c r="BB9" s="6"/>
      <c r="BC9" s="6"/>
      <c r="BD9" s="6"/>
      <c r="BE9" s="6"/>
      <c r="BF9" s="6"/>
      <c r="BG9" s="6"/>
      <c r="CK9" s="179"/>
      <c r="CL9" s="179"/>
      <c r="CM9" s="179"/>
      <c r="CN9" s="179"/>
      <c r="CO9" s="179"/>
      <c r="CP9" s="179"/>
      <c r="CQ9" s="179"/>
      <c r="CR9" s="179"/>
      <c r="CS9" s="179"/>
      <c r="CT9" s="413"/>
      <c r="CU9" s="413"/>
      <c r="CV9" s="413"/>
      <c r="CW9" s="413"/>
      <c r="CX9" s="331"/>
      <c r="CY9" s="331"/>
      <c r="CZ9" s="331"/>
      <c r="DA9" s="331"/>
      <c r="DB9" s="331"/>
      <c r="DC9" s="331"/>
      <c r="DD9" s="331"/>
      <c r="DE9" s="331"/>
      <c r="DF9" s="331"/>
      <c r="DG9" s="162"/>
      <c r="DH9" s="162"/>
      <c r="DI9" s="162"/>
      <c r="DJ9" s="162"/>
      <c r="DK9" s="162"/>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62"/>
      <c r="EM9" s="162"/>
      <c r="EN9" s="162"/>
      <c r="EO9" s="162"/>
      <c r="EP9" s="162"/>
      <c r="EQ9" s="162"/>
      <c r="ER9" s="162"/>
      <c r="ES9" s="162"/>
      <c r="ET9" s="162"/>
      <c r="EU9" s="162"/>
      <c r="EV9" s="162"/>
      <c r="EW9" s="162"/>
      <c r="EX9" s="162"/>
      <c r="EY9" s="162"/>
      <c r="EZ9" s="162"/>
    </row>
    <row r="10" spans="2:156" ht="18.75" x14ac:dyDescent="0.25">
      <c r="B10" s="6"/>
      <c r="C10" s="35" t="s">
        <v>60</v>
      </c>
      <c r="D10" s="947" t="s">
        <v>34</v>
      </c>
      <c r="E10" s="948"/>
      <c r="F10" s="948"/>
      <c r="G10" s="948"/>
      <c r="H10" s="948"/>
      <c r="I10" s="948"/>
      <c r="J10" s="948"/>
      <c r="K10" s="948"/>
      <c r="L10" s="948"/>
      <c r="M10" s="948"/>
      <c r="N10" s="948"/>
      <c r="O10" s="948"/>
      <c r="P10" s="948"/>
      <c r="Q10" s="948"/>
      <c r="R10" s="949"/>
      <c r="S10" s="950"/>
      <c r="T10" s="951"/>
      <c r="U10" s="951"/>
      <c r="V10" s="951"/>
      <c r="W10" s="951"/>
      <c r="X10" s="951"/>
      <c r="Y10" s="951"/>
      <c r="Z10" s="951"/>
      <c r="AA10" s="951"/>
      <c r="AB10" s="951"/>
      <c r="AC10" s="951"/>
      <c r="AD10" s="951"/>
      <c r="AE10" s="952"/>
      <c r="AF10" s="328" t="s">
        <v>48</v>
      </c>
      <c r="AG10" s="369">
        <f>IF(ISBLANK(S10),0,1)</f>
        <v>0</v>
      </c>
      <c r="AH10" s="373"/>
      <c r="AI10" s="373"/>
      <c r="AJ10" s="14"/>
      <c r="AK10" s="6"/>
      <c r="AL10" s="6"/>
      <c r="AM10" s="6"/>
      <c r="AN10" s="6"/>
      <c r="AO10" s="6"/>
      <c r="AP10" s="6"/>
      <c r="AQ10" s="334" t="s">
        <v>139</v>
      </c>
      <c r="AR10" s="6"/>
      <c r="AS10" s="29"/>
      <c r="AT10" s="29"/>
      <c r="AU10" s="29"/>
      <c r="AV10" s="29"/>
      <c r="AW10" s="6"/>
      <c r="AX10" s="6"/>
      <c r="AY10" s="6"/>
      <c r="AZ10" s="6"/>
      <c r="BA10" s="6"/>
      <c r="BB10" s="6"/>
      <c r="BC10" s="6"/>
      <c r="BD10" s="6"/>
      <c r="BE10" s="6"/>
      <c r="BF10" s="6"/>
      <c r="BG10" s="6"/>
      <c r="CK10" s="179"/>
      <c r="CL10" s="179"/>
      <c r="CM10" s="179"/>
      <c r="CN10" s="179"/>
      <c r="CO10" s="179"/>
      <c r="CP10" s="179"/>
      <c r="CQ10" s="179"/>
      <c r="CR10" s="179"/>
      <c r="CS10" s="179"/>
      <c r="CT10" s="413"/>
      <c r="CU10" s="413"/>
      <c r="CV10" s="413"/>
      <c r="CW10" s="413"/>
      <c r="CX10" s="331"/>
      <c r="CY10" s="331"/>
      <c r="CZ10" s="331"/>
      <c r="DA10" s="331"/>
      <c r="DB10" s="331"/>
      <c r="DC10" s="331"/>
      <c r="DD10" s="331"/>
      <c r="DE10" s="331"/>
      <c r="DF10" s="331"/>
      <c r="DG10" s="162"/>
      <c r="DH10" s="162"/>
      <c r="DI10" s="162"/>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row>
    <row r="11" spans="2:156" ht="7.5" customHeight="1" x14ac:dyDescent="0.25">
      <c r="B11" s="6"/>
      <c r="C11" s="35"/>
      <c r="D11" s="234"/>
      <c r="E11" s="234"/>
      <c r="F11" s="234"/>
      <c r="G11" s="234"/>
      <c r="H11" s="234"/>
      <c r="I11" s="234"/>
      <c r="J11" s="234"/>
      <c r="K11" s="234"/>
      <c r="L11" s="234"/>
      <c r="M11" s="234"/>
      <c r="N11" s="234"/>
      <c r="O11" s="234"/>
      <c r="P11" s="234"/>
      <c r="Q11" s="234"/>
      <c r="R11" s="234"/>
      <c r="S11" s="972"/>
      <c r="T11" s="972"/>
      <c r="U11" s="972"/>
      <c r="V11" s="972"/>
      <c r="W11" s="972"/>
      <c r="X11" s="972"/>
      <c r="Y11" s="972"/>
      <c r="Z11" s="972"/>
      <c r="AA11" s="972"/>
      <c r="AB11" s="972"/>
      <c r="AC11" s="972"/>
      <c r="AD11" s="972"/>
      <c r="AE11" s="972"/>
      <c r="AF11" s="328"/>
      <c r="AG11" s="369"/>
      <c r="AH11" s="371"/>
      <c r="AI11" s="372"/>
      <c r="AJ11" s="13"/>
      <c r="AK11" s="6"/>
      <c r="AL11" s="6"/>
      <c r="AM11" s="6"/>
      <c r="AN11" s="6"/>
      <c r="AO11" s="6"/>
      <c r="AP11" s="6"/>
      <c r="AQ11" s="334" t="s">
        <v>140</v>
      </c>
      <c r="AR11" s="6"/>
      <c r="AS11" s="29"/>
      <c r="AT11" s="29"/>
      <c r="AU11" s="29"/>
      <c r="AV11" s="29"/>
      <c r="AW11" s="6"/>
      <c r="AX11" s="6"/>
      <c r="AY11" s="6"/>
      <c r="AZ11" s="6"/>
      <c r="BA11" s="6"/>
      <c r="BB11" s="6"/>
      <c r="BC11" s="6"/>
      <c r="BD11" s="6"/>
      <c r="BE11" s="6"/>
      <c r="BF11" s="6"/>
      <c r="BG11" s="6"/>
      <c r="CK11" s="179"/>
      <c r="CL11" s="179"/>
      <c r="CM11" s="179"/>
      <c r="CN11" s="179"/>
      <c r="CO11" s="179"/>
      <c r="CP11" s="179"/>
      <c r="CQ11" s="179"/>
      <c r="CR11" s="179"/>
      <c r="CS11" s="179"/>
      <c r="CT11" s="413"/>
      <c r="CU11" s="413"/>
      <c r="CV11" s="413"/>
      <c r="CW11" s="413"/>
      <c r="CX11" s="331"/>
      <c r="CY11" s="331"/>
      <c r="CZ11" s="331"/>
      <c r="DA11" s="331"/>
      <c r="DB11" s="331"/>
      <c r="DC11" s="331"/>
      <c r="DD11" s="331"/>
      <c r="DE11" s="331"/>
      <c r="DF11" s="331"/>
      <c r="DG11" s="162"/>
      <c r="DH11" s="162"/>
      <c r="DI11" s="162"/>
      <c r="DJ11" s="162"/>
      <c r="DK11" s="162"/>
      <c r="DL11" s="162"/>
      <c r="DM11" s="162"/>
      <c r="DN11" s="162"/>
      <c r="DO11" s="162"/>
      <c r="DP11" s="162"/>
      <c r="DQ11" s="162"/>
      <c r="DR11" s="162"/>
      <c r="DS11" s="162"/>
      <c r="DT11" s="162"/>
      <c r="DU11" s="162"/>
      <c r="DV11" s="162"/>
      <c r="DW11" s="162"/>
      <c r="DX11" s="162"/>
      <c r="DY11" s="162"/>
      <c r="DZ11" s="162"/>
      <c r="EA11" s="162"/>
      <c r="EB11" s="162"/>
      <c r="EC11" s="162"/>
      <c r="ED11" s="162"/>
      <c r="EE11" s="162"/>
      <c r="EF11" s="162"/>
      <c r="EG11" s="162"/>
      <c r="EH11" s="162"/>
      <c r="EI11" s="162"/>
      <c r="EJ11" s="162"/>
      <c r="EK11" s="162"/>
      <c r="EL11" s="162"/>
      <c r="EM11" s="162"/>
      <c r="EN11" s="162"/>
      <c r="EO11" s="162"/>
      <c r="EP11" s="162"/>
      <c r="EQ11" s="162"/>
      <c r="ER11" s="162"/>
      <c r="ES11" s="162"/>
      <c r="ET11" s="162"/>
      <c r="EU11" s="162"/>
      <c r="EV11" s="162"/>
      <c r="EW11" s="162"/>
      <c r="EX11" s="162"/>
      <c r="EY11" s="162"/>
      <c r="EZ11" s="162"/>
    </row>
    <row r="12" spans="2:156" ht="18.75" x14ac:dyDescent="0.25">
      <c r="B12" s="6"/>
      <c r="C12" s="35" t="s">
        <v>61</v>
      </c>
      <c r="D12" s="947" t="s">
        <v>179</v>
      </c>
      <c r="E12" s="948"/>
      <c r="F12" s="948"/>
      <c r="G12" s="948"/>
      <c r="H12" s="948"/>
      <c r="I12" s="948"/>
      <c r="J12" s="948"/>
      <c r="K12" s="948"/>
      <c r="L12" s="948"/>
      <c r="M12" s="948"/>
      <c r="N12" s="948"/>
      <c r="O12" s="948"/>
      <c r="P12" s="948"/>
      <c r="Q12" s="948"/>
      <c r="R12" s="949"/>
      <c r="S12" s="950"/>
      <c r="T12" s="951"/>
      <c r="U12" s="951"/>
      <c r="V12" s="951"/>
      <c r="W12" s="951"/>
      <c r="X12" s="951"/>
      <c r="Y12" s="951"/>
      <c r="Z12" s="951"/>
      <c r="AA12" s="951"/>
      <c r="AB12" s="951"/>
      <c r="AC12" s="951"/>
      <c r="AD12" s="951"/>
      <c r="AE12" s="952"/>
      <c r="AF12" s="328" t="s">
        <v>48</v>
      </c>
      <c r="AG12" s="369">
        <f>IF(ISBLANK(S12),0,1)</f>
        <v>0</v>
      </c>
      <c r="AH12" s="373"/>
      <c r="AI12" s="373"/>
      <c r="AJ12" s="14"/>
      <c r="AK12" s="6"/>
      <c r="AL12" s="6"/>
      <c r="AM12" s="6"/>
      <c r="AN12" s="6"/>
      <c r="AO12" s="6"/>
      <c r="AP12" s="6"/>
      <c r="AQ12" s="334" t="s">
        <v>129</v>
      </c>
      <c r="AR12" s="6"/>
      <c r="AS12" s="29"/>
      <c r="AT12" s="29"/>
      <c r="AU12" s="29"/>
      <c r="AV12" s="29"/>
      <c r="AW12" s="6"/>
      <c r="AX12" s="6"/>
      <c r="AY12" s="6"/>
      <c r="AZ12" s="6"/>
      <c r="BA12" s="6"/>
      <c r="BB12" s="6"/>
      <c r="BC12" s="6"/>
      <c r="BD12" s="6"/>
      <c r="BE12" s="6"/>
      <c r="BF12" s="6"/>
      <c r="BG12" s="6"/>
      <c r="CK12" s="179"/>
      <c r="CL12" s="179"/>
      <c r="CM12" s="179"/>
      <c r="CN12" s="179"/>
      <c r="CO12" s="179"/>
      <c r="CP12" s="179"/>
      <c r="CQ12" s="179"/>
      <c r="CR12" s="179"/>
      <c r="CS12" s="179"/>
      <c r="CT12" s="413"/>
      <c r="CU12" s="413"/>
      <c r="CV12" s="413"/>
      <c r="CW12" s="413"/>
      <c r="CX12" s="331"/>
      <c r="CY12" s="331"/>
      <c r="CZ12" s="331"/>
      <c r="DA12" s="331"/>
      <c r="DB12" s="331"/>
      <c r="DC12" s="331"/>
      <c r="DD12" s="331"/>
      <c r="DE12" s="331"/>
      <c r="DF12" s="331"/>
      <c r="DG12" s="162"/>
      <c r="DH12" s="162"/>
      <c r="DI12" s="162"/>
      <c r="DJ12" s="162"/>
      <c r="DK12" s="162"/>
      <c r="DL12" s="162"/>
      <c r="DM12" s="162"/>
      <c r="DN12" s="162"/>
      <c r="DO12" s="162"/>
      <c r="DP12" s="162"/>
      <c r="DQ12" s="162"/>
      <c r="DR12" s="162"/>
      <c r="DS12" s="162"/>
      <c r="DT12" s="162"/>
      <c r="DU12" s="162"/>
      <c r="DV12" s="162"/>
      <c r="DW12" s="162"/>
      <c r="DX12" s="162"/>
      <c r="DY12" s="162"/>
      <c r="DZ12" s="162"/>
      <c r="EA12" s="162"/>
      <c r="EB12" s="162"/>
      <c r="EC12" s="162"/>
      <c r="ED12" s="162"/>
      <c r="EE12" s="162"/>
      <c r="EF12" s="162"/>
      <c r="EG12" s="162"/>
      <c r="EH12" s="162"/>
      <c r="EI12" s="162"/>
      <c r="EJ12" s="162"/>
      <c r="EK12" s="162"/>
      <c r="EL12" s="162"/>
      <c r="EM12" s="162"/>
      <c r="EN12" s="162"/>
      <c r="EO12" s="162"/>
      <c r="EP12" s="162"/>
      <c r="EQ12" s="162"/>
      <c r="ER12" s="162"/>
      <c r="ES12" s="162"/>
      <c r="ET12" s="162"/>
      <c r="EU12" s="162"/>
      <c r="EV12" s="162"/>
      <c r="EW12" s="162"/>
      <c r="EX12" s="162"/>
      <c r="EY12" s="162"/>
      <c r="EZ12" s="162"/>
    </row>
    <row r="13" spans="2:156" ht="7.5" customHeight="1" x14ac:dyDescent="0.25">
      <c r="B13" s="6"/>
      <c r="C13" s="35"/>
      <c r="D13" s="234"/>
      <c r="E13" s="234"/>
      <c r="F13" s="234"/>
      <c r="G13" s="234"/>
      <c r="H13" s="234"/>
      <c r="I13" s="234"/>
      <c r="J13" s="234"/>
      <c r="K13" s="234"/>
      <c r="L13" s="234"/>
      <c r="M13" s="234"/>
      <c r="N13" s="234"/>
      <c r="O13" s="234"/>
      <c r="P13" s="234"/>
      <c r="Q13" s="234"/>
      <c r="R13" s="234"/>
      <c r="S13" s="12"/>
      <c r="T13" s="12"/>
      <c r="U13" s="12"/>
      <c r="V13" s="12"/>
      <c r="W13" s="12"/>
      <c r="X13" s="12"/>
      <c r="Y13" s="12"/>
      <c r="Z13" s="12"/>
      <c r="AA13" s="12"/>
      <c r="AB13" s="12"/>
      <c r="AC13" s="12"/>
      <c r="AD13" s="12"/>
      <c r="AE13" s="12"/>
      <c r="AF13" s="328"/>
      <c r="AG13" s="369"/>
      <c r="AH13" s="371"/>
      <c r="AI13" s="372"/>
      <c r="AJ13" s="13"/>
      <c r="AK13" s="6"/>
      <c r="AL13" s="6"/>
      <c r="AM13" s="6"/>
      <c r="AN13" s="6"/>
      <c r="AO13" s="6"/>
      <c r="AP13" s="6"/>
      <c r="AQ13" s="334" t="s">
        <v>141</v>
      </c>
      <c r="AR13" s="6"/>
      <c r="AS13" s="29"/>
      <c r="AT13" s="29"/>
      <c r="AU13" s="29"/>
      <c r="AV13" s="29"/>
      <c r="AW13" s="6"/>
      <c r="AX13" s="6"/>
      <c r="AY13" s="6"/>
      <c r="AZ13" s="6"/>
      <c r="BA13" s="6"/>
      <c r="BB13" s="6"/>
      <c r="BC13" s="6"/>
      <c r="BD13" s="6"/>
      <c r="BE13" s="6"/>
      <c r="BF13" s="6"/>
      <c r="BG13" s="6"/>
      <c r="CK13" s="179"/>
      <c r="CL13" s="179"/>
      <c r="CM13" s="179"/>
      <c r="CN13" s="179"/>
      <c r="CO13" s="179"/>
      <c r="CP13" s="179"/>
      <c r="CQ13" s="179"/>
      <c r="CR13" s="179"/>
      <c r="CS13" s="179"/>
      <c r="CT13" s="413"/>
      <c r="CU13" s="413"/>
      <c r="CV13" s="413"/>
      <c r="CW13" s="413"/>
      <c r="CX13" s="331"/>
      <c r="CY13" s="331"/>
      <c r="CZ13" s="331"/>
      <c r="DA13" s="331"/>
      <c r="DB13" s="331"/>
      <c r="DC13" s="331"/>
      <c r="DD13" s="331"/>
      <c r="DE13" s="331"/>
      <c r="DF13" s="331"/>
      <c r="DG13" s="162"/>
      <c r="DH13" s="162"/>
      <c r="DI13" s="162"/>
      <c r="DJ13" s="162"/>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2"/>
      <c r="ER13" s="162"/>
      <c r="ES13" s="162"/>
      <c r="ET13" s="162"/>
      <c r="EU13" s="162"/>
      <c r="EV13" s="162"/>
      <c r="EW13" s="162"/>
      <c r="EX13" s="162"/>
      <c r="EY13" s="162"/>
      <c r="EZ13" s="162"/>
    </row>
    <row r="14" spans="2:156" ht="18.75" x14ac:dyDescent="0.25">
      <c r="B14" s="6"/>
      <c r="C14" s="35" t="s">
        <v>62</v>
      </c>
      <c r="D14" s="947" t="s">
        <v>178</v>
      </c>
      <c r="E14" s="948"/>
      <c r="F14" s="948"/>
      <c r="G14" s="948"/>
      <c r="H14" s="948"/>
      <c r="I14" s="948"/>
      <c r="J14" s="948"/>
      <c r="K14" s="948"/>
      <c r="L14" s="948"/>
      <c r="M14" s="948"/>
      <c r="N14" s="948"/>
      <c r="O14" s="948"/>
      <c r="P14" s="948"/>
      <c r="Q14" s="948"/>
      <c r="R14" s="949"/>
      <c r="S14" s="968"/>
      <c r="T14" s="969"/>
      <c r="U14" s="969"/>
      <c r="V14" s="969"/>
      <c r="W14" s="969"/>
      <c r="X14" s="969"/>
      <c r="Y14" s="969"/>
      <c r="Z14" s="969"/>
      <c r="AA14" s="969"/>
      <c r="AB14" s="969"/>
      <c r="AC14" s="969"/>
      <c r="AD14" s="969"/>
      <c r="AE14" s="970"/>
      <c r="AF14" s="328" t="s">
        <v>48</v>
      </c>
      <c r="AG14" s="369">
        <f>IF(ISBLANK(S14),0,1)</f>
        <v>0</v>
      </c>
      <c r="AH14" s="373"/>
      <c r="AI14" s="373"/>
      <c r="AJ14" s="14"/>
      <c r="AK14" s="6"/>
      <c r="AL14" s="6"/>
      <c r="AM14" s="6"/>
      <c r="AN14" s="6"/>
      <c r="AO14" s="6"/>
      <c r="AP14" s="6"/>
      <c r="AQ14" s="334" t="s">
        <v>130</v>
      </c>
      <c r="AR14" s="6"/>
      <c r="AS14" s="29"/>
      <c r="AT14" s="29"/>
      <c r="AU14" s="29"/>
      <c r="AV14" s="29"/>
      <c r="AW14" s="6"/>
      <c r="AX14" s="6"/>
      <c r="AY14" s="6"/>
      <c r="AZ14" s="6"/>
      <c r="BA14" s="6"/>
      <c r="BB14" s="6"/>
      <c r="BC14" s="6"/>
      <c r="BD14" s="6"/>
      <c r="BE14" s="6"/>
      <c r="BF14" s="6"/>
      <c r="BG14" s="6"/>
      <c r="CK14" s="179"/>
      <c r="CL14" s="179"/>
      <c r="CM14" s="179"/>
      <c r="CN14" s="179"/>
      <c r="CO14" s="179"/>
      <c r="CP14" s="179"/>
      <c r="CQ14" s="179"/>
      <c r="CR14" s="179"/>
      <c r="CS14" s="179"/>
      <c r="CT14" s="413"/>
      <c r="CU14" s="413"/>
      <c r="CV14" s="413"/>
      <c r="CW14" s="413"/>
      <c r="CX14" s="331"/>
      <c r="CY14" s="331"/>
      <c r="CZ14" s="331"/>
      <c r="DA14" s="331"/>
      <c r="DB14" s="331"/>
      <c r="DC14" s="331"/>
      <c r="DD14" s="331"/>
      <c r="DE14" s="331"/>
      <c r="DF14" s="331"/>
      <c r="DG14" s="162"/>
      <c r="DH14" s="162"/>
      <c r="DI14" s="162"/>
      <c r="DJ14" s="162"/>
      <c r="DK14" s="162"/>
      <c r="DL14" s="162"/>
      <c r="DM14" s="162"/>
      <c r="DN14" s="162"/>
      <c r="DO14" s="162"/>
      <c r="DP14" s="162"/>
      <c r="DQ14" s="162"/>
      <c r="DR14" s="162"/>
      <c r="DS14" s="162"/>
      <c r="DT14" s="162"/>
      <c r="DU14" s="162"/>
      <c r="DV14" s="162"/>
      <c r="DW14" s="162"/>
      <c r="DX14" s="162"/>
      <c r="DY14" s="162"/>
      <c r="DZ14" s="162"/>
      <c r="EA14" s="162"/>
      <c r="EB14" s="162"/>
      <c r="EC14" s="162"/>
      <c r="ED14" s="162"/>
      <c r="EE14" s="162"/>
      <c r="EF14" s="162"/>
      <c r="EG14" s="162"/>
      <c r="EH14" s="162"/>
      <c r="EI14" s="162"/>
      <c r="EJ14" s="162"/>
      <c r="EK14" s="162"/>
      <c r="EL14" s="162"/>
      <c r="EM14" s="162"/>
      <c r="EN14" s="162"/>
      <c r="EO14" s="162"/>
      <c r="EP14" s="162"/>
      <c r="EQ14" s="162"/>
      <c r="ER14" s="162"/>
      <c r="ES14" s="162"/>
      <c r="ET14" s="162"/>
      <c r="EU14" s="162"/>
      <c r="EV14" s="162"/>
      <c r="EW14" s="162"/>
      <c r="EX14" s="162"/>
      <c r="EY14" s="162"/>
      <c r="EZ14" s="162"/>
    </row>
    <row r="15" spans="2:156" ht="7.5" customHeight="1" x14ac:dyDescent="0.25">
      <c r="B15" s="6"/>
      <c r="C15" s="35"/>
      <c r="D15" s="234"/>
      <c r="E15" s="234"/>
      <c r="F15" s="234"/>
      <c r="G15" s="234"/>
      <c r="H15" s="234"/>
      <c r="I15" s="234"/>
      <c r="J15" s="234"/>
      <c r="K15" s="234"/>
      <c r="L15" s="234"/>
      <c r="M15" s="234"/>
      <c r="N15" s="234"/>
      <c r="O15" s="234"/>
      <c r="P15" s="234"/>
      <c r="Q15" s="234"/>
      <c r="R15" s="234"/>
      <c r="S15" s="972"/>
      <c r="T15" s="972"/>
      <c r="U15" s="972"/>
      <c r="V15" s="972"/>
      <c r="W15" s="972"/>
      <c r="X15" s="972"/>
      <c r="Y15" s="972"/>
      <c r="Z15" s="972"/>
      <c r="AA15" s="972"/>
      <c r="AB15" s="972"/>
      <c r="AC15" s="972"/>
      <c r="AD15" s="972"/>
      <c r="AE15" s="972"/>
      <c r="AF15" s="328"/>
      <c r="AG15" s="369"/>
      <c r="AH15" s="371"/>
      <c r="AI15" s="372"/>
      <c r="AJ15" s="13"/>
      <c r="AK15" s="6"/>
      <c r="AL15" s="6"/>
      <c r="AM15" s="6"/>
      <c r="AN15" s="6"/>
      <c r="AO15" s="6"/>
      <c r="AP15" s="6"/>
      <c r="AQ15" s="334" t="s">
        <v>142</v>
      </c>
      <c r="AR15" s="6"/>
      <c r="AS15" s="29"/>
      <c r="AT15" s="29"/>
      <c r="AU15" s="29"/>
      <c r="AV15" s="29"/>
      <c r="AW15" s="6"/>
      <c r="AX15" s="6"/>
      <c r="AY15" s="6"/>
      <c r="AZ15" s="6"/>
      <c r="BA15" s="6"/>
      <c r="BB15" s="6"/>
      <c r="BC15" s="6"/>
      <c r="BD15" s="6"/>
      <c r="BE15" s="6"/>
      <c r="BF15" s="6"/>
      <c r="BG15" s="6"/>
      <c r="CK15" s="179"/>
      <c r="CL15" s="179"/>
      <c r="CM15" s="179"/>
      <c r="CN15" s="179"/>
      <c r="CO15" s="179"/>
      <c r="CP15" s="179"/>
      <c r="CQ15" s="179"/>
      <c r="CR15" s="179"/>
      <c r="CS15" s="179"/>
      <c r="CT15" s="413"/>
      <c r="CU15" s="413"/>
      <c r="CV15" s="413"/>
      <c r="CW15" s="413"/>
      <c r="CX15" s="331"/>
      <c r="CY15" s="331"/>
      <c r="CZ15" s="331"/>
      <c r="DA15" s="331"/>
      <c r="DB15" s="331"/>
      <c r="DC15" s="331"/>
      <c r="DD15" s="331"/>
      <c r="DE15" s="331"/>
      <c r="DF15" s="331"/>
      <c r="DG15" s="162"/>
      <c r="DH15" s="162"/>
      <c r="DI15" s="162"/>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row>
    <row r="16" spans="2:156" ht="18.75" x14ac:dyDescent="0.25">
      <c r="B16" s="6"/>
      <c r="C16" s="35" t="s">
        <v>63</v>
      </c>
      <c r="D16" s="947" t="s">
        <v>180</v>
      </c>
      <c r="E16" s="948"/>
      <c r="F16" s="948"/>
      <c r="G16" s="948"/>
      <c r="H16" s="948"/>
      <c r="I16" s="948"/>
      <c r="J16" s="948"/>
      <c r="K16" s="948"/>
      <c r="L16" s="948"/>
      <c r="M16" s="948"/>
      <c r="N16" s="948"/>
      <c r="O16" s="948"/>
      <c r="P16" s="948"/>
      <c r="Q16" s="948"/>
      <c r="R16" s="949"/>
      <c r="S16" s="950"/>
      <c r="T16" s="951"/>
      <c r="U16" s="951"/>
      <c r="V16" s="951"/>
      <c r="W16" s="951"/>
      <c r="X16" s="951"/>
      <c r="Y16" s="951"/>
      <c r="Z16" s="951"/>
      <c r="AA16" s="951"/>
      <c r="AB16" s="951"/>
      <c r="AC16" s="951"/>
      <c r="AD16" s="951"/>
      <c r="AE16" s="952"/>
      <c r="AF16" s="328" t="s">
        <v>48</v>
      </c>
      <c r="AG16" s="369">
        <f>IF(ISBLANK(S16),0,1)</f>
        <v>0</v>
      </c>
      <c r="AH16" s="373"/>
      <c r="AI16" s="373"/>
      <c r="AJ16" s="14"/>
      <c r="AK16" s="6"/>
      <c r="AL16" s="6"/>
      <c r="AM16" s="6"/>
      <c r="AN16" s="6"/>
      <c r="AO16" s="6"/>
      <c r="AP16" s="6"/>
      <c r="AQ16" s="334" t="s">
        <v>131</v>
      </c>
      <c r="AR16" s="6"/>
      <c r="AS16" s="29"/>
      <c r="AT16" s="29"/>
      <c r="AU16" s="29"/>
      <c r="AV16" s="29"/>
      <c r="AW16" s="6"/>
      <c r="AX16" s="6"/>
      <c r="AY16" s="6"/>
      <c r="AZ16" s="6"/>
      <c r="BA16" s="6"/>
      <c r="BB16" s="6"/>
      <c r="BC16" s="6"/>
      <c r="BD16" s="6"/>
      <c r="BE16" s="6"/>
      <c r="BF16" s="6"/>
      <c r="BG16" s="6"/>
      <c r="CK16" s="179"/>
      <c r="CL16" s="179"/>
      <c r="CM16" s="179"/>
      <c r="CN16" s="179"/>
      <c r="CO16" s="179"/>
      <c r="CP16" s="179"/>
      <c r="CQ16" s="179"/>
      <c r="CR16" s="179"/>
      <c r="CS16" s="179"/>
      <c r="CT16" s="413"/>
      <c r="CU16" s="413"/>
      <c r="CV16" s="413"/>
      <c r="CW16" s="413"/>
      <c r="CX16" s="331"/>
      <c r="CY16" s="331"/>
      <c r="CZ16" s="331"/>
      <c r="DA16" s="331"/>
      <c r="DB16" s="331"/>
      <c r="DC16" s="331"/>
      <c r="DD16" s="331"/>
      <c r="DE16" s="331"/>
      <c r="DF16" s="331"/>
      <c r="DG16" s="162"/>
      <c r="DH16" s="162"/>
      <c r="DI16" s="162"/>
      <c r="DJ16" s="162"/>
      <c r="DK16" s="162"/>
      <c r="DL16" s="162"/>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c r="EL16" s="162"/>
      <c r="EM16" s="162"/>
      <c r="EN16" s="162"/>
      <c r="EO16" s="162"/>
      <c r="EP16" s="162"/>
      <c r="EQ16" s="162"/>
      <c r="ER16" s="162"/>
      <c r="ES16" s="162"/>
      <c r="ET16" s="162"/>
      <c r="EU16" s="162"/>
      <c r="EV16" s="162"/>
      <c r="EW16" s="162"/>
      <c r="EX16" s="162"/>
      <c r="EY16" s="162"/>
      <c r="EZ16" s="162"/>
    </row>
    <row r="17" spans="2:156" ht="7.5" customHeight="1" x14ac:dyDescent="0.25">
      <c r="B17" s="6"/>
      <c r="C17" s="35"/>
      <c r="D17" s="238"/>
      <c r="E17" s="238"/>
      <c r="F17" s="238"/>
      <c r="G17" s="238"/>
      <c r="H17" s="238"/>
      <c r="I17" s="238"/>
      <c r="J17" s="238"/>
      <c r="K17" s="238"/>
      <c r="L17" s="238"/>
      <c r="M17" s="238"/>
      <c r="N17" s="238"/>
      <c r="O17" s="238"/>
      <c r="P17" s="238"/>
      <c r="Q17" s="238"/>
      <c r="R17" s="238"/>
      <c r="S17" s="972"/>
      <c r="T17" s="972"/>
      <c r="U17" s="972"/>
      <c r="V17" s="972"/>
      <c r="W17" s="972"/>
      <c r="X17" s="972"/>
      <c r="Y17" s="972"/>
      <c r="Z17" s="972"/>
      <c r="AA17" s="972"/>
      <c r="AB17" s="972"/>
      <c r="AC17" s="972"/>
      <c r="AD17" s="972"/>
      <c r="AE17" s="972"/>
      <c r="AF17" s="328"/>
      <c r="AG17" s="369"/>
      <c r="AH17" s="371"/>
      <c r="AI17" s="372"/>
      <c r="AJ17" s="13"/>
      <c r="AK17" s="6"/>
      <c r="AL17" s="6"/>
      <c r="AM17" s="6"/>
      <c r="AN17" s="6"/>
      <c r="AO17" s="6"/>
      <c r="AP17" s="6"/>
      <c r="AQ17" s="334" t="s">
        <v>132</v>
      </c>
      <c r="AR17" s="6"/>
      <c r="AS17" s="29"/>
      <c r="AT17" s="29"/>
      <c r="AU17" s="29"/>
      <c r="AV17" s="29"/>
      <c r="AW17" s="6"/>
      <c r="AX17" s="6"/>
      <c r="AY17" s="6"/>
      <c r="AZ17" s="6"/>
      <c r="BA17" s="6"/>
      <c r="BB17" s="6"/>
      <c r="BC17" s="6"/>
      <c r="BD17" s="6"/>
      <c r="BE17" s="6"/>
      <c r="BF17" s="6"/>
      <c r="BG17" s="6"/>
      <c r="CK17" s="179"/>
      <c r="CL17" s="179"/>
      <c r="CM17" s="179"/>
      <c r="CN17" s="179"/>
      <c r="CO17" s="179"/>
      <c r="CP17" s="179"/>
      <c r="CQ17" s="179"/>
      <c r="CR17" s="179"/>
      <c r="CS17" s="179"/>
      <c r="CT17" s="413"/>
      <c r="CU17" s="413"/>
      <c r="CV17" s="413"/>
      <c r="CW17" s="413"/>
      <c r="CX17" s="331"/>
      <c r="CY17" s="331"/>
      <c r="CZ17" s="331"/>
      <c r="DA17" s="331"/>
      <c r="DB17" s="331"/>
      <c r="DC17" s="331"/>
      <c r="DD17" s="331"/>
      <c r="DE17" s="331"/>
      <c r="DF17" s="331"/>
      <c r="DG17" s="162"/>
      <c r="DH17" s="162"/>
      <c r="DI17" s="162"/>
      <c r="DJ17" s="162"/>
      <c r="DK17" s="162"/>
      <c r="DL17" s="162"/>
      <c r="DM17" s="162"/>
      <c r="DN17" s="162"/>
      <c r="DO17" s="162"/>
      <c r="DP17" s="162"/>
      <c r="DQ17" s="162"/>
      <c r="DR17" s="162"/>
      <c r="DS17" s="162"/>
      <c r="DT17" s="162"/>
      <c r="DU17" s="162"/>
      <c r="DV17" s="162"/>
      <c r="DW17" s="162"/>
      <c r="DX17" s="162"/>
      <c r="DY17" s="162"/>
      <c r="DZ17" s="162"/>
      <c r="EA17" s="162"/>
      <c r="EB17" s="162"/>
      <c r="EC17" s="162"/>
      <c r="ED17" s="162"/>
      <c r="EE17" s="162"/>
      <c r="EF17" s="162"/>
      <c r="EG17" s="162"/>
      <c r="EH17" s="162"/>
      <c r="EI17" s="162"/>
      <c r="EJ17" s="162"/>
      <c r="EK17" s="162"/>
      <c r="EL17" s="162"/>
      <c r="EM17" s="162"/>
      <c r="EN17" s="162"/>
      <c r="EO17" s="162"/>
      <c r="EP17" s="162"/>
      <c r="EQ17" s="162"/>
      <c r="ER17" s="162"/>
      <c r="ES17" s="162"/>
      <c r="ET17" s="162"/>
      <c r="EU17" s="162"/>
      <c r="EV17" s="162"/>
      <c r="EW17" s="162"/>
      <c r="EX17" s="162"/>
      <c r="EY17" s="162"/>
      <c r="EZ17" s="162"/>
    </row>
    <row r="18" spans="2:156" ht="18.75" x14ac:dyDescent="0.25">
      <c r="B18" s="6"/>
      <c r="C18" s="35" t="s">
        <v>64</v>
      </c>
      <c r="D18" s="947" t="s">
        <v>184</v>
      </c>
      <c r="E18" s="948"/>
      <c r="F18" s="948"/>
      <c r="G18" s="948"/>
      <c r="H18" s="948"/>
      <c r="I18" s="948"/>
      <c r="J18" s="948"/>
      <c r="K18" s="948"/>
      <c r="L18" s="948"/>
      <c r="M18" s="948"/>
      <c r="N18" s="948"/>
      <c r="O18" s="948"/>
      <c r="P18" s="948"/>
      <c r="Q18" s="948"/>
      <c r="R18" s="949"/>
      <c r="S18" s="968"/>
      <c r="T18" s="969"/>
      <c r="U18" s="969"/>
      <c r="V18" s="969"/>
      <c r="W18" s="969"/>
      <c r="X18" s="969"/>
      <c r="Y18" s="969"/>
      <c r="Z18" s="969"/>
      <c r="AA18" s="969"/>
      <c r="AB18" s="969"/>
      <c r="AC18" s="969"/>
      <c r="AD18" s="969"/>
      <c r="AE18" s="970"/>
      <c r="AF18" s="328" t="s">
        <v>48</v>
      </c>
      <c r="AG18" s="369">
        <f>IF(ISBLANK(S18),0,1)</f>
        <v>0</v>
      </c>
      <c r="AH18" s="373"/>
      <c r="AI18" s="373"/>
      <c r="AJ18" s="14"/>
      <c r="AK18" s="6"/>
      <c r="AL18" s="6"/>
      <c r="AM18" s="6"/>
      <c r="AN18" s="6"/>
      <c r="AO18" s="6"/>
      <c r="AP18" s="6"/>
      <c r="AQ18" s="334" t="s">
        <v>133</v>
      </c>
      <c r="AR18" s="6"/>
      <c r="AS18" s="29"/>
      <c r="AT18" s="29"/>
      <c r="AU18" s="29"/>
      <c r="AV18" s="29"/>
      <c r="AW18" s="6"/>
      <c r="AX18" s="6"/>
      <c r="AY18" s="6"/>
      <c r="AZ18" s="6"/>
      <c r="BA18" s="6"/>
      <c r="BB18" s="6"/>
      <c r="BC18" s="6"/>
      <c r="BD18" s="6"/>
      <c r="BE18" s="6"/>
      <c r="BF18" s="6"/>
      <c r="BG18" s="6"/>
      <c r="CK18" s="179"/>
      <c r="CL18" s="179"/>
      <c r="CM18" s="179"/>
      <c r="CN18" s="179"/>
      <c r="CO18" s="179"/>
      <c r="CP18" s="179"/>
      <c r="CQ18" s="179"/>
      <c r="CR18" s="179"/>
      <c r="CS18" s="179"/>
      <c r="CT18" s="413"/>
      <c r="CU18" s="413"/>
      <c r="CV18" s="413"/>
      <c r="CW18" s="413"/>
      <c r="CX18" s="331"/>
      <c r="CY18" s="331"/>
      <c r="CZ18" s="331"/>
      <c r="DA18" s="331"/>
      <c r="DB18" s="331"/>
      <c r="DC18" s="331"/>
      <c r="DD18" s="331"/>
      <c r="DE18" s="331"/>
      <c r="DF18" s="331"/>
      <c r="DG18" s="162"/>
      <c r="DH18" s="162"/>
      <c r="DI18" s="162"/>
      <c r="DJ18" s="162"/>
      <c r="DK18" s="162"/>
      <c r="DL18" s="162"/>
      <c r="DM18" s="162"/>
      <c r="DN18" s="162"/>
      <c r="DO18" s="162"/>
      <c r="DP18" s="162"/>
      <c r="DQ18" s="162"/>
      <c r="DR18" s="162"/>
      <c r="DS18" s="162"/>
      <c r="DT18" s="162"/>
      <c r="DU18" s="162"/>
      <c r="DV18" s="162"/>
      <c r="DW18" s="162"/>
      <c r="DX18" s="162"/>
      <c r="DY18" s="162"/>
      <c r="DZ18" s="162"/>
      <c r="EA18" s="162"/>
      <c r="EB18" s="162"/>
      <c r="EC18" s="162"/>
      <c r="ED18" s="162"/>
      <c r="EE18" s="162"/>
      <c r="EF18" s="162"/>
      <c r="EG18" s="162"/>
      <c r="EH18" s="162"/>
      <c r="EI18" s="162"/>
      <c r="EJ18" s="162"/>
      <c r="EK18" s="162"/>
      <c r="EL18" s="162"/>
      <c r="EM18" s="162"/>
      <c r="EN18" s="162"/>
      <c r="EO18" s="162"/>
      <c r="EP18" s="162"/>
      <c r="EQ18" s="162"/>
      <c r="ER18" s="162"/>
      <c r="ES18" s="162"/>
      <c r="ET18" s="162"/>
      <c r="EU18" s="162"/>
      <c r="EV18" s="162"/>
      <c r="EW18" s="162"/>
      <c r="EX18" s="162"/>
      <c r="EY18" s="162"/>
      <c r="EZ18" s="162"/>
    </row>
    <row r="19" spans="2:156" ht="7.5" customHeight="1" x14ac:dyDescent="0.25">
      <c r="B19" s="6"/>
      <c r="C19" s="6"/>
      <c r="D19" s="234"/>
      <c r="E19" s="234"/>
      <c r="F19" s="234"/>
      <c r="G19" s="234"/>
      <c r="H19" s="234"/>
      <c r="I19" s="234"/>
      <c r="J19" s="234"/>
      <c r="K19" s="234"/>
      <c r="L19" s="234"/>
      <c r="M19" s="234"/>
      <c r="N19" s="234"/>
      <c r="O19" s="234"/>
      <c r="P19" s="234"/>
      <c r="Q19" s="234"/>
      <c r="R19" s="234"/>
      <c r="S19" s="239"/>
      <c r="T19" s="240"/>
      <c r="U19" s="240"/>
      <c r="V19" s="240"/>
      <c r="W19" s="240"/>
      <c r="X19" s="240"/>
      <c r="Y19" s="240"/>
      <c r="Z19" s="240"/>
      <c r="AA19" s="240"/>
      <c r="AB19" s="240"/>
      <c r="AC19" s="240"/>
      <c r="AD19" s="240"/>
      <c r="AE19" s="241"/>
      <c r="AF19" s="329"/>
      <c r="AG19" s="369"/>
      <c r="AH19" s="371"/>
      <c r="AI19" s="372"/>
      <c r="AJ19" s="242"/>
      <c r="AK19" s="242"/>
      <c r="AL19" s="6"/>
      <c r="AM19" s="6"/>
      <c r="AN19" s="6"/>
      <c r="AO19" s="6"/>
      <c r="AP19" s="6"/>
      <c r="AQ19" s="334" t="s">
        <v>134</v>
      </c>
      <c r="AR19" s="6"/>
      <c r="AS19" s="29"/>
      <c r="AT19" s="29"/>
      <c r="AU19" s="29"/>
      <c r="AV19" s="29"/>
      <c r="AW19" s="6"/>
      <c r="AX19" s="6"/>
      <c r="AY19" s="6"/>
      <c r="AZ19" s="6"/>
      <c r="BA19" s="6"/>
      <c r="BB19" s="6"/>
      <c r="BC19" s="6"/>
      <c r="BD19" s="6"/>
      <c r="BE19" s="6"/>
      <c r="BF19" s="6"/>
      <c r="BG19" s="6"/>
      <c r="CK19" s="179"/>
      <c r="CL19" s="179"/>
      <c r="CM19" s="179"/>
      <c r="CN19" s="179"/>
      <c r="CO19" s="179"/>
      <c r="CP19" s="179"/>
      <c r="CQ19" s="179"/>
      <c r="CR19" s="179"/>
      <c r="CS19" s="179"/>
      <c r="CT19" s="413"/>
      <c r="CU19" s="413"/>
      <c r="CV19" s="413"/>
      <c r="CW19" s="413"/>
      <c r="CX19" s="331"/>
      <c r="CY19" s="331"/>
      <c r="CZ19" s="331"/>
      <c r="DA19" s="331"/>
      <c r="DB19" s="331"/>
      <c r="DC19" s="331"/>
      <c r="DD19" s="331"/>
      <c r="DE19" s="331"/>
      <c r="DF19" s="331"/>
      <c r="DG19" s="162"/>
      <c r="DH19" s="162"/>
      <c r="DI19" s="162"/>
      <c r="DJ19" s="162"/>
      <c r="DK19" s="162"/>
      <c r="DL19" s="162"/>
      <c r="DM19" s="162"/>
      <c r="DN19" s="162"/>
      <c r="DO19" s="162"/>
      <c r="DP19" s="162"/>
      <c r="DQ19" s="162"/>
      <c r="DR19" s="162"/>
      <c r="DS19" s="162"/>
      <c r="DT19" s="162"/>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row>
    <row r="20" spans="2:156" ht="18.75" x14ac:dyDescent="0.25">
      <c r="B20" s="6"/>
      <c r="C20" s="35" t="s">
        <v>116</v>
      </c>
      <c r="D20" s="947" t="s">
        <v>185</v>
      </c>
      <c r="E20" s="948"/>
      <c r="F20" s="948"/>
      <c r="G20" s="948"/>
      <c r="H20" s="948"/>
      <c r="I20" s="948"/>
      <c r="J20" s="948"/>
      <c r="K20" s="948"/>
      <c r="L20" s="948"/>
      <c r="M20" s="948"/>
      <c r="N20" s="948"/>
      <c r="O20" s="948"/>
      <c r="P20" s="948"/>
      <c r="Q20" s="948"/>
      <c r="R20" s="949"/>
      <c r="S20" s="971"/>
      <c r="T20" s="951"/>
      <c r="U20" s="951"/>
      <c r="V20" s="951"/>
      <c r="W20" s="951"/>
      <c r="X20" s="951"/>
      <c r="Y20" s="951"/>
      <c r="Z20" s="951"/>
      <c r="AA20" s="951"/>
      <c r="AB20" s="951"/>
      <c r="AC20" s="951"/>
      <c r="AD20" s="951"/>
      <c r="AE20" s="951"/>
      <c r="AF20" s="330"/>
      <c r="AG20" s="369"/>
      <c r="AH20" s="374"/>
      <c r="AI20" s="374"/>
      <c r="AJ20" s="15"/>
      <c r="AK20" s="15"/>
      <c r="AL20" s="6"/>
      <c r="AM20" s="6"/>
      <c r="AN20" s="6"/>
      <c r="AO20" s="6"/>
      <c r="AP20" s="6"/>
      <c r="AQ20" s="335" t="s">
        <v>143</v>
      </c>
      <c r="AR20" s="6"/>
      <c r="AS20" s="29"/>
      <c r="AT20" s="29"/>
      <c r="AU20" s="29"/>
      <c r="AV20" s="29"/>
      <c r="AW20" s="6"/>
      <c r="AX20" s="6"/>
      <c r="AY20" s="6"/>
      <c r="AZ20" s="6"/>
      <c r="BA20" s="6"/>
      <c r="BB20" s="6"/>
      <c r="BC20" s="6"/>
      <c r="BD20" s="6"/>
      <c r="BE20" s="6"/>
      <c r="BF20" s="6"/>
      <c r="BG20" s="6"/>
      <c r="CK20" s="179"/>
      <c r="CL20" s="179"/>
      <c r="CM20" s="179"/>
      <c r="CN20" s="179"/>
      <c r="CO20" s="179"/>
      <c r="CP20" s="179"/>
      <c r="CQ20" s="179"/>
      <c r="CR20" s="179"/>
      <c r="CS20" s="179"/>
      <c r="CT20" s="413"/>
      <c r="CU20" s="414"/>
      <c r="CV20" s="413"/>
      <c r="CW20" s="413"/>
      <c r="CX20" s="331"/>
      <c r="CY20" s="331"/>
      <c r="CZ20" s="331"/>
      <c r="DA20" s="331"/>
      <c r="DB20" s="331"/>
      <c r="DC20" s="331"/>
      <c r="DD20" s="331"/>
      <c r="DE20" s="331"/>
      <c r="DF20" s="331"/>
      <c r="DG20" s="162"/>
      <c r="DH20" s="162"/>
      <c r="DI20" s="162"/>
      <c r="DJ20" s="162"/>
      <c r="DK20" s="162"/>
      <c r="DL20" s="162"/>
      <c r="DM20" s="162"/>
      <c r="DN20" s="162"/>
      <c r="DO20" s="162"/>
      <c r="DP20" s="162"/>
      <c r="DQ20" s="162"/>
      <c r="DR20" s="162"/>
      <c r="DS20" s="162"/>
      <c r="DT20" s="162"/>
      <c r="DU20" s="162"/>
      <c r="DV20" s="162"/>
      <c r="DW20" s="162"/>
      <c r="DX20" s="162"/>
      <c r="DY20" s="162"/>
      <c r="DZ20" s="162"/>
      <c r="EA20" s="162"/>
      <c r="EB20" s="162"/>
      <c r="EC20" s="162"/>
      <c r="ED20" s="162"/>
      <c r="EE20" s="162"/>
      <c r="EF20" s="162"/>
      <c r="EG20" s="162"/>
      <c r="EH20" s="162"/>
      <c r="EI20" s="162"/>
      <c r="EJ20" s="162"/>
      <c r="EK20" s="162"/>
      <c r="EL20" s="162"/>
      <c r="EM20" s="162"/>
      <c r="EN20" s="162"/>
      <c r="EO20" s="162"/>
      <c r="EP20" s="162"/>
      <c r="EQ20" s="162"/>
      <c r="ER20" s="162"/>
      <c r="ES20" s="162"/>
      <c r="ET20" s="162"/>
      <c r="EU20" s="162"/>
      <c r="EV20" s="162"/>
      <c r="EW20" s="162"/>
      <c r="EX20" s="162"/>
      <c r="EY20" s="162"/>
      <c r="EZ20" s="162"/>
    </row>
    <row r="21" spans="2:156" ht="8.25" customHeight="1" x14ac:dyDescent="0.25">
      <c r="B21" s="6"/>
      <c r="C21" s="35"/>
      <c r="D21" s="240"/>
      <c r="E21" s="240"/>
      <c r="F21" s="240"/>
      <c r="G21" s="240"/>
      <c r="H21" s="240"/>
      <c r="I21" s="240"/>
      <c r="J21" s="240"/>
      <c r="K21" s="240"/>
      <c r="L21" s="240"/>
      <c r="M21" s="240"/>
      <c r="N21" s="240"/>
      <c r="O21" s="240"/>
      <c r="P21" s="240"/>
      <c r="Q21" s="240"/>
      <c r="R21" s="240"/>
      <c r="S21" s="423"/>
      <c r="T21" s="424"/>
      <c r="U21" s="424"/>
      <c r="V21" s="424"/>
      <c r="W21" s="424"/>
      <c r="X21" s="424"/>
      <c r="Y21" s="424"/>
      <c r="Z21" s="424"/>
      <c r="AA21" s="424"/>
      <c r="AB21" s="424"/>
      <c r="AC21" s="424"/>
      <c r="AD21" s="424"/>
      <c r="AE21" s="424"/>
      <c r="AF21" s="330"/>
      <c r="AG21" s="425"/>
      <c r="AH21" s="426"/>
      <c r="AI21" s="426"/>
      <c r="AJ21" s="15"/>
      <c r="AK21" s="15"/>
      <c r="AL21" s="6"/>
      <c r="AM21" s="6"/>
      <c r="AN21" s="6"/>
      <c r="AO21" s="6"/>
      <c r="AP21" s="6"/>
      <c r="AQ21" s="427"/>
      <c r="AR21" s="6"/>
      <c r="AS21" s="29"/>
      <c r="AT21" s="29"/>
      <c r="AU21" s="29"/>
      <c r="AV21" s="29"/>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K21" s="179"/>
      <c r="CL21" s="179"/>
      <c r="CM21" s="179"/>
      <c r="CN21" s="179"/>
      <c r="CO21" s="179"/>
      <c r="CP21" s="179"/>
      <c r="CQ21" s="179"/>
      <c r="CR21" s="179"/>
      <c r="CS21" s="179"/>
      <c r="CT21" s="413"/>
      <c r="CU21" s="414"/>
      <c r="CV21" s="413"/>
      <c r="CW21" s="413"/>
      <c r="CX21" s="413"/>
      <c r="CY21" s="413"/>
      <c r="CZ21" s="413"/>
      <c r="DA21" s="413"/>
      <c r="DB21" s="413"/>
      <c r="DC21" s="413"/>
      <c r="DD21" s="413"/>
      <c r="DE21" s="413"/>
      <c r="DF21" s="413"/>
      <c r="DG21" s="161"/>
      <c r="DH21" s="161"/>
      <c r="DI21" s="161"/>
      <c r="DJ21" s="161"/>
      <c r="DK21" s="161"/>
      <c r="DL21" s="161"/>
      <c r="DM21" s="161"/>
      <c r="DN21" s="161"/>
      <c r="DO21" s="161"/>
      <c r="DP21" s="161"/>
      <c r="DQ21" s="161"/>
      <c r="DR21" s="161"/>
      <c r="DS21" s="161"/>
      <c r="DT21" s="161"/>
      <c r="DU21" s="161"/>
      <c r="DV21" s="161"/>
      <c r="DW21" s="161"/>
      <c r="DX21" s="161"/>
      <c r="DY21" s="161"/>
      <c r="DZ21" s="161"/>
      <c r="EA21" s="161"/>
      <c r="EB21" s="161"/>
      <c r="EC21" s="161"/>
      <c r="ED21" s="161"/>
      <c r="EE21" s="161"/>
      <c r="EF21" s="161"/>
      <c r="EG21" s="161"/>
      <c r="EH21" s="161"/>
      <c r="EI21" s="161"/>
      <c r="EJ21" s="161"/>
      <c r="EK21" s="161"/>
      <c r="EL21" s="161"/>
      <c r="EM21" s="161"/>
      <c r="EN21" s="161"/>
      <c r="EO21" s="161"/>
      <c r="EP21" s="161"/>
      <c r="EQ21" s="161"/>
      <c r="ER21" s="161"/>
      <c r="ES21" s="161"/>
      <c r="ET21" s="161"/>
      <c r="EU21" s="161"/>
      <c r="EV21" s="161"/>
      <c r="EW21" s="161"/>
      <c r="EX21" s="161"/>
      <c r="EY21" s="161"/>
      <c r="EZ21" s="161"/>
    </row>
    <row r="22" spans="2:156" ht="18.75" x14ac:dyDescent="0.25">
      <c r="B22" s="6"/>
      <c r="C22" s="35" t="s">
        <v>181</v>
      </c>
      <c r="D22" s="947" t="s">
        <v>183</v>
      </c>
      <c r="E22" s="948"/>
      <c r="F22" s="948"/>
      <c r="G22" s="948"/>
      <c r="H22" s="948"/>
      <c r="I22" s="948"/>
      <c r="J22" s="948"/>
      <c r="K22" s="948"/>
      <c r="L22" s="948"/>
      <c r="M22" s="948"/>
      <c r="N22" s="948"/>
      <c r="O22" s="948"/>
      <c r="P22" s="948"/>
      <c r="Q22" s="948"/>
      <c r="R22" s="949"/>
      <c r="S22" s="971"/>
      <c r="T22" s="951"/>
      <c r="U22" s="951"/>
      <c r="V22" s="951"/>
      <c r="W22" s="951"/>
      <c r="X22" s="951"/>
      <c r="Y22" s="951"/>
      <c r="Z22" s="951"/>
      <c r="AA22" s="951"/>
      <c r="AB22" s="951"/>
      <c r="AC22" s="951"/>
      <c r="AD22" s="951"/>
      <c r="AE22" s="951"/>
      <c r="AF22" s="234"/>
      <c r="AG22" s="369"/>
      <c r="AH22" s="375"/>
      <c r="AI22" s="376"/>
      <c r="AJ22" s="6"/>
      <c r="AK22" s="6"/>
      <c r="AL22" s="6"/>
      <c r="AM22" s="6"/>
      <c r="AN22" s="6"/>
      <c r="AO22" s="6"/>
      <c r="AP22" s="6"/>
      <c r="AQ22" s="334" t="s">
        <v>144</v>
      </c>
      <c r="AR22" s="6"/>
      <c r="AS22" s="29"/>
      <c r="AT22" s="29"/>
      <c r="AU22" s="29"/>
      <c r="AV22" s="29"/>
      <c r="AW22" s="6"/>
      <c r="AX22" s="6"/>
      <c r="AY22" s="6"/>
      <c r="AZ22" s="6"/>
      <c r="BA22" s="6"/>
      <c r="BB22" s="6"/>
      <c r="BC22" s="6"/>
      <c r="BD22" s="6"/>
      <c r="BE22" s="6"/>
      <c r="BF22" s="6"/>
      <c r="BG22" s="6"/>
      <c r="CK22" s="179"/>
      <c r="CL22" s="179"/>
      <c r="CM22" s="179"/>
      <c r="CN22" s="179"/>
      <c r="CO22" s="179"/>
      <c r="CP22" s="179"/>
      <c r="CQ22" s="179"/>
      <c r="CR22" s="179"/>
      <c r="CS22" s="179"/>
      <c r="CT22" s="413"/>
      <c r="CU22" s="414"/>
      <c r="CV22" s="413"/>
      <c r="CW22" s="413"/>
      <c r="CX22" s="331"/>
      <c r="CY22" s="331"/>
      <c r="CZ22" s="331"/>
      <c r="DA22" s="331"/>
      <c r="DB22" s="331"/>
      <c r="DC22" s="331"/>
      <c r="DD22" s="331"/>
      <c r="DE22" s="331"/>
      <c r="DF22" s="331"/>
      <c r="DG22" s="162"/>
      <c r="DH22" s="162"/>
      <c r="DI22" s="162"/>
      <c r="DJ22" s="162"/>
      <c r="DK22" s="162"/>
      <c r="DL22" s="162"/>
      <c r="DM22" s="162"/>
      <c r="DN22" s="162"/>
      <c r="DO22" s="162"/>
      <c r="DP22" s="162"/>
      <c r="DQ22" s="162"/>
      <c r="DR22" s="162"/>
      <c r="DS22" s="162"/>
      <c r="DT22" s="162"/>
      <c r="DU22" s="162"/>
      <c r="DV22" s="162"/>
      <c r="DW22" s="162"/>
      <c r="DX22" s="162"/>
      <c r="DY22" s="162"/>
      <c r="DZ22" s="162"/>
      <c r="EA22" s="162"/>
      <c r="EB22" s="162"/>
      <c r="EC22" s="162"/>
      <c r="ED22" s="162"/>
      <c r="EE22" s="162"/>
      <c r="EF22" s="162"/>
      <c r="EG22" s="162"/>
      <c r="EH22" s="162"/>
      <c r="EI22" s="162"/>
      <c r="EJ22" s="162"/>
      <c r="EK22" s="162"/>
      <c r="EL22" s="162"/>
      <c r="EM22" s="162"/>
      <c r="EN22" s="162"/>
      <c r="EO22" s="162"/>
      <c r="EP22" s="162"/>
      <c r="EQ22" s="162"/>
      <c r="ER22" s="162"/>
      <c r="ES22" s="162"/>
      <c r="ET22" s="162"/>
      <c r="EU22" s="162"/>
      <c r="EV22" s="162"/>
      <c r="EW22" s="162"/>
      <c r="EX22" s="162"/>
      <c r="EY22" s="162"/>
      <c r="EZ22" s="162"/>
    </row>
    <row r="23" spans="2:156" ht="18.75" x14ac:dyDescent="0.25">
      <c r="B23" s="6"/>
      <c r="C23" s="8" t="s">
        <v>29</v>
      </c>
      <c r="D23" s="8"/>
      <c r="E23" s="8"/>
      <c r="F23" s="8"/>
      <c r="G23" s="8"/>
      <c r="H23" s="8"/>
      <c r="I23" s="8"/>
      <c r="J23" s="8"/>
      <c r="K23" s="8"/>
      <c r="L23" s="8"/>
      <c r="M23" s="8"/>
      <c r="N23" s="8"/>
      <c r="O23" s="8"/>
      <c r="P23" s="8"/>
      <c r="Q23" s="8"/>
      <c r="R23" s="8"/>
      <c r="S23" s="234"/>
      <c r="T23" s="234"/>
      <c r="U23" s="234"/>
      <c r="V23" s="234"/>
      <c r="W23" s="234"/>
      <c r="X23" s="234"/>
      <c r="Y23" s="234"/>
      <c r="Z23" s="234"/>
      <c r="AA23" s="234"/>
      <c r="AB23" s="234"/>
      <c r="AC23" s="234"/>
      <c r="AD23" s="234"/>
      <c r="AE23" s="234"/>
      <c r="AF23" s="234"/>
      <c r="AG23" s="369"/>
      <c r="AH23" s="375"/>
      <c r="AI23" s="376"/>
      <c r="AJ23" s="6"/>
      <c r="AK23" s="6"/>
      <c r="AL23" s="6"/>
      <c r="AM23" s="6"/>
      <c r="AN23" s="6"/>
      <c r="AO23" s="6"/>
      <c r="AP23" s="6"/>
      <c r="AQ23" s="335" t="s">
        <v>145</v>
      </c>
      <c r="AR23" s="6"/>
      <c r="AS23" s="29"/>
      <c r="AT23" s="29"/>
      <c r="AU23" s="29"/>
      <c r="AV23" s="29"/>
      <c r="AW23" s="6"/>
      <c r="AX23" s="6"/>
      <c r="AY23" s="6"/>
      <c r="AZ23" s="6"/>
      <c r="BA23" s="6"/>
      <c r="BB23" s="6"/>
      <c r="BC23" s="6"/>
      <c r="BD23" s="6"/>
      <c r="BE23" s="6"/>
      <c r="BF23" s="6"/>
      <c r="BG23" s="6"/>
      <c r="CK23" s="179"/>
      <c r="CL23" s="179"/>
      <c r="CM23" s="179"/>
      <c r="CN23" s="179"/>
      <c r="CO23" s="179"/>
      <c r="CP23" s="179"/>
      <c r="CQ23" s="179"/>
      <c r="CR23" s="179"/>
      <c r="CS23" s="179"/>
      <c r="CT23" s="413"/>
      <c r="CU23" s="414"/>
      <c r="CV23" s="413"/>
      <c r="CW23" s="413"/>
      <c r="CX23" s="331"/>
      <c r="CY23" s="331"/>
      <c r="CZ23" s="331"/>
      <c r="DA23" s="331"/>
      <c r="DB23" s="331"/>
      <c r="DC23" s="331"/>
      <c r="DD23" s="331"/>
      <c r="DE23" s="331"/>
      <c r="DF23" s="331"/>
      <c r="DG23" s="162"/>
      <c r="DH23" s="162"/>
      <c r="DI23" s="162"/>
      <c r="DJ23" s="162"/>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row>
    <row r="24" spans="2:156" ht="7.5" customHeight="1" x14ac:dyDescent="0.25">
      <c r="B24" s="6"/>
      <c r="C24" s="234"/>
      <c r="D24" s="234"/>
      <c r="E24" s="234"/>
      <c r="F24" s="234"/>
      <c r="G24" s="234"/>
      <c r="H24" s="234"/>
      <c r="I24" s="234"/>
      <c r="J24" s="234"/>
      <c r="K24" s="234"/>
      <c r="L24" s="234"/>
      <c r="M24" s="234"/>
      <c r="N24" s="234"/>
      <c r="O24" s="234"/>
      <c r="P24" s="234"/>
      <c r="Q24" s="234"/>
      <c r="R24" s="234"/>
      <c r="S24" s="234"/>
      <c r="T24" s="22"/>
      <c r="U24" s="22"/>
      <c r="V24" s="22"/>
      <c r="W24" s="22"/>
      <c r="X24" s="22"/>
      <c r="Y24" s="22"/>
      <c r="Z24" s="22"/>
      <c r="AA24" s="22"/>
      <c r="AB24" s="22"/>
      <c r="AC24" s="22"/>
      <c r="AD24" s="22"/>
      <c r="AE24" s="22"/>
      <c r="AF24" s="22"/>
      <c r="AG24" s="369"/>
      <c r="AH24" s="373"/>
      <c r="AI24" s="377"/>
      <c r="AJ24" s="25"/>
      <c r="AK24" s="25"/>
      <c r="AL24" s="6"/>
      <c r="AM24" s="6"/>
      <c r="AN24" s="6"/>
      <c r="AO24" s="6"/>
      <c r="AP24" s="6"/>
      <c r="AQ24" s="335" t="s">
        <v>146</v>
      </c>
      <c r="AR24" s="6"/>
      <c r="AS24" s="29"/>
      <c r="AT24" s="29"/>
      <c r="AU24" s="29"/>
      <c r="AV24" s="29"/>
      <c r="AW24" s="6"/>
      <c r="AX24" s="6"/>
      <c r="AY24" s="6"/>
      <c r="AZ24" s="6"/>
      <c r="BA24" s="6"/>
      <c r="BB24" s="6"/>
      <c r="BC24" s="6"/>
      <c r="BD24" s="6"/>
      <c r="BE24" s="6"/>
      <c r="BF24" s="6"/>
      <c r="BG24" s="6"/>
      <c r="CK24" s="179"/>
      <c r="CL24" s="179"/>
      <c r="CM24" s="179"/>
      <c r="CN24" s="179"/>
      <c r="CO24" s="179"/>
      <c r="CP24" s="179"/>
      <c r="CQ24" s="179"/>
      <c r="CR24" s="179"/>
      <c r="CS24" s="179"/>
      <c r="CT24" s="413"/>
      <c r="CU24" s="414"/>
      <c r="CV24" s="413"/>
      <c r="CW24" s="413"/>
      <c r="CX24" s="331"/>
      <c r="CY24" s="331"/>
      <c r="CZ24" s="331"/>
      <c r="DA24" s="331"/>
      <c r="DB24" s="331"/>
      <c r="DC24" s="331"/>
      <c r="DD24" s="331"/>
      <c r="DE24" s="331"/>
      <c r="DF24" s="331"/>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row>
    <row r="25" spans="2:156" ht="17.25" customHeight="1" x14ac:dyDescent="0.25">
      <c r="B25" s="6"/>
      <c r="C25" s="35" t="s">
        <v>59</v>
      </c>
      <c r="D25" s="947" t="s">
        <v>30</v>
      </c>
      <c r="E25" s="948"/>
      <c r="F25" s="948"/>
      <c r="G25" s="948"/>
      <c r="H25" s="948"/>
      <c r="I25" s="948"/>
      <c r="J25" s="948"/>
      <c r="K25" s="948"/>
      <c r="L25" s="948"/>
      <c r="M25" s="948"/>
      <c r="N25" s="948"/>
      <c r="O25" s="948"/>
      <c r="P25" s="948"/>
      <c r="Q25" s="948"/>
      <c r="R25" s="949"/>
      <c r="S25" s="1044"/>
      <c r="T25" s="1044"/>
      <c r="U25" s="1044"/>
      <c r="V25" s="1044"/>
      <c r="W25" s="1044"/>
      <c r="X25" s="1044"/>
      <c r="Y25" s="1044"/>
      <c r="Z25" s="1044"/>
      <c r="AA25" s="1045"/>
      <c r="AB25" s="1041" t="s">
        <v>25</v>
      </c>
      <c r="AC25" s="1042"/>
      <c r="AD25" s="1042"/>
      <c r="AE25" s="1043"/>
      <c r="AF25" s="328" t="s">
        <v>48</v>
      </c>
      <c r="AG25" s="369">
        <f>IF(ISBLANK(S25),0,1)</f>
        <v>0</v>
      </c>
      <c r="AH25" s="378"/>
      <c r="AI25" s="378"/>
      <c r="AJ25" s="16"/>
      <c r="AK25" s="16"/>
      <c r="AL25" s="6"/>
      <c r="AM25" s="6"/>
      <c r="AN25" s="6"/>
      <c r="AO25" s="6"/>
      <c r="AP25" s="6"/>
      <c r="AQ25" s="334" t="s">
        <v>147</v>
      </c>
      <c r="AR25" s="6"/>
      <c r="AS25" s="29"/>
      <c r="AT25" s="29"/>
      <c r="AU25" s="29"/>
      <c r="AV25" s="29"/>
      <c r="AW25" s="6"/>
      <c r="AX25" s="6"/>
      <c r="AY25" s="6"/>
      <c r="AZ25" s="6"/>
      <c r="BA25" s="6"/>
      <c r="BB25" s="6"/>
      <c r="BC25" s="6"/>
      <c r="BD25" s="6"/>
      <c r="BE25" s="6"/>
      <c r="BF25" s="6"/>
      <c r="BG25" s="6"/>
      <c r="CK25" s="179"/>
      <c r="CL25" s="179"/>
      <c r="CM25" s="179"/>
      <c r="CN25" s="179"/>
      <c r="CO25" s="179"/>
      <c r="CP25" s="179"/>
      <c r="CQ25" s="179"/>
      <c r="CR25" s="179"/>
      <c r="CS25" s="179"/>
      <c r="CT25" s="413"/>
      <c r="CU25" s="414"/>
      <c r="CV25" s="413"/>
      <c r="CW25" s="413"/>
      <c r="CX25" s="331"/>
      <c r="CY25" s="331"/>
      <c r="CZ25" s="331"/>
      <c r="DA25" s="331"/>
      <c r="DB25" s="331"/>
      <c r="DC25" s="331"/>
      <c r="DD25" s="331"/>
      <c r="DE25" s="331"/>
      <c r="DF25" s="331"/>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row>
    <row r="26" spans="2:156" ht="7.5" customHeight="1" x14ac:dyDescent="0.25">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69"/>
      <c r="AH26" s="373"/>
      <c r="AI26" s="377"/>
      <c r="AJ26" s="7"/>
      <c r="AK26" s="7"/>
      <c r="AQ26" s="334" t="s">
        <v>148</v>
      </c>
      <c r="CK26" s="179"/>
      <c r="CL26" s="179"/>
      <c r="CM26" s="179"/>
      <c r="CN26" s="179"/>
      <c r="CO26" s="179"/>
      <c r="CP26" s="179"/>
      <c r="CQ26" s="179"/>
      <c r="CR26" s="179"/>
      <c r="CS26" s="179"/>
      <c r="CT26" s="413"/>
      <c r="CU26" s="414" t="s">
        <v>124</v>
      </c>
      <c r="CV26" s="413"/>
      <c r="CW26" s="413"/>
      <c r="CX26" s="331"/>
      <c r="CY26" s="331"/>
      <c r="CZ26" s="331"/>
      <c r="DA26" s="331"/>
      <c r="DB26" s="331"/>
      <c r="DC26" s="331"/>
      <c r="DD26" s="331"/>
      <c r="DE26" s="331"/>
      <c r="DF26" s="331"/>
      <c r="DG26" s="162"/>
      <c r="DH26" s="162"/>
      <c r="DI26" s="162"/>
      <c r="DJ26" s="162"/>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row>
    <row r="27" spans="2:156" ht="17.25" customHeight="1" x14ac:dyDescent="0.25">
      <c r="B27" s="6"/>
      <c r="C27" s="19" t="s">
        <v>60</v>
      </c>
      <c r="D27" s="922" t="s">
        <v>160</v>
      </c>
      <c r="E27" s="923"/>
      <c r="F27" s="923"/>
      <c r="G27" s="923"/>
      <c r="H27" s="923"/>
      <c r="I27" s="923"/>
      <c r="J27" s="923"/>
      <c r="K27" s="923"/>
      <c r="L27" s="923"/>
      <c r="M27" s="923"/>
      <c r="N27" s="923"/>
      <c r="O27" s="923"/>
      <c r="P27" s="923"/>
      <c r="Q27" s="923"/>
      <c r="R27" s="1035"/>
      <c r="S27" s="1044"/>
      <c r="T27" s="1044"/>
      <c r="U27" s="1044"/>
      <c r="V27" s="1044"/>
      <c r="W27" s="1044"/>
      <c r="X27" s="1044"/>
      <c r="Y27" s="1044"/>
      <c r="Z27" s="1044"/>
      <c r="AA27" s="1045"/>
      <c r="AB27" s="1041" t="s">
        <v>25</v>
      </c>
      <c r="AC27" s="1042"/>
      <c r="AD27" s="1042"/>
      <c r="AE27" s="1043"/>
      <c r="AF27" s="328" t="s">
        <v>48</v>
      </c>
      <c r="AG27" s="369">
        <f>IF(ISBLANK(S27),0,1)</f>
        <v>0</v>
      </c>
      <c r="AH27" s="379"/>
      <c r="AI27" s="379"/>
      <c r="AJ27" s="20"/>
      <c r="AK27" s="20"/>
      <c r="AL27" s="21"/>
      <c r="AM27" s="21"/>
      <c r="AN27" s="21"/>
      <c r="AO27" s="21"/>
      <c r="AP27" s="21"/>
      <c r="AQ27" s="334" t="s">
        <v>149</v>
      </c>
      <c r="AR27" s="21"/>
      <c r="AS27" s="21"/>
      <c r="AT27" s="21"/>
      <c r="CK27" s="179"/>
      <c r="CL27" s="179"/>
      <c r="CM27" s="179"/>
      <c r="CN27" s="179"/>
      <c r="CO27" s="179"/>
      <c r="CP27" s="179"/>
      <c r="CQ27" s="179"/>
      <c r="CR27" s="179"/>
      <c r="CS27" s="179"/>
      <c r="CT27" s="413"/>
      <c r="CU27" s="414"/>
      <c r="CV27" s="413"/>
      <c r="CW27" s="413"/>
      <c r="CX27" s="331"/>
      <c r="CY27" s="331"/>
      <c r="CZ27" s="331"/>
      <c r="DA27" s="331"/>
      <c r="DB27" s="331"/>
      <c r="DC27" s="331"/>
      <c r="DD27" s="331"/>
      <c r="DE27" s="331"/>
      <c r="DF27" s="331"/>
      <c r="DG27" s="162"/>
      <c r="DH27" s="162"/>
      <c r="DI27" s="162"/>
      <c r="DJ27" s="162"/>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row>
    <row r="28" spans="2:156" ht="7.5" customHeight="1" x14ac:dyDescent="0.25">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69"/>
      <c r="AH28" s="373"/>
      <c r="AI28" s="373"/>
      <c r="AJ28" s="9"/>
      <c r="AK28" s="9"/>
      <c r="AQ28" s="334" t="s">
        <v>150</v>
      </c>
      <c r="CK28" s="179"/>
      <c r="CL28" s="179"/>
      <c r="CM28" s="179"/>
      <c r="CN28" s="179"/>
      <c r="CO28" s="179"/>
      <c r="CP28" s="179"/>
      <c r="CQ28" s="179"/>
      <c r="CR28" s="179"/>
      <c r="CS28" s="179"/>
      <c r="CT28" s="413"/>
      <c r="CU28" s="414"/>
      <c r="CV28" s="413"/>
      <c r="CW28" s="413"/>
      <c r="CX28" s="331"/>
      <c r="CY28" s="331"/>
      <c r="CZ28" s="331"/>
      <c r="DA28" s="331"/>
      <c r="DB28" s="331"/>
      <c r="DC28" s="331"/>
      <c r="DD28" s="331"/>
      <c r="DE28" s="331"/>
      <c r="DF28" s="331"/>
      <c r="DG28" s="162"/>
      <c r="DH28" s="162"/>
      <c r="DI28" s="162"/>
      <c r="DJ28" s="162"/>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row>
    <row r="29" spans="2:156" ht="18.75" x14ac:dyDescent="0.25">
      <c r="B29" s="6"/>
      <c r="C29" s="2" t="s">
        <v>61</v>
      </c>
      <c r="D29" s="1036" t="s">
        <v>163</v>
      </c>
      <c r="E29" s="1037"/>
      <c r="F29" s="1037"/>
      <c r="G29" s="1037"/>
      <c r="H29" s="1037"/>
      <c r="I29" s="1037"/>
      <c r="J29" s="1037"/>
      <c r="K29" s="1037"/>
      <c r="L29" s="1037"/>
      <c r="M29" s="1037"/>
      <c r="N29" s="1037"/>
      <c r="O29" s="1037"/>
      <c r="P29" s="1037"/>
      <c r="Q29" s="1037"/>
      <c r="R29" s="1038"/>
      <c r="S29" s="1046"/>
      <c r="T29" s="1047"/>
      <c r="U29" s="1047"/>
      <c r="V29" s="1047"/>
      <c r="W29" s="1047"/>
      <c r="X29" s="1047"/>
      <c r="Y29" s="1047"/>
      <c r="Z29" s="1047"/>
      <c r="AA29" s="1047"/>
      <c r="AB29" s="1047"/>
      <c r="AC29" s="1047"/>
      <c r="AD29" s="1047"/>
      <c r="AE29" s="1048"/>
      <c r="AF29" s="328" t="s">
        <v>48</v>
      </c>
      <c r="AG29" s="369">
        <f>IF(ISBLANK(S29),0,1)</f>
        <v>0</v>
      </c>
      <c r="AH29" s="373"/>
      <c r="AI29" s="373"/>
      <c r="AJ29" s="22"/>
      <c r="AK29" s="22"/>
      <c r="AP29" s="6"/>
      <c r="AQ29" s="334" t="s">
        <v>151</v>
      </c>
      <c r="CK29" s="179"/>
      <c r="CL29" s="179"/>
      <c r="CM29" s="179"/>
      <c r="CN29" s="179"/>
      <c r="CO29" s="179"/>
      <c r="CP29" s="179"/>
      <c r="CQ29" s="179"/>
      <c r="CR29" s="179"/>
      <c r="CS29" s="179"/>
      <c r="CT29" s="413"/>
      <c r="CU29" s="414"/>
      <c r="CV29" s="413"/>
      <c r="CW29" s="413"/>
      <c r="CX29" s="331"/>
      <c r="CY29" s="331"/>
      <c r="CZ29" s="331"/>
      <c r="DA29" s="331"/>
      <c r="DB29" s="331"/>
      <c r="DC29" s="331"/>
      <c r="DD29" s="331"/>
      <c r="DE29" s="331"/>
      <c r="DF29" s="331"/>
      <c r="DG29" s="162"/>
      <c r="DH29" s="162"/>
      <c r="DI29" s="162"/>
      <c r="DJ29" s="162"/>
      <c r="DK29" s="162"/>
      <c r="DL29" s="162"/>
      <c r="DM29" s="162"/>
      <c r="DN29" s="162"/>
      <c r="DO29" s="162"/>
      <c r="DP29" s="162"/>
      <c r="DQ29" s="162"/>
      <c r="DR29" s="162"/>
      <c r="DS29" s="162"/>
      <c r="DT29" s="162"/>
      <c r="DU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row>
    <row r="30" spans="2:156" ht="7.5" customHeight="1" x14ac:dyDescent="0.25">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69"/>
      <c r="AH30" s="373"/>
      <c r="AI30" s="373"/>
      <c r="AJ30" s="22"/>
      <c r="AK30" s="22"/>
      <c r="AQ30" s="334" t="s">
        <v>152</v>
      </c>
      <c r="CK30" s="179"/>
      <c r="CL30" s="179"/>
      <c r="CM30" s="179"/>
      <c r="CN30" s="179"/>
      <c r="CO30" s="179"/>
      <c r="CP30" s="179"/>
      <c r="CQ30" s="179"/>
      <c r="CR30" s="179"/>
      <c r="CS30" s="179"/>
      <c r="CT30" s="413"/>
      <c r="CU30" s="414"/>
      <c r="CV30" s="413"/>
      <c r="CW30" s="413"/>
      <c r="CX30" s="331"/>
      <c r="CY30" s="331"/>
      <c r="CZ30" s="331"/>
      <c r="DA30" s="331"/>
      <c r="DB30" s="331"/>
      <c r="DC30" s="331"/>
      <c r="DD30" s="331"/>
      <c r="DE30" s="331"/>
      <c r="DF30" s="331"/>
      <c r="DG30" s="162"/>
      <c r="DH30" s="162"/>
      <c r="DI30" s="162"/>
      <c r="DJ30" s="162"/>
      <c r="DK30" s="162"/>
      <c r="DL30" s="162"/>
      <c r="DM30" s="162"/>
      <c r="DN30" s="162"/>
      <c r="DO30" s="162"/>
      <c r="DP30" s="162"/>
      <c r="DQ30" s="162"/>
      <c r="DR30" s="162"/>
      <c r="DS30" s="162"/>
      <c r="DT30" s="162"/>
      <c r="DU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row>
    <row r="31" spans="2:156" s="376" customFormat="1" ht="18.75" x14ac:dyDescent="0.2">
      <c r="AG31" s="386">
        <f>SUM(AG8:AG30)</f>
        <v>0</v>
      </c>
      <c r="AQ31" s="380"/>
      <c r="AS31" s="381"/>
      <c r="AT31" s="381"/>
      <c r="AU31" s="381"/>
      <c r="AV31" s="381"/>
      <c r="CH31" s="358"/>
      <c r="CI31" s="358"/>
      <c r="CJ31" s="358"/>
      <c r="CK31" s="415"/>
      <c r="CL31" s="415"/>
      <c r="CM31" s="415"/>
      <c r="CN31" s="415"/>
      <c r="CO31" s="415"/>
      <c r="CP31" s="415"/>
      <c r="CQ31" s="415"/>
      <c r="CR31" s="415"/>
      <c r="CS31" s="415"/>
      <c r="CT31" s="415"/>
      <c r="CU31" s="416"/>
      <c r="CV31" s="415"/>
      <c r="CW31" s="415"/>
      <c r="CX31" s="382"/>
      <c r="CY31" s="382"/>
      <c r="CZ31" s="382"/>
      <c r="DA31" s="382"/>
      <c r="DB31" s="382"/>
      <c r="DC31" s="382"/>
      <c r="DD31" s="382"/>
      <c r="DE31" s="382"/>
      <c r="DF31" s="382"/>
      <c r="DG31" s="383"/>
      <c r="DH31" s="383"/>
      <c r="DI31" s="383"/>
      <c r="DJ31" s="383"/>
      <c r="DK31" s="383"/>
      <c r="DL31" s="383"/>
      <c r="DM31" s="383"/>
      <c r="DN31" s="383"/>
      <c r="DO31" s="383"/>
      <c r="DP31" s="383"/>
      <c r="DQ31" s="383"/>
      <c r="DR31" s="383"/>
      <c r="DS31" s="383"/>
      <c r="DT31" s="383"/>
      <c r="DU31" s="383"/>
      <c r="DV31" s="383"/>
      <c r="DW31" s="383"/>
      <c r="DX31" s="383"/>
      <c r="DY31" s="383"/>
      <c r="DZ31" s="383"/>
      <c r="EA31" s="383"/>
      <c r="EB31" s="383"/>
      <c r="EC31" s="383"/>
      <c r="ED31" s="383"/>
      <c r="EE31" s="383"/>
      <c r="EF31" s="383"/>
      <c r="EG31" s="383"/>
      <c r="EH31" s="383"/>
      <c r="EI31" s="383"/>
      <c r="EJ31" s="383"/>
      <c r="EK31" s="383"/>
      <c r="EL31" s="383"/>
      <c r="EM31" s="383"/>
      <c r="EN31" s="383"/>
      <c r="EO31" s="383"/>
      <c r="EP31" s="383"/>
      <c r="EQ31" s="383"/>
      <c r="ER31" s="383"/>
      <c r="ES31" s="383"/>
      <c r="ET31" s="383"/>
      <c r="EU31" s="383"/>
      <c r="EV31" s="383"/>
      <c r="EW31" s="383"/>
      <c r="EX31" s="383"/>
      <c r="EY31" s="383"/>
      <c r="EZ31" s="383"/>
    </row>
    <row r="32" spans="2:156" ht="7.5" customHeight="1" x14ac:dyDescent="0.25">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34" t="s">
        <v>122</v>
      </c>
      <c r="CK32" s="179"/>
      <c r="CL32" s="179"/>
      <c r="CM32" s="179"/>
      <c r="CN32" s="179"/>
      <c r="CO32" s="179"/>
      <c r="CP32" s="179"/>
      <c r="CQ32" s="179"/>
      <c r="CR32" s="179"/>
      <c r="CS32" s="179"/>
      <c r="CT32" s="413"/>
      <c r="CU32" s="414"/>
      <c r="CV32" s="413"/>
      <c r="CW32" s="413"/>
      <c r="CX32" s="331"/>
      <c r="CY32" s="331"/>
      <c r="CZ32" s="331"/>
      <c r="DA32" s="331"/>
      <c r="DB32" s="331"/>
      <c r="DC32" s="331"/>
      <c r="DD32" s="331"/>
      <c r="DE32" s="331"/>
      <c r="DF32" s="331"/>
      <c r="DG32" s="162"/>
      <c r="DH32" s="162"/>
      <c r="DI32" s="162"/>
      <c r="DJ32" s="162"/>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row>
    <row r="33" spans="2:156" ht="18.75" x14ac:dyDescent="0.25">
      <c r="B33" s="6"/>
      <c r="C33" s="2" t="s">
        <v>62</v>
      </c>
      <c r="D33" s="953" t="s">
        <v>186</v>
      </c>
      <c r="E33" s="954"/>
      <c r="F33" s="954"/>
      <c r="G33" s="954"/>
      <c r="H33" s="954"/>
      <c r="I33" s="954"/>
      <c r="J33" s="954"/>
      <c r="K33" s="954"/>
      <c r="L33" s="954"/>
      <c r="M33" s="954"/>
      <c r="N33" s="954"/>
      <c r="O33" s="954"/>
      <c r="P33" s="954"/>
      <c r="Q33" s="954"/>
      <c r="R33" s="955"/>
      <c r="S33" s="961"/>
      <c r="T33" s="962"/>
      <c r="U33" s="962"/>
      <c r="V33" s="962"/>
      <c r="W33" s="962"/>
      <c r="X33" s="962"/>
      <c r="Y33" s="962"/>
      <c r="Z33" s="962"/>
      <c r="AA33" s="962"/>
      <c r="AB33" s="962"/>
      <c r="AC33" s="962"/>
      <c r="AD33" s="962"/>
      <c r="AE33" s="963"/>
      <c r="AF33" s="983" t="s">
        <v>48</v>
      </c>
      <c r="AG33" s="984"/>
      <c r="AH33" s="984"/>
      <c r="AI33" s="984"/>
      <c r="AJ33" s="984"/>
      <c r="AK33" s="985"/>
      <c r="AL33" s="355">
        <f>IF(ISBLANK(S33),0,1)</f>
        <v>0</v>
      </c>
      <c r="AM33" s="327"/>
      <c r="AN33" s="327"/>
      <c r="AO33" s="327"/>
      <c r="AP33" s="327"/>
      <c r="AQ33" s="334" t="s">
        <v>153</v>
      </c>
      <c r="CK33" s="179"/>
      <c r="CL33" s="179"/>
      <c r="CM33" s="179"/>
      <c r="CN33" s="179"/>
      <c r="CO33" s="179"/>
      <c r="CP33" s="179"/>
      <c r="CQ33" s="179"/>
      <c r="CR33" s="179"/>
      <c r="CS33" s="179"/>
      <c r="CT33" s="413"/>
      <c r="CU33" s="414"/>
      <c r="CV33" s="413"/>
      <c r="CW33" s="413"/>
      <c r="CX33" s="331"/>
      <c r="CY33" s="331"/>
      <c r="CZ33" s="331"/>
      <c r="DA33" s="331"/>
      <c r="DB33" s="331"/>
      <c r="DC33" s="331"/>
      <c r="DD33" s="331"/>
      <c r="DE33" s="331"/>
      <c r="DF33" s="331"/>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row>
    <row r="34" spans="2:156" ht="7.5" customHeight="1" x14ac:dyDescent="0.25">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27"/>
      <c r="AM34" s="327"/>
      <c r="AN34" s="327"/>
      <c r="AO34" s="327"/>
      <c r="AP34" s="327"/>
      <c r="AQ34" s="334" t="s">
        <v>123</v>
      </c>
      <c r="CK34" s="179"/>
      <c r="CL34" s="179"/>
      <c r="CM34" s="179"/>
      <c r="CN34" s="179"/>
      <c r="CO34" s="179"/>
      <c r="CP34" s="179"/>
      <c r="CQ34" s="179"/>
      <c r="CR34" s="179"/>
      <c r="CS34" s="179"/>
      <c r="CT34" s="413"/>
      <c r="CU34" s="414"/>
      <c r="CV34" s="413"/>
      <c r="CW34" s="413"/>
      <c r="CX34" s="331"/>
      <c r="CY34" s="331"/>
      <c r="CZ34" s="331"/>
      <c r="DA34" s="331"/>
      <c r="DB34" s="331"/>
      <c r="DC34" s="331"/>
      <c r="DD34" s="331"/>
      <c r="DE34" s="331"/>
      <c r="DF34" s="331"/>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row>
    <row r="35" spans="2:156" s="377" customFormat="1" ht="18.75" x14ac:dyDescent="0.25">
      <c r="C35" s="379"/>
      <c r="D35" s="1039"/>
      <c r="E35" s="1040"/>
      <c r="F35" s="1040"/>
      <c r="G35" s="1040"/>
      <c r="H35" s="1040"/>
      <c r="I35" s="1040"/>
      <c r="J35" s="1040"/>
      <c r="K35" s="1040"/>
      <c r="L35" s="1040"/>
      <c r="M35" s="1040"/>
      <c r="N35" s="1040"/>
      <c r="O35" s="1040"/>
      <c r="P35" s="1040"/>
      <c r="Q35" s="1040"/>
      <c r="R35" s="1040"/>
      <c r="S35" s="964"/>
      <c r="T35" s="964"/>
      <c r="U35" s="964"/>
      <c r="V35" s="964"/>
      <c r="W35" s="964"/>
      <c r="X35" s="964"/>
      <c r="Y35" s="964"/>
      <c r="Z35" s="964"/>
      <c r="AA35" s="964"/>
      <c r="AB35" s="964"/>
      <c r="AC35" s="964"/>
      <c r="AD35" s="964"/>
      <c r="AE35" s="964"/>
      <c r="AF35" s="1030"/>
      <c r="AG35" s="1030"/>
      <c r="AH35" s="1030"/>
      <c r="AI35" s="1030"/>
      <c r="AJ35" s="1030"/>
      <c r="AK35" s="1030"/>
      <c r="AL35" s="384"/>
      <c r="AQ35" s="385"/>
      <c r="AS35" s="384"/>
      <c r="AT35" s="384"/>
      <c r="AU35" s="384"/>
      <c r="AV35" s="384"/>
      <c r="CH35" s="417"/>
      <c r="CI35" s="417"/>
      <c r="CJ35" s="417"/>
      <c r="CK35" s="415"/>
      <c r="CL35" s="415"/>
      <c r="CM35" s="415"/>
      <c r="CN35" s="415"/>
      <c r="CO35" s="415"/>
      <c r="CP35" s="415"/>
      <c r="CQ35" s="415"/>
      <c r="CR35" s="415"/>
      <c r="CS35" s="415"/>
      <c r="CT35" s="415"/>
      <c r="CU35" s="418"/>
      <c r="CV35" s="415"/>
      <c r="CW35" s="415"/>
      <c r="CX35" s="382"/>
      <c r="CY35" s="382"/>
      <c r="CZ35" s="382"/>
      <c r="DA35" s="382"/>
      <c r="DB35" s="382"/>
      <c r="DC35" s="382"/>
      <c r="DD35" s="382"/>
      <c r="DE35" s="382"/>
      <c r="DF35" s="382"/>
      <c r="DG35" s="383"/>
      <c r="DH35" s="383"/>
      <c r="DI35" s="383"/>
      <c r="DJ35" s="383"/>
      <c r="DK35" s="383"/>
      <c r="DL35" s="383"/>
      <c r="DM35" s="383"/>
      <c r="DN35" s="383"/>
      <c r="DO35" s="383"/>
      <c r="DP35" s="383"/>
      <c r="DQ35" s="383"/>
      <c r="DR35" s="383"/>
      <c r="DS35" s="383"/>
      <c r="DT35" s="383"/>
      <c r="DU35" s="383"/>
      <c r="DV35" s="383"/>
      <c r="DW35" s="383"/>
      <c r="DX35" s="383"/>
      <c r="DY35" s="383"/>
      <c r="DZ35" s="383"/>
      <c r="EA35" s="383"/>
      <c r="EB35" s="383"/>
      <c r="EC35" s="383"/>
      <c r="ED35" s="383"/>
      <c r="EE35" s="383"/>
      <c r="EF35" s="383"/>
      <c r="EG35" s="383"/>
      <c r="EH35" s="383"/>
      <c r="EI35" s="383"/>
      <c r="EJ35" s="383"/>
      <c r="EK35" s="383"/>
      <c r="EL35" s="383"/>
      <c r="EM35" s="383"/>
      <c r="EN35" s="383"/>
      <c r="EO35" s="383"/>
      <c r="EP35" s="383"/>
      <c r="EQ35" s="383"/>
      <c r="ER35" s="383"/>
      <c r="ES35" s="383"/>
      <c r="ET35" s="383"/>
      <c r="EU35" s="383"/>
      <c r="EV35" s="383"/>
      <c r="EW35" s="383"/>
      <c r="EX35" s="383"/>
      <c r="EY35" s="383"/>
      <c r="EZ35" s="383"/>
    </row>
    <row r="36" spans="2:156" ht="7.5" customHeight="1" x14ac:dyDescent="0.25">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56"/>
      <c r="AM36" s="327"/>
      <c r="AN36" s="327"/>
      <c r="AO36" s="327"/>
      <c r="AP36" s="327"/>
      <c r="AQ36" s="334" t="s">
        <v>154</v>
      </c>
      <c r="CK36" s="179"/>
      <c r="CL36" s="179"/>
      <c r="CM36" s="179"/>
      <c r="CN36" s="179"/>
      <c r="CO36" s="179"/>
      <c r="CP36" s="179"/>
      <c r="CQ36" s="179"/>
      <c r="CR36" s="179"/>
      <c r="CS36" s="179"/>
      <c r="CT36" s="413"/>
      <c r="CU36" s="414"/>
      <c r="CV36" s="413"/>
      <c r="CW36" s="413"/>
      <c r="CX36" s="331"/>
      <c r="CY36" s="331"/>
      <c r="CZ36" s="331"/>
      <c r="DA36" s="331"/>
      <c r="DB36" s="331"/>
      <c r="DC36" s="331"/>
      <c r="DD36" s="331"/>
      <c r="DE36" s="331"/>
      <c r="DF36" s="331"/>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row>
    <row r="37" spans="2:156" ht="18.75" x14ac:dyDescent="0.25">
      <c r="C37" s="2" t="s">
        <v>63</v>
      </c>
      <c r="D37" s="960" t="s">
        <v>161</v>
      </c>
      <c r="E37" s="958"/>
      <c r="F37" s="958"/>
      <c r="G37" s="958"/>
      <c r="H37" s="958"/>
      <c r="I37" s="958"/>
      <c r="J37" s="958"/>
      <c r="K37" s="958"/>
      <c r="L37" s="958"/>
      <c r="M37" s="958"/>
      <c r="N37" s="958"/>
      <c r="O37" s="958"/>
      <c r="P37" s="958"/>
      <c r="Q37" s="958"/>
      <c r="R37" s="959"/>
      <c r="S37" s="965"/>
      <c r="T37" s="966"/>
      <c r="U37" s="966"/>
      <c r="V37" s="966"/>
      <c r="W37" s="966"/>
      <c r="X37" s="966"/>
      <c r="Y37" s="966"/>
      <c r="Z37" s="966"/>
      <c r="AA37" s="966"/>
      <c r="AB37" s="966"/>
      <c r="AC37" s="966"/>
      <c r="AD37" s="966"/>
      <c r="AE37" s="967"/>
      <c r="AF37" s="983" t="s">
        <v>48</v>
      </c>
      <c r="AG37" s="984"/>
      <c r="AH37" s="984"/>
      <c r="AI37" s="984"/>
      <c r="AJ37" s="984"/>
      <c r="AK37" s="985"/>
      <c r="AL37" s="356">
        <f>IF(ISBLANK(S37),0,1)</f>
        <v>0</v>
      </c>
      <c r="AM37" s="327"/>
      <c r="AN37" s="327"/>
      <c r="AO37" s="327"/>
      <c r="AP37" s="327"/>
      <c r="AQ37" s="334" t="s">
        <v>155</v>
      </c>
      <c r="AU37" s="24"/>
      <c r="AV37" s="24"/>
      <c r="AW37" s="25"/>
      <c r="AX37" s="25"/>
      <c r="AY37" s="25"/>
      <c r="AZ37" s="25"/>
      <c r="BA37" s="25"/>
      <c r="CK37" s="179"/>
      <c r="CL37" s="179"/>
      <c r="CM37" s="179"/>
      <c r="CN37" s="179"/>
      <c r="CO37" s="179"/>
      <c r="CP37" s="179"/>
      <c r="CQ37" s="179"/>
      <c r="CR37" s="179"/>
      <c r="CS37" s="179"/>
      <c r="CT37" s="413"/>
      <c r="CU37" s="414"/>
      <c r="CV37" s="413"/>
      <c r="CW37" s="413"/>
      <c r="CX37" s="331"/>
      <c r="CY37" s="331"/>
      <c r="CZ37" s="331"/>
      <c r="DA37" s="331"/>
      <c r="DB37" s="331"/>
      <c r="DC37" s="331"/>
      <c r="DD37" s="331"/>
      <c r="DE37" s="331"/>
      <c r="DF37" s="331"/>
      <c r="DG37" s="162"/>
      <c r="DH37" s="162"/>
      <c r="DI37" s="162"/>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row>
    <row r="38" spans="2:156" ht="7.5" customHeight="1" x14ac:dyDescent="0.25">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56"/>
      <c r="AM38" s="327"/>
      <c r="AN38" s="327"/>
      <c r="AO38" s="327"/>
      <c r="AP38" s="327"/>
      <c r="AQ38" s="334" t="s">
        <v>156</v>
      </c>
      <c r="AU38" s="24"/>
      <c r="AV38" s="24"/>
      <c r="AW38" s="25"/>
      <c r="AX38" s="25"/>
      <c r="AY38" s="25"/>
      <c r="AZ38" s="25"/>
      <c r="BA38" s="25"/>
      <c r="CK38" s="179"/>
      <c r="CL38" s="179"/>
      <c r="CM38" s="179"/>
      <c r="CN38" s="179"/>
      <c r="CO38" s="179"/>
      <c r="CP38" s="179"/>
      <c r="CQ38" s="179"/>
      <c r="CR38" s="179"/>
      <c r="CS38" s="179"/>
      <c r="CT38" s="413"/>
      <c r="CU38" s="414"/>
      <c r="CV38" s="413"/>
      <c r="CW38" s="413"/>
      <c r="CX38" s="331"/>
      <c r="CY38" s="331"/>
      <c r="CZ38" s="331"/>
      <c r="DA38" s="331"/>
      <c r="DB38" s="331"/>
      <c r="DC38" s="331"/>
      <c r="DD38" s="331"/>
      <c r="DE38" s="331"/>
      <c r="DF38" s="331"/>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row>
    <row r="39" spans="2:156" ht="18.75" x14ac:dyDescent="0.25">
      <c r="C39" s="2" t="s">
        <v>64</v>
      </c>
      <c r="D39" s="947" t="s">
        <v>35</v>
      </c>
      <c r="E39" s="958"/>
      <c r="F39" s="958"/>
      <c r="G39" s="958"/>
      <c r="H39" s="958"/>
      <c r="I39" s="958"/>
      <c r="J39" s="958"/>
      <c r="K39" s="958"/>
      <c r="L39" s="958"/>
      <c r="M39" s="958"/>
      <c r="N39" s="958"/>
      <c r="O39" s="958"/>
      <c r="P39" s="958"/>
      <c r="Q39" s="958"/>
      <c r="R39" s="959"/>
      <c r="S39" s="956"/>
      <c r="T39" s="956"/>
      <c r="U39" s="956"/>
      <c r="V39" s="956"/>
      <c r="W39" s="956"/>
      <c r="X39" s="956"/>
      <c r="Y39" s="956"/>
      <c r="Z39" s="956"/>
      <c r="AA39" s="956"/>
      <c r="AB39" s="956"/>
      <c r="AC39" s="956"/>
      <c r="AD39" s="956"/>
      <c r="AE39" s="957"/>
      <c r="AF39" s="983" t="s">
        <v>48</v>
      </c>
      <c r="AG39" s="984"/>
      <c r="AH39" s="984"/>
      <c r="AI39" s="984"/>
      <c r="AJ39" s="984"/>
      <c r="AK39" s="985"/>
      <c r="AL39" s="356">
        <f>IF(ISBLANK(S39),0,1)</f>
        <v>0</v>
      </c>
      <c r="AM39" s="327"/>
      <c r="AN39" s="327"/>
      <c r="AO39" s="327"/>
      <c r="AP39" s="327"/>
      <c r="AQ39" s="334" t="s">
        <v>157</v>
      </c>
      <c r="AU39" s="24"/>
      <c r="AV39" s="24"/>
      <c r="AW39" s="25"/>
      <c r="AX39" s="25"/>
      <c r="AY39" s="25"/>
      <c r="AZ39" s="25"/>
      <c r="BA39" s="25"/>
      <c r="CK39" s="179"/>
      <c r="CL39" s="179"/>
      <c r="CM39" s="179"/>
      <c r="CN39" s="179"/>
      <c r="CO39" s="179"/>
      <c r="CP39" s="179"/>
      <c r="CQ39" s="179"/>
      <c r="CR39" s="179"/>
      <c r="CS39" s="179"/>
      <c r="CT39" s="413"/>
      <c r="CU39" s="414"/>
      <c r="CV39" s="413"/>
      <c r="CW39" s="413"/>
      <c r="CX39" s="331"/>
      <c r="CY39" s="331"/>
      <c r="CZ39" s="331"/>
      <c r="DA39" s="331"/>
      <c r="DB39" s="331"/>
      <c r="DC39" s="331"/>
      <c r="DD39" s="331"/>
      <c r="DE39" s="331"/>
      <c r="DF39" s="331"/>
      <c r="DG39" s="162"/>
      <c r="DH39" s="162"/>
      <c r="DI39" s="162"/>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row>
    <row r="40" spans="2:156" ht="7.5" customHeight="1" x14ac:dyDescent="0.25">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29"/>
      <c r="AL40" s="356"/>
      <c r="AM40" s="327"/>
      <c r="AN40" s="327"/>
      <c r="AO40" s="327"/>
      <c r="AP40" s="327"/>
      <c r="AQ40" s="334" t="s">
        <v>158</v>
      </c>
      <c r="AU40" s="24"/>
      <c r="AV40" s="24"/>
      <c r="AW40" s="25"/>
      <c r="AX40" s="25"/>
      <c r="AY40" s="25"/>
      <c r="AZ40" s="25"/>
      <c r="BA40" s="25"/>
      <c r="CK40" s="179"/>
      <c r="CL40" s="179"/>
      <c r="CM40" s="179"/>
      <c r="CN40" s="179"/>
      <c r="CO40" s="179"/>
      <c r="CP40" s="179"/>
      <c r="CQ40" s="179"/>
      <c r="CR40" s="179"/>
      <c r="CS40" s="179"/>
      <c r="CT40" s="413"/>
      <c r="CU40" s="414"/>
      <c r="CV40" s="413"/>
      <c r="CW40" s="413"/>
      <c r="CX40" s="331"/>
      <c r="CY40" s="331"/>
      <c r="CZ40" s="331"/>
      <c r="DA40" s="331"/>
      <c r="DB40" s="331"/>
      <c r="DC40" s="331"/>
      <c r="DD40" s="331"/>
      <c r="DE40" s="331"/>
      <c r="DF40" s="331"/>
      <c r="DG40" s="162"/>
      <c r="DH40" s="162"/>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row>
    <row r="41" spans="2:156" ht="18.75" x14ac:dyDescent="0.25">
      <c r="C41" s="2" t="s">
        <v>116</v>
      </c>
      <c r="D41" s="947" t="s">
        <v>36</v>
      </c>
      <c r="E41" s="958"/>
      <c r="F41" s="958"/>
      <c r="G41" s="958"/>
      <c r="H41" s="958"/>
      <c r="I41" s="958"/>
      <c r="J41" s="958"/>
      <c r="K41" s="958"/>
      <c r="L41" s="958"/>
      <c r="M41" s="958"/>
      <c r="N41" s="958"/>
      <c r="O41" s="958"/>
      <c r="P41" s="958"/>
      <c r="Q41" s="958"/>
      <c r="R41" s="959"/>
      <c r="S41" s="956"/>
      <c r="T41" s="956"/>
      <c r="U41" s="956"/>
      <c r="V41" s="956"/>
      <c r="W41" s="956"/>
      <c r="X41" s="956"/>
      <c r="Y41" s="956"/>
      <c r="Z41" s="956"/>
      <c r="AA41" s="956"/>
      <c r="AB41" s="956"/>
      <c r="AC41" s="956"/>
      <c r="AD41" s="956"/>
      <c r="AE41" s="957"/>
      <c r="AF41" s="986" t="s">
        <v>48</v>
      </c>
      <c r="AG41" s="987"/>
      <c r="AH41" s="987"/>
      <c r="AI41" s="987"/>
      <c r="AJ41" s="987"/>
      <c r="AK41" s="988"/>
      <c r="AL41" s="356">
        <f>IF(ISBLANK(S41),0,1)</f>
        <v>0</v>
      </c>
      <c r="AM41" s="327"/>
      <c r="AN41" s="327"/>
      <c r="AO41" s="327"/>
      <c r="AP41" s="327"/>
      <c r="AQ41" s="327"/>
      <c r="AU41" s="24"/>
      <c r="AV41" s="24"/>
      <c r="AW41" s="25"/>
      <c r="AX41" s="25"/>
      <c r="AY41" s="25"/>
      <c r="AZ41" s="25"/>
      <c r="BA41" s="25"/>
      <c r="CK41" s="179"/>
      <c r="CL41" s="179"/>
      <c r="CM41" s="179"/>
      <c r="CN41" s="179"/>
      <c r="CO41" s="179"/>
      <c r="CP41" s="179"/>
      <c r="CQ41" s="179"/>
      <c r="CR41" s="179"/>
      <c r="CS41" s="179"/>
      <c r="CT41" s="413"/>
      <c r="CU41" s="414"/>
      <c r="CV41" s="413"/>
      <c r="CW41" s="413"/>
      <c r="CX41" s="331"/>
      <c r="CY41" s="331"/>
      <c r="CZ41" s="331"/>
      <c r="DA41" s="331"/>
      <c r="DB41" s="331"/>
      <c r="DC41" s="331"/>
      <c r="DD41" s="331"/>
      <c r="DE41" s="331"/>
      <c r="DF41" s="331"/>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row>
    <row r="42" spans="2:156" ht="7.5" customHeight="1" x14ac:dyDescent="0.25">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0"/>
      <c r="AJ42" s="130"/>
      <c r="AK42" s="131"/>
      <c r="AL42" s="327"/>
      <c r="AM42" s="327"/>
      <c r="AN42" s="361"/>
      <c r="AO42" s="361"/>
      <c r="AP42" s="361"/>
      <c r="AQ42" s="361"/>
      <c r="CK42" s="179"/>
      <c r="CL42" s="179"/>
      <c r="CM42" s="179"/>
      <c r="CN42" s="179"/>
      <c r="CO42" s="179"/>
      <c r="CP42" s="179"/>
      <c r="CQ42" s="179"/>
      <c r="CR42" s="179"/>
      <c r="CS42" s="179"/>
      <c r="CT42" s="413"/>
      <c r="CU42" s="414"/>
      <c r="CV42" s="413"/>
      <c r="CW42" s="413"/>
      <c r="CX42" s="331"/>
      <c r="CY42" s="331"/>
      <c r="CZ42" s="331"/>
      <c r="DA42" s="331"/>
      <c r="DB42" s="331"/>
      <c r="DC42" s="331"/>
      <c r="DD42" s="331"/>
      <c r="DE42" s="331"/>
      <c r="DF42" s="331"/>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row>
    <row r="43" spans="2:156" ht="18.75" x14ac:dyDescent="0.25">
      <c r="B43" s="6"/>
      <c r="C43" s="2"/>
      <c r="D43" s="26" t="s">
        <v>47</v>
      </c>
      <c r="E43" s="27"/>
      <c r="F43" s="27"/>
      <c r="G43" s="27"/>
      <c r="H43" s="27"/>
      <c r="I43" s="27"/>
      <c r="J43" s="27"/>
      <c r="K43" s="27"/>
      <c r="L43" s="27"/>
      <c r="M43" s="27"/>
      <c r="N43" s="27"/>
      <c r="O43" s="27"/>
      <c r="P43" s="27"/>
      <c r="Q43" s="27"/>
      <c r="R43" s="28"/>
      <c r="S43" s="944" t="str">
        <f>IF(AL44=13,"אין הערות","חובה למלא את כל השדות חובה")</f>
        <v>חובה למלא את כל השדות חובה</v>
      </c>
      <c r="T43" s="944"/>
      <c r="U43" s="944"/>
      <c r="V43" s="944"/>
      <c r="W43" s="944"/>
      <c r="X43" s="944"/>
      <c r="Y43" s="944"/>
      <c r="Z43" s="944"/>
      <c r="AA43" s="944"/>
      <c r="AB43" s="944"/>
      <c r="AC43" s="944"/>
      <c r="AD43" s="944"/>
      <c r="AE43" s="944"/>
      <c r="AF43" s="944"/>
      <c r="AG43" s="944"/>
      <c r="AH43" s="944"/>
      <c r="AI43" s="944"/>
      <c r="AJ43" s="944"/>
      <c r="AK43" s="945"/>
      <c r="AL43" s="357">
        <f>SUM(AL33:AL41)</f>
        <v>0</v>
      </c>
      <c r="AM43" s="358"/>
      <c r="AN43" s="365"/>
      <c r="AO43" s="366">
        <f>AL43+AH31+AG22</f>
        <v>0</v>
      </c>
      <c r="AP43" s="365"/>
      <c r="AQ43" s="365"/>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K43" s="179"/>
      <c r="CL43" s="179"/>
      <c r="CM43" s="179"/>
      <c r="CN43" s="179"/>
      <c r="CO43" s="179"/>
      <c r="CP43" s="179"/>
      <c r="CQ43" s="179"/>
      <c r="CR43" s="179"/>
      <c r="CS43" s="179"/>
      <c r="CT43" s="413"/>
      <c r="CU43" s="414"/>
      <c r="CV43" s="413"/>
      <c r="CW43" s="413"/>
      <c r="CX43" s="331"/>
      <c r="CY43" s="331"/>
      <c r="CZ43" s="331"/>
      <c r="DA43" s="331"/>
      <c r="DB43" s="331"/>
      <c r="DC43" s="331"/>
      <c r="DD43" s="331"/>
      <c r="DE43" s="331"/>
      <c r="DF43" s="331"/>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row>
    <row r="44" spans="2:156" ht="18.75" x14ac:dyDescent="0.2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86">
        <f>AL43+AG31</f>
        <v>0</v>
      </c>
      <c r="AM44" s="6"/>
      <c r="AN44" s="367"/>
      <c r="AO44" s="367"/>
      <c r="AP44" s="367"/>
      <c r="AQ44" s="367"/>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K44" s="179"/>
      <c r="CL44" s="179"/>
      <c r="CM44" s="179"/>
      <c r="CN44" s="179"/>
      <c r="CO44" s="179"/>
      <c r="CP44" s="179"/>
      <c r="CQ44" s="179"/>
      <c r="CR44" s="179"/>
      <c r="CS44" s="179"/>
      <c r="CT44" s="413"/>
      <c r="CU44" s="414"/>
      <c r="CV44" s="413"/>
      <c r="CW44" s="413"/>
      <c r="CX44" s="331"/>
      <c r="CY44" s="331"/>
      <c r="CZ44" s="331"/>
      <c r="DA44" s="331"/>
      <c r="DB44" s="331"/>
      <c r="DC44" s="331"/>
      <c r="DD44" s="331"/>
      <c r="DE44" s="331"/>
      <c r="DF44" s="331"/>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row>
    <row r="45" spans="2:156" ht="16.5" customHeight="1" x14ac:dyDescent="0.2">
      <c r="B45" s="591" t="s">
        <v>65</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1"/>
      <c r="AP45" s="591"/>
      <c r="AQ45" s="591"/>
      <c r="AR45" s="591"/>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K45" s="179"/>
      <c r="CL45" s="179"/>
      <c r="CM45" s="179"/>
      <c r="CN45" s="179"/>
      <c r="CO45" s="179"/>
      <c r="CP45" s="179"/>
      <c r="CQ45" s="179"/>
      <c r="CR45" s="179"/>
      <c r="CS45" s="179"/>
      <c r="CT45" s="413"/>
      <c r="CU45" s="414"/>
      <c r="CV45" s="413"/>
      <c r="CW45" s="413"/>
      <c r="CX45" s="331"/>
      <c r="CY45" s="331"/>
      <c r="CZ45" s="331"/>
      <c r="DA45" s="331"/>
      <c r="DB45" s="331"/>
      <c r="DC45" s="331"/>
      <c r="DD45" s="331"/>
      <c r="DE45" s="331"/>
      <c r="DF45" s="331"/>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row>
    <row r="46" spans="2:156" ht="5.25" customHeight="1" x14ac:dyDescent="0.2">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K46" s="179"/>
      <c r="CL46" s="179"/>
      <c r="CM46" s="179"/>
      <c r="CN46" s="179"/>
      <c r="CO46" s="179"/>
      <c r="CP46" s="179"/>
      <c r="CQ46" s="179"/>
      <c r="CR46" s="179"/>
      <c r="CS46" s="179"/>
      <c r="CT46" s="413"/>
      <c r="CU46" s="414"/>
      <c r="CV46" s="413"/>
      <c r="CW46" s="413"/>
      <c r="CX46" s="331"/>
      <c r="CY46" s="331"/>
      <c r="CZ46" s="331"/>
      <c r="DA46" s="331"/>
      <c r="DB46" s="331"/>
      <c r="DC46" s="331"/>
      <c r="DD46" s="331"/>
      <c r="DE46" s="331"/>
      <c r="DF46" s="331"/>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row>
    <row r="47" spans="2:156" ht="16.5" customHeight="1" x14ac:dyDescent="0.2">
      <c r="B47" s="591" t="s">
        <v>50</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K47" s="179"/>
      <c r="CL47" s="179"/>
      <c r="CM47" s="179"/>
      <c r="CN47" s="179"/>
      <c r="CO47" s="179"/>
      <c r="CP47" s="179"/>
      <c r="CQ47" s="179"/>
      <c r="CR47" s="179"/>
      <c r="CS47" s="179"/>
      <c r="CT47" s="413"/>
      <c r="CU47" s="414"/>
      <c r="CV47" s="413"/>
      <c r="CW47" s="413"/>
      <c r="CX47" s="331"/>
      <c r="CY47" s="331"/>
      <c r="CZ47" s="331"/>
      <c r="DA47" s="331"/>
      <c r="DB47" s="331"/>
      <c r="DC47" s="331"/>
      <c r="DD47" s="331"/>
      <c r="DE47" s="331"/>
      <c r="DF47" s="331"/>
      <c r="DG47" s="162"/>
      <c r="DH47" s="162"/>
      <c r="DI47" s="162"/>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row>
    <row r="48" spans="2:156" ht="16.5" customHeight="1" x14ac:dyDescent="0.25">
      <c r="C48" s="10"/>
      <c r="D48" s="136" t="s">
        <v>66</v>
      </c>
      <c r="E48" s="137"/>
      <c r="F48" s="137"/>
      <c r="G48" s="137"/>
      <c r="H48" s="137"/>
      <c r="I48" s="137"/>
      <c r="J48" s="137"/>
      <c r="K48" s="137"/>
      <c r="L48" s="137"/>
      <c r="M48" s="137"/>
      <c r="N48" s="137"/>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K48" s="179"/>
      <c r="CL48" s="179"/>
      <c r="CM48" s="179"/>
      <c r="CN48" s="179"/>
      <c r="CO48" s="179"/>
      <c r="CP48" s="179"/>
      <c r="CQ48" s="179"/>
      <c r="CR48" s="179"/>
      <c r="CS48" s="179"/>
      <c r="CT48" s="413"/>
      <c r="CU48" s="414"/>
      <c r="CV48" s="413"/>
      <c r="CW48" s="413"/>
      <c r="CX48" s="331"/>
      <c r="CY48" s="331"/>
      <c r="CZ48" s="331"/>
      <c r="DA48" s="331"/>
      <c r="DB48" s="331"/>
      <c r="DC48" s="331"/>
      <c r="DD48" s="331"/>
      <c r="DE48" s="331"/>
      <c r="DF48" s="331"/>
      <c r="DG48" s="162"/>
      <c r="DH48" s="162"/>
      <c r="DI48" s="162"/>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row>
    <row r="49" spans="2:156" ht="16.5" customHeight="1" x14ac:dyDescent="0.25">
      <c r="C49" s="1070" t="s">
        <v>31</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070"/>
      <c r="AI49" s="1070"/>
      <c r="AJ49" s="1070"/>
      <c r="AK49" s="1070"/>
      <c r="AU49" s="24"/>
      <c r="AV49" s="32"/>
      <c r="AW49" s="32"/>
      <c r="AX49" s="32"/>
      <c r="AY49" s="32"/>
      <c r="AZ49" s="32"/>
      <c r="BA49" s="32"/>
      <c r="BB49" s="32"/>
      <c r="BC49" s="32"/>
      <c r="BD49" s="32"/>
      <c r="BE49" s="32"/>
      <c r="CK49" s="179"/>
      <c r="CL49" s="179"/>
      <c r="CM49" s="179"/>
      <c r="CN49" s="179"/>
      <c r="CO49" s="3"/>
      <c r="CP49" s="451" t="s">
        <v>200</v>
      </c>
      <c r="CQ49" s="3"/>
      <c r="CR49" s="3"/>
      <c r="CS49" s="3"/>
      <c r="CT49" s="3"/>
      <c r="CU49" s="3"/>
      <c r="CV49" s="3"/>
      <c r="CW49" s="3"/>
      <c r="CX49" s="3"/>
      <c r="CY49" s="3"/>
      <c r="CZ49" s="3"/>
      <c r="DA49" s="3"/>
      <c r="DB49" s="3"/>
      <c r="DC49" s="3"/>
      <c r="DD49" s="3"/>
      <c r="DE49" s="3"/>
      <c r="DF49" s="3"/>
      <c r="DG49" s="3"/>
      <c r="DH49" s="3"/>
      <c r="DI49" s="3"/>
      <c r="DJ49" s="3"/>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row>
    <row r="50" spans="2:156" ht="7.5" customHeight="1" x14ac:dyDescent="0.25">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K50" s="179"/>
      <c r="CL50" s="179"/>
      <c r="CM50" s="179"/>
      <c r="CN50" s="179"/>
      <c r="CO50" s="3"/>
      <c r="CP50" s="3"/>
      <c r="CQ50" s="3"/>
      <c r="CR50" s="3"/>
      <c r="CS50" s="3"/>
      <c r="CT50" s="3"/>
      <c r="CU50" s="3"/>
      <c r="CV50" s="3"/>
      <c r="CW50" s="3"/>
      <c r="CX50" s="3"/>
      <c r="CY50" s="3"/>
      <c r="CZ50" s="3"/>
      <c r="DA50" s="3"/>
      <c r="DB50" s="3"/>
      <c r="DC50" s="3"/>
      <c r="DD50" s="3"/>
      <c r="DE50" s="3"/>
      <c r="DF50" s="3"/>
      <c r="DG50" s="3"/>
      <c r="DH50" s="3"/>
      <c r="DI50" s="3"/>
      <c r="DJ50" s="3"/>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row>
    <row r="51" spans="2:156" ht="18.75" x14ac:dyDescent="0.25">
      <c r="C51" s="2" t="s">
        <v>59</v>
      </c>
      <c r="D51" s="947" t="s">
        <v>58</v>
      </c>
      <c r="E51" s="948"/>
      <c r="F51" s="948"/>
      <c r="G51" s="948"/>
      <c r="H51" s="948"/>
      <c r="I51" s="948"/>
      <c r="J51" s="948"/>
      <c r="K51" s="948"/>
      <c r="L51" s="948"/>
      <c r="M51" s="948"/>
      <c r="N51" s="948"/>
      <c r="O51" s="948"/>
      <c r="P51" s="948"/>
      <c r="Q51" s="948"/>
      <c r="R51" s="949"/>
      <c r="S51" s="980"/>
      <c r="T51" s="981"/>
      <c r="U51" s="981"/>
      <c r="V51" s="981"/>
      <c r="W51" s="981"/>
      <c r="X51" s="981"/>
      <c r="Y51" s="981"/>
      <c r="Z51" s="981"/>
      <c r="AA51" s="981"/>
      <c r="AB51" s="981"/>
      <c r="AC51" s="981"/>
      <c r="AD51" s="981"/>
      <c r="AE51" s="981"/>
      <c r="AF51" s="981"/>
      <c r="AG51" s="981"/>
      <c r="AH51" s="981"/>
      <c r="AI51" s="981"/>
      <c r="AJ51" s="981"/>
      <c r="AK51" s="982"/>
      <c r="AL51" s="973" t="s">
        <v>48</v>
      </c>
      <c r="AM51" s="973"/>
      <c r="AN51" s="973"/>
      <c r="AO51" s="973"/>
      <c r="AP51" s="973"/>
      <c r="AQ51" s="973"/>
      <c r="AR51" s="974"/>
      <c r="AS51" s="356">
        <f>IF(ISBLANK(S51),0,1)</f>
        <v>0</v>
      </c>
      <c r="AT51" s="356"/>
      <c r="AU51" s="359"/>
      <c r="AV51" s="32"/>
      <c r="AW51" s="32"/>
      <c r="AX51" s="32"/>
      <c r="AY51" s="32"/>
      <c r="AZ51" s="32"/>
      <c r="BA51" s="32"/>
      <c r="BB51" s="32"/>
      <c r="BC51" s="32"/>
      <c r="BD51" s="32"/>
      <c r="BE51" s="32"/>
      <c r="CK51" s="179"/>
      <c r="CL51" s="179"/>
      <c r="CM51" s="179"/>
      <c r="CN51" s="179"/>
      <c r="CO51" s="3"/>
      <c r="CP51" s="3" t="s">
        <v>76</v>
      </c>
      <c r="CQ51" s="3"/>
      <c r="CR51" s="3"/>
      <c r="CS51" s="3"/>
      <c r="CT51" s="3"/>
      <c r="CU51" s="3"/>
      <c r="CV51" s="3"/>
      <c r="CW51" s="3"/>
      <c r="CX51" s="3"/>
      <c r="CY51" s="3"/>
      <c r="CZ51" s="3"/>
      <c r="DA51" s="3"/>
      <c r="DB51" s="3"/>
      <c r="DC51" s="3"/>
      <c r="DD51" s="3"/>
      <c r="DE51" s="3"/>
      <c r="DF51" s="3"/>
      <c r="DG51" s="3"/>
      <c r="DH51" s="3"/>
      <c r="DI51" s="3"/>
      <c r="DJ51" s="3"/>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row>
    <row r="52" spans="2:156" ht="7.5" customHeight="1" x14ac:dyDescent="0.25">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56"/>
      <c r="AT52" s="356"/>
      <c r="AU52" s="356"/>
      <c r="CK52" s="179"/>
      <c r="CL52" s="179"/>
      <c r="CM52" s="179"/>
      <c r="CN52" s="179"/>
      <c r="CO52" s="3"/>
      <c r="CP52" s="3"/>
      <c r="CQ52" s="3"/>
      <c r="CR52" s="3"/>
      <c r="CS52" s="3"/>
      <c r="CT52" s="3"/>
      <c r="CU52" s="3"/>
      <c r="CV52" s="3"/>
      <c r="CW52" s="3"/>
      <c r="CX52" s="3"/>
      <c r="CY52" s="3"/>
      <c r="CZ52" s="3"/>
      <c r="DA52" s="3"/>
      <c r="DB52" s="3"/>
      <c r="DC52" s="3"/>
      <c r="DD52" s="3"/>
      <c r="DE52" s="3"/>
      <c r="DF52" s="3"/>
      <c r="DG52" s="3"/>
      <c r="DH52" s="3"/>
      <c r="DI52" s="3"/>
      <c r="DJ52" s="3"/>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row>
    <row r="53" spans="2:156" ht="18.75" x14ac:dyDescent="0.25">
      <c r="C53" s="2" t="s">
        <v>60</v>
      </c>
      <c r="D53" s="947" t="s">
        <v>44</v>
      </c>
      <c r="E53" s="948"/>
      <c r="F53" s="948"/>
      <c r="G53" s="948"/>
      <c r="H53" s="948"/>
      <c r="I53" s="948"/>
      <c r="J53" s="948"/>
      <c r="K53" s="948"/>
      <c r="L53" s="948"/>
      <c r="M53" s="948"/>
      <c r="N53" s="948"/>
      <c r="O53" s="948"/>
      <c r="P53" s="948"/>
      <c r="Q53" s="948"/>
      <c r="R53" s="949"/>
      <c r="S53" s="989" t="s">
        <v>187</v>
      </c>
      <c r="T53" s="989"/>
      <c r="U53" s="989"/>
      <c r="V53" s="989"/>
      <c r="W53" s="989"/>
      <c r="X53" s="989"/>
      <c r="Y53" s="989"/>
      <c r="Z53" s="989"/>
      <c r="AA53" s="989"/>
      <c r="AB53" s="989"/>
      <c r="AC53" s="989"/>
      <c r="AD53" s="989"/>
      <c r="AE53" s="989"/>
      <c r="AF53" s="989"/>
      <c r="AG53" s="989"/>
      <c r="AH53" s="989"/>
      <c r="AI53" s="989"/>
      <c r="AJ53" s="989"/>
      <c r="AK53" s="990"/>
      <c r="AL53" s="975" t="s">
        <v>121</v>
      </c>
      <c r="AM53" s="975"/>
      <c r="AN53" s="975"/>
      <c r="AO53" s="975"/>
      <c r="AP53" s="975"/>
      <c r="AQ53" s="975"/>
      <c r="AR53" s="976"/>
      <c r="AS53" s="356">
        <f>IF(ISBLANK(S53),0,1)</f>
        <v>1</v>
      </c>
      <c r="AT53" s="356"/>
      <c r="AU53" s="1067"/>
      <c r="AV53" s="1067"/>
      <c r="AW53" s="1067"/>
      <c r="AX53" s="1161">
        <f>VLOOKUP(S53,גיליון1!$C$3:$D$6,2,FALSE)</f>
        <v>0</v>
      </c>
      <c r="AY53" s="1162"/>
      <c r="AZ53" s="1163"/>
      <c r="BA53" s="1068" t="s">
        <v>188</v>
      </c>
      <c r="BB53" s="1069"/>
      <c r="CK53" s="179"/>
      <c r="CL53" s="179"/>
      <c r="CM53" s="179"/>
      <c r="CN53" s="179"/>
      <c r="CO53" s="3"/>
      <c r="CP53" s="451" t="s">
        <v>198</v>
      </c>
      <c r="CQ53" s="3"/>
      <c r="CR53" s="3"/>
      <c r="CS53" s="3"/>
      <c r="CT53" s="3"/>
      <c r="CU53" s="3"/>
      <c r="CV53" s="3"/>
      <c r="CW53" s="3"/>
      <c r="CX53" s="3"/>
      <c r="CY53" s="3"/>
      <c r="CZ53" s="3"/>
      <c r="DA53" s="3"/>
      <c r="DB53" s="3"/>
      <c r="DC53" s="3"/>
      <c r="DD53" s="3"/>
      <c r="DE53" s="3"/>
      <c r="DF53" s="3"/>
      <c r="DG53" s="3"/>
      <c r="DH53" s="3"/>
      <c r="DI53" s="3"/>
      <c r="DJ53" s="3"/>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row>
    <row r="54" spans="2:156" ht="7.5" customHeight="1" x14ac:dyDescent="0.25">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56"/>
      <c r="AT54" s="356"/>
      <c r="AU54" s="356"/>
      <c r="CK54" s="179"/>
      <c r="CL54" s="179"/>
      <c r="CM54" s="179"/>
      <c r="CN54" s="179"/>
      <c r="CO54" s="3"/>
      <c r="CP54" s="3"/>
      <c r="CQ54" s="3"/>
      <c r="CR54" s="3"/>
      <c r="CS54" s="3"/>
      <c r="CT54" s="3"/>
      <c r="CU54" s="3"/>
      <c r="CV54" s="3"/>
      <c r="CW54" s="3"/>
      <c r="CX54" s="3"/>
      <c r="CY54" s="3"/>
      <c r="CZ54" s="3"/>
      <c r="DA54" s="3"/>
      <c r="DB54" s="3"/>
      <c r="DC54" s="3"/>
      <c r="DD54" s="3"/>
      <c r="DE54" s="3"/>
      <c r="DF54" s="3"/>
      <c r="DG54" s="3"/>
      <c r="DH54" s="3"/>
      <c r="DI54" s="3"/>
      <c r="DJ54" s="3"/>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row>
    <row r="55" spans="2:156" ht="18.75" x14ac:dyDescent="0.25">
      <c r="C55" s="2" t="s">
        <v>61</v>
      </c>
      <c r="D55" s="947" t="s">
        <v>56</v>
      </c>
      <c r="E55" s="948"/>
      <c r="F55" s="948"/>
      <c r="G55" s="948"/>
      <c r="H55" s="948"/>
      <c r="I55" s="948"/>
      <c r="J55" s="948"/>
      <c r="K55" s="948"/>
      <c r="L55" s="948"/>
      <c r="M55" s="948"/>
      <c r="N55" s="948"/>
      <c r="O55" s="948"/>
      <c r="P55" s="948"/>
      <c r="Q55" s="948"/>
      <c r="R55" s="949"/>
      <c r="S55" s="977"/>
      <c r="T55" s="977"/>
      <c r="U55" s="977"/>
      <c r="V55" s="977"/>
      <c r="W55" s="977"/>
      <c r="X55" s="977"/>
      <c r="Y55" s="977"/>
      <c r="Z55" s="977"/>
      <c r="AA55" s="977"/>
      <c r="AB55" s="977"/>
      <c r="AC55" s="977"/>
      <c r="AD55" s="977"/>
      <c r="AE55" s="977"/>
      <c r="AF55" s="977"/>
      <c r="AG55" s="977"/>
      <c r="AH55" s="977"/>
      <c r="AI55" s="977"/>
      <c r="AJ55" s="977"/>
      <c r="AK55" s="978"/>
      <c r="AL55" s="976" t="s">
        <v>48</v>
      </c>
      <c r="AM55" s="979"/>
      <c r="AN55" s="979"/>
      <c r="AO55" s="979"/>
      <c r="AP55" s="979"/>
      <c r="AQ55" s="979"/>
      <c r="AR55" s="979"/>
      <c r="AS55" s="356">
        <f>IF(ISBLANK(S55),0,1)</f>
        <v>0</v>
      </c>
      <c r="AT55" s="356"/>
      <c r="AU55" s="356"/>
      <c r="CK55" s="179"/>
      <c r="CL55" s="179"/>
      <c r="CM55" s="179"/>
      <c r="CN55" s="179"/>
      <c r="CO55" s="3"/>
      <c r="CP55" s="451" t="s">
        <v>197</v>
      </c>
      <c r="CQ55" s="3"/>
      <c r="CR55" s="3"/>
      <c r="CS55" s="3"/>
      <c r="CT55" s="3"/>
      <c r="CU55" s="3"/>
      <c r="CV55" s="3"/>
      <c r="CW55" s="3"/>
      <c r="CX55" s="3"/>
      <c r="CY55" s="3"/>
      <c r="CZ55" s="3"/>
      <c r="DA55" s="3"/>
      <c r="DB55" s="3"/>
      <c r="DC55" s="3"/>
      <c r="DD55" s="3"/>
      <c r="DE55" s="3"/>
      <c r="DF55" s="3"/>
      <c r="DG55" s="3"/>
      <c r="DH55" s="3"/>
      <c r="DI55" s="3"/>
      <c r="DJ55" s="3"/>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row>
    <row r="56" spans="2:156" ht="7.5" customHeight="1" x14ac:dyDescent="0.25">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56"/>
      <c r="AT56" s="356"/>
      <c r="AU56" s="356"/>
      <c r="CK56" s="179"/>
      <c r="CL56" s="179"/>
      <c r="CM56" s="179"/>
      <c r="CN56" s="179"/>
      <c r="CO56" s="3"/>
      <c r="CP56" s="3"/>
      <c r="CQ56" s="3"/>
      <c r="CR56" s="3"/>
      <c r="CS56" s="3"/>
      <c r="CT56" s="3"/>
      <c r="CU56" s="3"/>
      <c r="CV56" s="3"/>
      <c r="CW56" s="3"/>
      <c r="CX56" s="3"/>
      <c r="CY56" s="3"/>
      <c r="CZ56" s="3"/>
      <c r="DA56" s="3"/>
      <c r="DB56" s="3"/>
      <c r="DC56" s="3"/>
      <c r="DD56" s="3"/>
      <c r="DE56" s="3"/>
      <c r="DF56" s="3"/>
      <c r="DG56" s="3"/>
      <c r="DH56" s="3"/>
      <c r="DI56" s="3"/>
      <c r="DJ56" s="3"/>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row>
    <row r="57" spans="2:156" ht="19.5" customHeight="1" x14ac:dyDescent="0.25">
      <c r="C57" s="2" t="s">
        <v>62</v>
      </c>
      <c r="D57" s="947" t="s">
        <v>37</v>
      </c>
      <c r="E57" s="948"/>
      <c r="F57" s="948"/>
      <c r="G57" s="948"/>
      <c r="H57" s="948"/>
      <c r="I57" s="948"/>
      <c r="J57" s="948"/>
      <c r="K57" s="948"/>
      <c r="L57" s="948"/>
      <c r="M57" s="948"/>
      <c r="N57" s="948"/>
      <c r="O57" s="948"/>
      <c r="P57" s="948"/>
      <c r="Q57" s="948"/>
      <c r="R57" s="949"/>
      <c r="S57" s="956">
        <v>43466</v>
      </c>
      <c r="T57" s="956"/>
      <c r="U57" s="956"/>
      <c r="V57" s="956"/>
      <c r="W57" s="956"/>
      <c r="X57" s="956"/>
      <c r="Y57" s="956"/>
      <c r="Z57" s="956"/>
      <c r="AA57" s="922" t="s">
        <v>38</v>
      </c>
      <c r="AB57" s="923"/>
      <c r="AC57" s="923"/>
      <c r="AD57" s="923"/>
      <c r="AE57" s="924"/>
      <c r="AF57" s="956">
        <v>43495</v>
      </c>
      <c r="AG57" s="956"/>
      <c r="AH57" s="956"/>
      <c r="AI57" s="956"/>
      <c r="AJ57" s="956"/>
      <c r="AK57" s="956"/>
      <c r="AL57" s="976" t="s">
        <v>164</v>
      </c>
      <c r="AM57" s="979"/>
      <c r="AN57" s="979"/>
      <c r="AO57" s="979"/>
      <c r="AP57" s="979"/>
      <c r="AQ57" s="979"/>
      <c r="AR57" s="979"/>
      <c r="AS57" s="356">
        <f>IF(ISBLANK(S57),0,1)</f>
        <v>1</v>
      </c>
      <c r="AT57" s="356"/>
      <c r="AU57" s="356"/>
      <c r="CK57" s="179"/>
      <c r="CL57" s="179"/>
      <c r="CM57" s="179"/>
      <c r="CN57" s="179"/>
      <c r="CO57" s="3"/>
      <c r="CP57" s="451" t="s">
        <v>199</v>
      </c>
      <c r="CQ57" s="3"/>
      <c r="CR57" s="3"/>
      <c r="CS57" s="3"/>
      <c r="CT57" s="3"/>
      <c r="CU57" s="3"/>
      <c r="CV57" s="3"/>
      <c r="CW57" s="3"/>
      <c r="CX57" s="3"/>
      <c r="CY57" s="3"/>
      <c r="CZ57" s="3"/>
      <c r="DA57" s="3"/>
      <c r="DB57" s="3"/>
      <c r="DC57" s="3"/>
      <c r="DD57" s="3"/>
      <c r="DE57" s="3"/>
      <c r="DF57" s="3"/>
      <c r="DG57" s="3"/>
      <c r="DH57" s="3"/>
      <c r="DI57" s="3"/>
      <c r="DJ57" s="3"/>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row>
    <row r="58" spans="2:156" ht="15" customHeight="1" x14ac:dyDescent="0.25">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56">
        <f>IF(ISBLANK(AF57),0,1)</f>
        <v>1</v>
      </c>
      <c r="AT58" s="356"/>
      <c r="AU58" s="356"/>
      <c r="CK58" s="179"/>
      <c r="CL58" s="179"/>
      <c r="CM58" s="179"/>
      <c r="CN58" s="179"/>
      <c r="CO58" s="3"/>
      <c r="CR58" s="452" t="s">
        <v>205</v>
      </c>
      <c r="CS58" s="3"/>
      <c r="CT58" s="3"/>
      <c r="CU58" s="3"/>
      <c r="CV58" s="3"/>
      <c r="CW58" s="3"/>
      <c r="CY58" s="3"/>
      <c r="CZ58" s="3"/>
      <c r="DA58" s="3"/>
      <c r="DB58" s="3"/>
      <c r="DC58" s="3"/>
      <c r="DD58" s="3"/>
      <c r="DE58" s="3"/>
      <c r="DF58" s="3"/>
      <c r="DG58" s="3"/>
      <c r="DH58" s="3"/>
      <c r="DI58" s="3"/>
      <c r="DJ58" s="3"/>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row>
    <row r="59" spans="2:156" ht="16.5" customHeight="1" x14ac:dyDescent="0.25">
      <c r="B59" s="6"/>
      <c r="C59" s="35"/>
      <c r="D59" s="922" t="s">
        <v>49</v>
      </c>
      <c r="E59" s="923"/>
      <c r="F59" s="923"/>
      <c r="G59" s="923"/>
      <c r="H59" s="923"/>
      <c r="I59" s="923"/>
      <c r="J59" s="923"/>
      <c r="K59" s="923"/>
      <c r="L59" s="923"/>
      <c r="M59" s="923"/>
      <c r="N59" s="923"/>
      <c r="O59" s="923"/>
      <c r="P59" s="923"/>
      <c r="Q59" s="923"/>
      <c r="R59" s="924"/>
      <c r="S59" s="944" t="s">
        <v>165</v>
      </c>
      <c r="T59" s="944"/>
      <c r="U59" s="944"/>
      <c r="V59" s="944"/>
      <c r="W59" s="944"/>
      <c r="X59" s="944"/>
      <c r="Y59" s="944"/>
      <c r="Z59" s="944"/>
      <c r="AA59" s="944"/>
      <c r="AB59" s="944"/>
      <c r="AC59" s="944"/>
      <c r="AD59" s="944"/>
      <c r="AE59" s="944"/>
      <c r="AF59" s="944"/>
      <c r="AG59" s="944"/>
      <c r="AH59" s="944"/>
      <c r="AI59" s="944"/>
      <c r="AJ59" s="944"/>
      <c r="AK59" s="945"/>
      <c r="AN59" s="361"/>
      <c r="AO59" s="361"/>
      <c r="AP59" s="361"/>
      <c r="AQ59" s="361"/>
      <c r="AS59" s="360">
        <f>SUM(AS51:AS58)</f>
        <v>3</v>
      </c>
      <c r="AT59" s="360"/>
      <c r="AU59" s="356"/>
      <c r="AW59" s="5"/>
      <c r="AX59" s="5"/>
      <c r="AY59" s="5"/>
      <c r="AZ59" s="5"/>
      <c r="BA59" s="5"/>
      <c r="BB59" s="5"/>
      <c r="BC59" s="5"/>
      <c r="BD59" s="5"/>
      <c r="BE59" s="5"/>
      <c r="BF59" s="5"/>
      <c r="BG59" s="5"/>
      <c r="BH59" s="5"/>
      <c r="BJ59" s="5"/>
      <c r="BK59" s="5"/>
      <c r="BL59" s="6"/>
      <c r="BM59" s="6"/>
      <c r="BN59" s="6"/>
      <c r="BO59" s="6"/>
      <c r="BP59" s="6"/>
      <c r="BQ59" s="6"/>
      <c r="BR59" s="29" t="str">
        <f t="shared" ref="BR59" si="0">IF(K59="","",IF(BK59="",K59,K59-BK59))</f>
        <v/>
      </c>
      <c r="BS59" s="29"/>
      <c r="BT59" s="29"/>
      <c r="BU59" s="29"/>
      <c r="BV59" s="29"/>
      <c r="BW59" s="29"/>
      <c r="BX59" s="29"/>
      <c r="BY59" s="29"/>
      <c r="BZ59" s="29"/>
      <c r="CA59" s="29"/>
      <c r="CB59" s="29"/>
      <c r="CC59" s="29"/>
      <c r="CK59" s="179"/>
      <c r="CL59" s="179"/>
      <c r="CM59" s="179"/>
      <c r="CN59" s="179"/>
      <c r="CO59" s="179"/>
      <c r="CP59" s="179"/>
      <c r="CQ59" s="179"/>
      <c r="CR59" s="179"/>
      <c r="CS59" s="179"/>
      <c r="CT59" s="413"/>
      <c r="CU59" s="413"/>
      <c r="CV59" s="413"/>
      <c r="CW59" s="413"/>
      <c r="CX59" s="331"/>
      <c r="CY59" s="331"/>
      <c r="CZ59" s="331"/>
      <c r="DA59" s="331"/>
      <c r="DB59" s="331"/>
      <c r="DC59" s="331"/>
      <c r="DD59" s="331"/>
      <c r="DE59" s="331"/>
      <c r="DF59" s="331"/>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row>
    <row r="60" spans="2:156" ht="16.5" customHeight="1" x14ac:dyDescent="0.25">
      <c r="C60" s="10"/>
      <c r="AN60" s="362"/>
      <c r="AO60" s="363">
        <f>AO43+AS59</f>
        <v>3</v>
      </c>
      <c r="AP60" s="362"/>
      <c r="AQ60" s="362"/>
      <c r="AS60" s="356"/>
      <c r="AT60" s="356"/>
      <c r="AU60" s="387">
        <f>AG31+AL43+AS59</f>
        <v>3</v>
      </c>
      <c r="AW60" s="5"/>
      <c r="AX60" s="5"/>
      <c r="AY60" s="5"/>
      <c r="AZ60" s="5"/>
      <c r="BA60" s="5"/>
      <c r="BB60" s="5"/>
      <c r="BC60" s="5"/>
      <c r="BD60" s="5"/>
      <c r="BE60" s="5"/>
      <c r="BF60" s="5"/>
      <c r="BG60" s="5"/>
      <c r="BH60" s="5"/>
      <c r="BI60" s="5"/>
      <c r="BJ60" s="5"/>
      <c r="BK60" s="5"/>
      <c r="CK60" s="179"/>
      <c r="CL60" s="179"/>
      <c r="CM60" s="179"/>
      <c r="CN60" s="179"/>
      <c r="CO60" s="179"/>
      <c r="CP60" s="179"/>
      <c r="CQ60" s="455" t="s">
        <v>206</v>
      </c>
      <c r="CR60" s="179"/>
      <c r="CS60" s="179"/>
      <c r="CT60" s="413"/>
      <c r="CU60" s="413"/>
      <c r="CV60" s="413"/>
      <c r="CW60" s="413"/>
      <c r="CX60" s="331"/>
      <c r="CY60" s="331"/>
      <c r="CZ60" s="331"/>
      <c r="DA60" s="331"/>
      <c r="DB60" s="331"/>
      <c r="DC60" s="331"/>
      <c r="DD60" s="331"/>
      <c r="DE60" s="331"/>
      <c r="DF60" s="331"/>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row>
    <row r="61" spans="2:156" ht="18.75" x14ac:dyDescent="0.25">
      <c r="C61" s="8" t="s">
        <v>117</v>
      </c>
      <c r="D61" s="8"/>
      <c r="E61" s="8"/>
      <c r="F61" s="8"/>
      <c r="G61" s="8"/>
      <c r="H61" s="8"/>
      <c r="I61" s="8"/>
      <c r="J61" s="8"/>
      <c r="K61" s="8"/>
      <c r="L61" s="8"/>
      <c r="M61" s="8"/>
      <c r="N61" s="8"/>
      <c r="O61" s="8"/>
      <c r="P61" s="8"/>
      <c r="Q61" s="8"/>
      <c r="R61" s="8"/>
      <c r="S61" s="10"/>
      <c r="T61" s="10"/>
      <c r="AN61" s="364"/>
      <c r="AO61" s="364"/>
      <c r="AP61" s="364"/>
      <c r="AQ61" s="364"/>
      <c r="AS61" s="356"/>
      <c r="AT61" s="356"/>
      <c r="AU61" s="356"/>
      <c r="BD61" s="7"/>
      <c r="CK61" s="179"/>
      <c r="CL61" s="179"/>
      <c r="CM61" s="179"/>
      <c r="CN61" s="179"/>
      <c r="CO61" s="179"/>
      <c r="CP61" s="179"/>
      <c r="CQ61" s="179" t="s">
        <v>74</v>
      </c>
      <c r="CR61" s="179"/>
      <c r="CS61" s="179"/>
      <c r="CT61" s="413"/>
      <c r="CU61" s="413"/>
      <c r="CV61" s="413"/>
      <c r="CW61" s="413"/>
      <c r="CX61" s="331"/>
      <c r="CY61" s="331"/>
      <c r="CZ61" s="331"/>
      <c r="DA61" s="331"/>
      <c r="DB61" s="331"/>
      <c r="DC61" s="331"/>
      <c r="DD61" s="331"/>
      <c r="DE61" s="331"/>
      <c r="DF61" s="331"/>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row>
    <row r="62" spans="2:156" ht="8.25" customHeight="1" x14ac:dyDescent="0.25">
      <c r="C62" s="10"/>
      <c r="D62" s="10"/>
      <c r="E62" s="10"/>
      <c r="F62" s="10"/>
      <c r="G62" s="10"/>
      <c r="H62" s="10"/>
      <c r="I62" s="10"/>
      <c r="J62" s="10"/>
      <c r="K62" s="10"/>
      <c r="L62" s="10"/>
      <c r="M62" s="10"/>
      <c r="S62" s="10"/>
      <c r="T62" s="10"/>
      <c r="U62" s="10"/>
      <c r="V62" s="10"/>
      <c r="AB62" s="9"/>
      <c r="AC62" s="9"/>
      <c r="AD62" s="9"/>
      <c r="CK62" s="179"/>
      <c r="CL62" s="179"/>
      <c r="CM62" s="179"/>
      <c r="CN62" s="179"/>
      <c r="CO62" s="179"/>
      <c r="CP62" s="179"/>
      <c r="CQ62" s="179"/>
      <c r="CR62" s="179"/>
      <c r="CS62" s="179"/>
      <c r="CT62" s="413"/>
      <c r="CU62" s="413"/>
      <c r="CV62" s="413"/>
      <c r="CW62" s="413"/>
      <c r="CX62" s="331"/>
      <c r="CY62" s="331"/>
      <c r="CZ62" s="331"/>
      <c r="DA62" s="331"/>
      <c r="DB62" s="331"/>
      <c r="DC62" s="331"/>
      <c r="DD62" s="331"/>
      <c r="DE62" s="331"/>
      <c r="DF62" s="331"/>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row>
    <row r="63" spans="2:156" s="147" customFormat="1" ht="9" customHeight="1" x14ac:dyDescent="0.25">
      <c r="B63" s="140"/>
      <c r="C63" s="1001" t="s">
        <v>67</v>
      </c>
      <c r="D63" s="1002"/>
      <c r="E63" s="1002"/>
      <c r="F63" s="1002"/>
      <c r="G63" s="1002"/>
      <c r="H63" s="1002"/>
      <c r="I63" s="1002"/>
      <c r="J63" s="1002"/>
      <c r="K63" s="1002"/>
      <c r="L63" s="1002"/>
      <c r="M63" s="1002"/>
      <c r="N63" s="1002"/>
      <c r="O63" s="1002"/>
      <c r="P63" s="1002"/>
      <c r="Q63" s="1002"/>
      <c r="R63" s="1002"/>
      <c r="S63" s="1002"/>
      <c r="T63" s="1002"/>
      <c r="U63" s="1002"/>
      <c r="V63" s="1002"/>
      <c r="W63" s="1002"/>
      <c r="X63" s="1"/>
      <c r="Y63" s="997"/>
      <c r="Z63" s="997"/>
      <c r="AA63" s="999" t="s">
        <v>2</v>
      </c>
      <c r="AB63" s="999"/>
      <c r="AC63" s="999"/>
      <c r="AD63" s="999"/>
      <c r="AE63" s="997"/>
      <c r="AF63" s="997"/>
      <c r="AG63" s="997"/>
      <c r="AH63" s="1005" t="s">
        <v>68</v>
      </c>
      <c r="AI63" s="993"/>
      <c r="AJ63" s="993"/>
      <c r="AK63" s="993"/>
      <c r="AL63" s="993"/>
      <c r="AM63" s="141"/>
      <c r="AN63" s="142"/>
      <c r="AO63" s="14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276"/>
      <c r="CM63" s="179"/>
      <c r="CN63" s="179"/>
      <c r="CO63" s="179"/>
      <c r="CP63" s="179"/>
      <c r="CR63" s="179"/>
      <c r="CS63" s="179"/>
      <c r="CT63" s="413"/>
      <c r="CU63" s="413"/>
      <c r="CV63" s="413"/>
      <c r="CW63" s="413"/>
      <c r="CX63" s="331"/>
      <c r="CY63" s="331"/>
      <c r="CZ63" s="331"/>
      <c r="DA63" s="331"/>
      <c r="DB63" s="331"/>
      <c r="DC63" s="331"/>
      <c r="DD63" s="331"/>
      <c r="DE63" s="331"/>
      <c r="DF63" s="331"/>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row>
    <row r="64" spans="2:156" s="147" customFormat="1" ht="9" customHeight="1" x14ac:dyDescent="0.25">
      <c r="B64" s="148"/>
      <c r="C64" s="1003"/>
      <c r="D64" s="1004"/>
      <c r="E64" s="1004"/>
      <c r="F64" s="1004"/>
      <c r="G64" s="1004"/>
      <c r="H64" s="1004"/>
      <c r="I64" s="1004"/>
      <c r="J64" s="1004"/>
      <c r="K64" s="1004"/>
      <c r="L64" s="1004"/>
      <c r="M64" s="1004"/>
      <c r="N64" s="1004"/>
      <c r="O64" s="1004"/>
      <c r="P64" s="1004"/>
      <c r="Q64" s="1004"/>
      <c r="R64" s="1004"/>
      <c r="S64" s="1004"/>
      <c r="T64" s="1004"/>
      <c r="U64" s="1004"/>
      <c r="V64" s="1004"/>
      <c r="W64" s="1004"/>
      <c r="X64" s="149"/>
      <c r="Y64" s="998"/>
      <c r="Z64" s="998"/>
      <c r="AA64" s="1000"/>
      <c r="AB64" s="1000"/>
      <c r="AC64" s="1000"/>
      <c r="AD64" s="1000"/>
      <c r="AE64" s="998"/>
      <c r="AF64" s="998"/>
      <c r="AG64" s="998"/>
      <c r="AH64" s="1006"/>
      <c r="AI64" s="994"/>
      <c r="AJ64" s="994"/>
      <c r="AK64" s="994"/>
      <c r="AL64" s="994"/>
      <c r="AM64" s="150"/>
      <c r="AN64" s="151"/>
      <c r="AO64" s="148"/>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276"/>
      <c r="CM64" s="179"/>
      <c r="CN64" s="179"/>
      <c r="CO64" s="179"/>
      <c r="CP64" s="179"/>
      <c r="CQ64" s="179"/>
      <c r="CR64" s="179"/>
      <c r="CS64" s="179"/>
      <c r="CT64" s="413"/>
      <c r="CU64" s="413"/>
      <c r="CV64" s="413"/>
      <c r="CW64" s="413"/>
      <c r="CX64" s="331"/>
      <c r="CY64" s="331"/>
      <c r="CZ64" s="331"/>
      <c r="DA64" s="331"/>
      <c r="DB64" s="331"/>
      <c r="DC64" s="331"/>
      <c r="DD64" s="331"/>
      <c r="DE64" s="331"/>
      <c r="DF64" s="331"/>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row>
    <row r="65" spans="2:169" s="147" customFormat="1" ht="4.5" customHeight="1" thickBot="1" x14ac:dyDescent="0.3">
      <c r="B65" s="148"/>
      <c r="C65" s="148"/>
      <c r="D65" s="148"/>
      <c r="E65" s="148"/>
      <c r="F65" s="143"/>
      <c r="G65" s="138"/>
      <c r="H65" s="226"/>
      <c r="I65" s="138"/>
      <c r="J65" s="138"/>
      <c r="K65" s="138"/>
      <c r="L65" s="138"/>
      <c r="M65" s="138"/>
      <c r="N65" s="138"/>
      <c r="O65" s="995"/>
      <c r="P65" s="995"/>
      <c r="Q65" s="995"/>
      <c r="R65" s="153"/>
      <c r="S65" s="148"/>
      <c r="T65" s="148"/>
      <c r="U65" s="153"/>
      <c r="V65" s="1012"/>
      <c r="W65" s="1012"/>
      <c r="X65" s="1012"/>
      <c r="Y65" s="1012"/>
      <c r="Z65" s="1012"/>
      <c r="AA65" s="1012"/>
      <c r="AB65" s="1012"/>
      <c r="AC65" s="1012"/>
      <c r="AD65" s="1012"/>
      <c r="AE65" s="1012"/>
      <c r="AF65" s="1012"/>
      <c r="AG65" s="1012"/>
      <c r="AH65" s="1018"/>
      <c r="AI65" s="1018"/>
      <c r="AJ65" s="1018"/>
      <c r="AK65" s="148"/>
      <c r="AL65" s="148"/>
      <c r="AM65" s="148"/>
      <c r="AN65" s="154"/>
      <c r="AO65" s="148"/>
      <c r="AP65" s="155"/>
      <c r="AQ65" s="156"/>
      <c r="AR65" s="156"/>
      <c r="AS65" s="156"/>
      <c r="AT65" s="148"/>
      <c r="AU65" s="148"/>
      <c r="AV65" s="243"/>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52"/>
      <c r="BV65" s="152"/>
      <c r="BW65" s="152"/>
      <c r="BX65" s="152"/>
      <c r="BY65" s="152"/>
      <c r="BZ65" s="152"/>
      <c r="CA65" s="152"/>
      <c r="CB65" s="152"/>
      <c r="CC65" s="152"/>
      <c r="CD65" s="152"/>
      <c r="CE65" s="152"/>
      <c r="CF65" s="152"/>
      <c r="CG65" s="152"/>
      <c r="CH65" s="152"/>
      <c r="CI65" s="152"/>
      <c r="CJ65" s="152"/>
      <c r="CK65" s="152"/>
      <c r="CL65" s="258"/>
      <c r="CM65" s="179"/>
      <c r="CN65" s="179"/>
      <c r="CO65" s="179"/>
      <c r="CP65" s="179"/>
      <c r="CQ65" s="179"/>
      <c r="CR65" s="179"/>
      <c r="CS65" s="179"/>
      <c r="CT65" s="413"/>
      <c r="CU65" s="413"/>
      <c r="CV65" s="413"/>
      <c r="CW65" s="413"/>
      <c r="CX65" s="331"/>
      <c r="CY65" s="331"/>
      <c r="CZ65" s="331"/>
      <c r="DA65" s="331"/>
      <c r="DB65" s="331"/>
      <c r="DC65" s="331"/>
      <c r="DD65" s="331"/>
      <c r="DE65" s="331"/>
      <c r="DF65" s="331"/>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row>
    <row r="66" spans="2:169" s="167" customFormat="1" ht="14.1" customHeight="1" x14ac:dyDescent="0.2">
      <c r="B66" s="157"/>
      <c r="C66" s="1007" t="s">
        <v>70</v>
      </c>
      <c r="D66" s="1008"/>
      <c r="E66" s="1008"/>
      <c r="F66" s="1008"/>
      <c r="G66" s="1008"/>
      <c r="H66" s="1009"/>
      <c r="I66" s="1010" t="s">
        <v>71</v>
      </c>
      <c r="J66" s="1010"/>
      <c r="K66" s="1010"/>
      <c r="L66" s="1011"/>
      <c r="M66" s="1016" t="s">
        <v>78</v>
      </c>
      <c r="N66" s="1008"/>
      <c r="O66" s="1016"/>
      <c r="P66" s="1008"/>
      <c r="Q66" s="1008"/>
      <c r="R66" s="1008"/>
      <c r="S66" s="1008"/>
      <c r="T66" s="1008"/>
      <c r="U66" s="1008"/>
      <c r="V66" s="1008"/>
      <c r="W66" s="1008"/>
      <c r="X66" s="1017"/>
      <c r="Y66" s="159"/>
      <c r="Z66" s="1019" t="s">
        <v>171</v>
      </c>
      <c r="AA66" s="1020"/>
      <c r="AB66" s="1020"/>
      <c r="AC66" s="1020"/>
      <c r="AD66" s="671" t="s">
        <v>172</v>
      </c>
      <c r="AE66" s="672"/>
      <c r="AF66" s="672"/>
      <c r="AG66" s="1013" t="s">
        <v>73</v>
      </c>
      <c r="AH66" s="1014"/>
      <c r="AI66" s="1014"/>
      <c r="AJ66" s="1014"/>
      <c r="AK66" s="1014"/>
      <c r="AL66" s="1014"/>
      <c r="AM66" s="1014"/>
      <c r="AN66" s="1015"/>
      <c r="AO66" s="222"/>
      <c r="AP66" s="708" t="str">
        <f>IF(AX53=99,CQ60,CQ61)</f>
        <v>שכר לתשלום בחשבון זה</v>
      </c>
      <c r="AQ66" s="709"/>
      <c r="AR66" s="709"/>
      <c r="AS66" s="709"/>
      <c r="AT66" s="709"/>
      <c r="AU66" s="709"/>
      <c r="AV66" s="709"/>
      <c r="AW66" s="709"/>
      <c r="AX66" s="712" t="s">
        <v>75</v>
      </c>
      <c r="AY66" s="713"/>
      <c r="AZ66" s="713"/>
      <c r="BA66" s="713"/>
      <c r="BB66" s="713"/>
      <c r="BC66" s="713"/>
      <c r="BD66" s="713"/>
      <c r="BE66" s="713"/>
      <c r="BF66" s="713"/>
      <c r="BG66" s="713"/>
      <c r="BH66" s="1058" t="str">
        <f>IF(AX53=99,CP49,CP51)</f>
        <v>סה"כ תשלום מצטבר ששולם עד כה, לרבות הח"ן הנוכחי ללא מע"מ</v>
      </c>
      <c r="BI66" s="1058"/>
      <c r="BJ66" s="1058"/>
      <c r="BK66" s="1058"/>
      <c r="BL66" s="1058"/>
      <c r="BM66" s="1058"/>
      <c r="BN66" s="1058"/>
      <c r="BO66" s="1056" t="s">
        <v>193</v>
      </c>
      <c r="BP66" s="1056"/>
      <c r="BQ66" s="1056"/>
      <c r="BR66" s="1056"/>
      <c r="BS66" s="1056"/>
      <c r="BT66" s="1056"/>
      <c r="BU66" s="487" t="s">
        <v>210</v>
      </c>
      <c r="BV66" s="487"/>
      <c r="BW66" s="487"/>
      <c r="BX66" s="487"/>
      <c r="BY66" s="487"/>
      <c r="BZ66" s="488"/>
      <c r="CA66" s="487" t="str">
        <f>IF(AX53=99,CP57,CP53)</f>
        <v>סה"כ שעות לדמי עיכבון כולל חשבון זה</v>
      </c>
      <c r="CB66" s="487"/>
      <c r="CC66" s="487"/>
      <c r="CD66" s="487"/>
      <c r="CE66" s="488"/>
      <c r="CF66" s="437"/>
      <c r="CG66" s="497" t="str">
        <f>IF(AX53=99,CR58,CP55)</f>
        <v>סה"כ דמי עיכבון (₪)</v>
      </c>
      <c r="CH66" s="498"/>
      <c r="CI66" s="498"/>
      <c r="CJ66" s="498"/>
      <c r="CK66" s="499"/>
      <c r="CL66" s="459"/>
      <c r="CM66" s="179"/>
      <c r="CN66" s="179"/>
      <c r="CO66" s="179"/>
      <c r="CP66" s="179"/>
      <c r="CQ66" s="179"/>
      <c r="CR66" s="179"/>
      <c r="CS66" s="179"/>
      <c r="CT66" s="413"/>
      <c r="CU66" s="413"/>
      <c r="CV66" s="413"/>
      <c r="CW66" s="413"/>
      <c r="CX66" s="331"/>
      <c r="CY66" s="331"/>
      <c r="CZ66" s="331"/>
      <c r="DA66" s="331"/>
      <c r="DB66" s="331"/>
      <c r="DC66" s="331"/>
      <c r="DD66" s="331"/>
      <c r="DE66" s="331"/>
      <c r="DF66" s="331"/>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6"/>
      <c r="FB66" s="166"/>
      <c r="FC66" s="166"/>
      <c r="FD66" s="166"/>
      <c r="FE66" s="166"/>
      <c r="FF66" s="166"/>
      <c r="FG66" s="166"/>
      <c r="FH66" s="166"/>
      <c r="FI66" s="166"/>
      <c r="FJ66" s="166"/>
      <c r="FK66" s="166"/>
      <c r="FL66" s="166"/>
      <c r="FM66" s="166"/>
    </row>
    <row r="67" spans="2:169" s="167" customFormat="1" ht="33.75" customHeight="1" x14ac:dyDescent="0.2">
      <c r="B67" s="157"/>
      <c r="C67" s="297"/>
      <c r="D67" s="168"/>
      <c r="E67" s="168"/>
      <c r="F67" s="168"/>
      <c r="G67" s="168"/>
      <c r="H67" s="225"/>
      <c r="I67" s="674" t="s">
        <v>77</v>
      </c>
      <c r="J67" s="674"/>
      <c r="K67" s="674"/>
      <c r="L67" s="675"/>
      <c r="M67" s="1025" t="s">
        <v>79</v>
      </c>
      <c r="N67" s="676"/>
      <c r="O67" s="1025"/>
      <c r="P67" s="676"/>
      <c r="Q67" s="676"/>
      <c r="R67" s="676"/>
      <c r="S67" s="676"/>
      <c r="T67" s="676"/>
      <c r="U67" s="676"/>
      <c r="V67" s="676"/>
      <c r="W67" s="676"/>
      <c r="X67" s="1026"/>
      <c r="Y67" s="159"/>
      <c r="Z67" s="1021"/>
      <c r="AA67" s="1022"/>
      <c r="AB67" s="1022"/>
      <c r="AC67" s="1022"/>
      <c r="AD67" s="673"/>
      <c r="AE67" s="673"/>
      <c r="AF67" s="673"/>
      <c r="AG67" s="1023"/>
      <c r="AH67" s="1023"/>
      <c r="AI67" s="1023"/>
      <c r="AJ67" s="1023"/>
      <c r="AK67" s="1023"/>
      <c r="AL67" s="1023"/>
      <c r="AM67" s="1023"/>
      <c r="AN67" s="1024"/>
      <c r="AO67" s="222"/>
      <c r="AP67" s="710"/>
      <c r="AQ67" s="711"/>
      <c r="AR67" s="711"/>
      <c r="AS67" s="711"/>
      <c r="AT67" s="711"/>
      <c r="AU67" s="711"/>
      <c r="AV67" s="711"/>
      <c r="AW67" s="711"/>
      <c r="AX67" s="723" t="s">
        <v>80</v>
      </c>
      <c r="AY67" s="715"/>
      <c r="AZ67" s="715"/>
      <c r="BA67" s="715"/>
      <c r="BB67" s="715"/>
      <c r="BC67" s="715"/>
      <c r="BD67" s="715"/>
      <c r="BE67" s="715"/>
      <c r="BF67" s="715"/>
      <c r="BG67" s="715"/>
      <c r="BH67" s="1059"/>
      <c r="BI67" s="1059"/>
      <c r="BJ67" s="1059"/>
      <c r="BK67" s="1059"/>
      <c r="BL67" s="1059"/>
      <c r="BM67" s="1059"/>
      <c r="BN67" s="1059"/>
      <c r="BO67" s="1057"/>
      <c r="BP67" s="1057"/>
      <c r="BQ67" s="1057"/>
      <c r="BR67" s="1057"/>
      <c r="BS67" s="1057"/>
      <c r="BT67" s="1057"/>
      <c r="BU67" s="489"/>
      <c r="BV67" s="489"/>
      <c r="BW67" s="489"/>
      <c r="BX67" s="489"/>
      <c r="BY67" s="489"/>
      <c r="BZ67" s="490"/>
      <c r="CA67" s="489"/>
      <c r="CB67" s="489"/>
      <c r="CC67" s="489"/>
      <c r="CD67" s="489"/>
      <c r="CE67" s="490"/>
      <c r="CF67" s="437"/>
      <c r="CG67" s="500"/>
      <c r="CH67" s="501"/>
      <c r="CI67" s="501"/>
      <c r="CJ67" s="501"/>
      <c r="CK67" s="502"/>
      <c r="CL67" s="459"/>
      <c r="CM67" s="179"/>
      <c r="CN67" s="179"/>
      <c r="CO67" s="179"/>
      <c r="CP67" s="179"/>
      <c r="CQ67" s="179"/>
      <c r="CR67" s="179"/>
      <c r="CS67" s="179"/>
      <c r="CT67" s="413"/>
      <c r="CU67" s="413"/>
      <c r="CV67" s="413"/>
      <c r="CW67" s="413"/>
      <c r="CX67" s="331"/>
      <c r="CY67" s="331"/>
      <c r="CZ67" s="331"/>
      <c r="DA67" s="331"/>
      <c r="DB67" s="331"/>
      <c r="DC67" s="331"/>
      <c r="DD67" s="331"/>
      <c r="DE67" s="331"/>
      <c r="DF67" s="331"/>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6"/>
      <c r="FB67" s="166"/>
      <c r="FC67" s="166"/>
      <c r="FD67" s="166"/>
      <c r="FE67" s="166"/>
      <c r="FF67" s="166"/>
      <c r="FG67" s="166"/>
      <c r="FH67" s="166"/>
      <c r="FI67" s="166"/>
      <c r="FJ67" s="166"/>
      <c r="FK67" s="166"/>
      <c r="FL67" s="166"/>
      <c r="FM67" s="166"/>
    </row>
    <row r="68" spans="2:169" s="167" customFormat="1" ht="14.1" customHeight="1" x14ac:dyDescent="0.2">
      <c r="B68" s="171"/>
      <c r="C68" s="297"/>
      <c r="D68" s="168"/>
      <c r="E68" s="168"/>
      <c r="F68" s="168"/>
      <c r="G68" s="168"/>
      <c r="H68" s="225"/>
      <c r="I68" s="676" t="s">
        <v>81</v>
      </c>
      <c r="J68" s="676"/>
      <c r="K68" s="676"/>
      <c r="L68" s="677"/>
      <c r="M68" s="681" t="s">
        <v>104</v>
      </c>
      <c r="N68" s="682"/>
      <c r="O68" s="687"/>
      <c r="P68" s="688"/>
      <c r="Q68" s="688"/>
      <c r="R68" s="688"/>
      <c r="S68" s="688"/>
      <c r="T68" s="688"/>
      <c r="U68" s="688"/>
      <c r="V68" s="688"/>
      <c r="W68" s="688"/>
      <c r="X68" s="689"/>
      <c r="Y68" s="159"/>
      <c r="Z68" s="694" t="s">
        <v>169</v>
      </c>
      <c r="AA68" s="695"/>
      <c r="AB68" s="695"/>
      <c r="AC68" s="696"/>
      <c r="AD68" s="683" t="s">
        <v>168</v>
      </c>
      <c r="AE68" s="684"/>
      <c r="AF68" s="685"/>
      <c r="AG68" s="721" t="s">
        <v>202</v>
      </c>
      <c r="AH68" s="721"/>
      <c r="AI68" s="721"/>
      <c r="AJ68" s="721"/>
      <c r="AK68" s="721" t="s">
        <v>202</v>
      </c>
      <c r="AL68" s="721"/>
      <c r="AM68" s="721"/>
      <c r="AN68" s="996"/>
      <c r="AO68" s="222"/>
      <c r="AP68" s="710"/>
      <c r="AQ68" s="711"/>
      <c r="AR68" s="711"/>
      <c r="AS68" s="711"/>
      <c r="AT68" s="711"/>
      <c r="AU68" s="711"/>
      <c r="AV68" s="711"/>
      <c r="AW68" s="711"/>
      <c r="AX68" s="714" t="s">
        <v>82</v>
      </c>
      <c r="AY68" s="715"/>
      <c r="AZ68" s="715"/>
      <c r="BA68" s="715"/>
      <c r="BB68" s="715"/>
      <c r="BC68" s="715"/>
      <c r="BD68" s="715"/>
      <c r="BE68" s="715"/>
      <c r="BF68" s="715"/>
      <c r="BG68" s="715"/>
      <c r="BH68" s="1059"/>
      <c r="BI68" s="1059"/>
      <c r="BJ68" s="1059"/>
      <c r="BK68" s="1059"/>
      <c r="BL68" s="1059"/>
      <c r="BM68" s="1059"/>
      <c r="BN68" s="1059"/>
      <c r="BO68" s="1057"/>
      <c r="BP68" s="1057"/>
      <c r="BQ68" s="1057"/>
      <c r="BR68" s="1057"/>
      <c r="BS68" s="1057"/>
      <c r="BT68" s="1057"/>
      <c r="BU68" s="489"/>
      <c r="BV68" s="489"/>
      <c r="BW68" s="489"/>
      <c r="BX68" s="489"/>
      <c r="BY68" s="489"/>
      <c r="BZ68" s="490"/>
      <c r="CA68" s="489"/>
      <c r="CB68" s="489"/>
      <c r="CC68" s="489"/>
      <c r="CD68" s="489"/>
      <c r="CE68" s="490"/>
      <c r="CF68" s="437"/>
      <c r="CG68" s="500"/>
      <c r="CH68" s="501"/>
      <c r="CI68" s="501"/>
      <c r="CJ68" s="501"/>
      <c r="CK68" s="502"/>
      <c r="CL68" s="459"/>
      <c r="CM68" s="179"/>
      <c r="CN68" s="179"/>
      <c r="CO68" s="179"/>
      <c r="CP68" s="179"/>
      <c r="CQ68" s="179"/>
      <c r="CR68" s="179"/>
      <c r="CS68" s="179"/>
      <c r="CT68" s="413"/>
      <c r="CU68" s="413"/>
      <c r="CV68" s="413"/>
      <c r="CW68" s="413"/>
      <c r="CX68" s="331"/>
      <c r="CY68" s="331"/>
      <c r="CZ68" s="331"/>
      <c r="DA68" s="331"/>
      <c r="DB68" s="331"/>
      <c r="DC68" s="331"/>
      <c r="DD68" s="331"/>
      <c r="DE68" s="331"/>
      <c r="DF68" s="331"/>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6"/>
      <c r="FB68" s="166"/>
      <c r="FC68" s="166"/>
      <c r="FD68" s="166"/>
      <c r="FE68" s="166"/>
      <c r="FF68" s="166"/>
      <c r="FG68" s="166"/>
      <c r="FH68" s="166"/>
      <c r="FI68" s="166"/>
      <c r="FJ68" s="166"/>
      <c r="FK68" s="166"/>
      <c r="FL68" s="166"/>
      <c r="FM68" s="166"/>
    </row>
    <row r="69" spans="2:169" s="167" customFormat="1" ht="14.1" customHeight="1" x14ac:dyDescent="0.2">
      <c r="B69" s="171"/>
      <c r="C69" s="297"/>
      <c r="D69" s="168"/>
      <c r="E69" s="168"/>
      <c r="F69" s="168"/>
      <c r="G69" s="168"/>
      <c r="H69" s="225"/>
      <c r="I69" s="991" t="s">
        <v>83</v>
      </c>
      <c r="J69" s="991"/>
      <c r="K69" s="991"/>
      <c r="L69" s="992"/>
      <c r="M69" s="681" t="s">
        <v>105</v>
      </c>
      <c r="N69" s="682"/>
      <c r="O69" s="687"/>
      <c r="P69" s="688"/>
      <c r="Q69" s="688"/>
      <c r="R69" s="688"/>
      <c r="S69" s="688"/>
      <c r="T69" s="688"/>
      <c r="U69" s="688"/>
      <c r="V69" s="688"/>
      <c r="W69" s="688"/>
      <c r="X69" s="689"/>
      <c r="Y69" s="159"/>
      <c r="Z69" s="690" t="s">
        <v>170</v>
      </c>
      <c r="AA69" s="691"/>
      <c r="AB69" s="691"/>
      <c r="AC69" s="692"/>
      <c r="AD69" s="693"/>
      <c r="AE69" s="693"/>
      <c r="AF69" s="693"/>
      <c r="AG69" s="693" t="s">
        <v>167</v>
      </c>
      <c r="AH69" s="693"/>
      <c r="AI69" s="693"/>
      <c r="AJ69" s="693"/>
      <c r="AK69" s="693" t="s">
        <v>167</v>
      </c>
      <c r="AL69" s="693"/>
      <c r="AM69" s="693"/>
      <c r="AN69" s="720"/>
      <c r="AO69" s="222"/>
      <c r="AP69" s="710"/>
      <c r="AQ69" s="711"/>
      <c r="AR69" s="711"/>
      <c r="AS69" s="711"/>
      <c r="AT69" s="711"/>
      <c r="AU69" s="711"/>
      <c r="AV69" s="711"/>
      <c r="AW69" s="711"/>
      <c r="AX69" s="722"/>
      <c r="AY69" s="715"/>
      <c r="AZ69" s="715"/>
      <c r="BA69" s="715"/>
      <c r="BB69" s="715"/>
      <c r="BC69" s="715"/>
      <c r="BD69" s="715"/>
      <c r="BE69" s="715"/>
      <c r="BF69" s="715"/>
      <c r="BG69" s="715"/>
      <c r="BH69" s="1059"/>
      <c r="BI69" s="1059"/>
      <c r="BJ69" s="1059"/>
      <c r="BK69" s="1059"/>
      <c r="BL69" s="1059"/>
      <c r="BM69" s="1059"/>
      <c r="BN69" s="1059"/>
      <c r="BO69" s="1057"/>
      <c r="BP69" s="1057"/>
      <c r="BQ69" s="1057"/>
      <c r="BR69" s="1057"/>
      <c r="BS69" s="1057"/>
      <c r="BT69" s="1057"/>
      <c r="BU69" s="489"/>
      <c r="BV69" s="489"/>
      <c r="BW69" s="489"/>
      <c r="BX69" s="489"/>
      <c r="BY69" s="489"/>
      <c r="BZ69" s="490"/>
      <c r="CA69" s="489"/>
      <c r="CB69" s="489"/>
      <c r="CC69" s="489"/>
      <c r="CD69" s="489"/>
      <c r="CE69" s="490"/>
      <c r="CF69" s="437"/>
      <c r="CG69" s="500"/>
      <c r="CH69" s="501"/>
      <c r="CI69" s="501"/>
      <c r="CJ69" s="501"/>
      <c r="CK69" s="502"/>
      <c r="CL69" s="459"/>
      <c r="CM69" s="179"/>
      <c r="CN69" s="179"/>
      <c r="CO69" s="179"/>
      <c r="CP69" s="179"/>
      <c r="CQ69" s="179"/>
      <c r="CR69" s="179"/>
      <c r="CS69" s="179"/>
      <c r="CT69" s="413"/>
      <c r="CU69" s="413"/>
      <c r="CV69" s="413"/>
      <c r="CW69" s="413"/>
      <c r="CX69" s="331"/>
      <c r="CY69" s="331"/>
      <c r="CZ69" s="331"/>
      <c r="DA69" s="331"/>
      <c r="DB69" s="331"/>
      <c r="DC69" s="331"/>
      <c r="DD69" s="331"/>
      <c r="DE69" s="331"/>
      <c r="DF69" s="331"/>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6"/>
      <c r="FB69" s="166"/>
      <c r="FC69" s="166"/>
      <c r="FD69" s="166"/>
      <c r="FE69" s="166"/>
      <c r="FF69" s="166"/>
      <c r="FG69" s="166"/>
      <c r="FH69" s="166"/>
      <c r="FI69" s="166"/>
      <c r="FJ69" s="166"/>
      <c r="FK69" s="166"/>
      <c r="FL69" s="166"/>
      <c r="FM69" s="166"/>
    </row>
    <row r="70" spans="2:169" s="167" customFormat="1" ht="54" customHeight="1" x14ac:dyDescent="0.2">
      <c r="B70" s="171"/>
      <c r="C70" s="298"/>
      <c r="D70" s="294"/>
      <c r="E70" s="294"/>
      <c r="F70" s="294"/>
      <c r="G70" s="294"/>
      <c r="H70" s="229"/>
      <c r="I70" s="669" t="s">
        <v>5</v>
      </c>
      <c r="J70" s="669"/>
      <c r="K70" s="669"/>
      <c r="L70" s="670"/>
      <c r="M70" s="227" t="s">
        <v>107</v>
      </c>
      <c r="N70" s="228" t="s">
        <v>106</v>
      </c>
      <c r="O70" s="678" t="s">
        <v>119</v>
      </c>
      <c r="P70" s="679"/>
      <c r="Q70" s="679"/>
      <c r="R70" s="679"/>
      <c r="S70" s="679"/>
      <c r="T70" s="679"/>
      <c r="U70" s="679"/>
      <c r="V70" s="679"/>
      <c r="W70" s="679"/>
      <c r="X70" s="680"/>
      <c r="Y70" s="230"/>
      <c r="Z70" s="702"/>
      <c r="AA70" s="703"/>
      <c r="AB70" s="703"/>
      <c r="AC70" s="704"/>
      <c r="AD70" s="686" t="s">
        <v>175</v>
      </c>
      <c r="AE70" s="686"/>
      <c r="AF70" s="686"/>
      <c r="AG70" s="686" t="str">
        <f>IF(AX53=99,"בתקופה זו","בח-ן זה")</f>
        <v>בח-ן זה</v>
      </c>
      <c r="AH70" s="686"/>
      <c r="AI70" s="686"/>
      <c r="AJ70" s="686"/>
      <c r="AK70" s="718" t="s">
        <v>166</v>
      </c>
      <c r="AL70" s="686"/>
      <c r="AM70" s="686"/>
      <c r="AN70" s="719"/>
      <c r="AO70" s="230"/>
      <c r="AP70" s="710"/>
      <c r="AQ70" s="711"/>
      <c r="AR70" s="711"/>
      <c r="AS70" s="711"/>
      <c r="AT70" s="711"/>
      <c r="AU70" s="711"/>
      <c r="AV70" s="711"/>
      <c r="AW70" s="711"/>
      <c r="AX70" s="716" t="s">
        <v>113</v>
      </c>
      <c r="AY70" s="717"/>
      <c r="AZ70" s="717"/>
      <c r="BA70" s="717"/>
      <c r="BB70" s="717"/>
      <c r="BC70" s="717"/>
      <c r="BD70" s="717"/>
      <c r="BE70" s="717"/>
      <c r="BF70" s="717"/>
      <c r="BG70" s="717"/>
      <c r="BH70" s="1059"/>
      <c r="BI70" s="1059"/>
      <c r="BJ70" s="1059"/>
      <c r="BK70" s="1059"/>
      <c r="BL70" s="1059"/>
      <c r="BM70" s="1059"/>
      <c r="BN70" s="1059"/>
      <c r="BO70" s="1057"/>
      <c r="BP70" s="1057"/>
      <c r="BQ70" s="1057"/>
      <c r="BR70" s="1057"/>
      <c r="BS70" s="1057"/>
      <c r="BT70" s="1057"/>
      <c r="BU70" s="489"/>
      <c r="BV70" s="489"/>
      <c r="BW70" s="489"/>
      <c r="BX70" s="489"/>
      <c r="BY70" s="489"/>
      <c r="BZ70" s="490"/>
      <c r="CA70" s="489"/>
      <c r="CB70" s="489"/>
      <c r="CC70" s="489"/>
      <c r="CD70" s="489"/>
      <c r="CE70" s="490"/>
      <c r="CF70" s="437"/>
      <c r="CG70" s="503"/>
      <c r="CH70" s="504"/>
      <c r="CI70" s="504"/>
      <c r="CJ70" s="504"/>
      <c r="CK70" s="505"/>
      <c r="CL70" s="459"/>
      <c r="CM70" s="179"/>
      <c r="CN70" s="179"/>
      <c r="CO70" s="179"/>
      <c r="CP70" s="179"/>
      <c r="CQ70" s="179"/>
      <c r="CR70" s="179"/>
      <c r="CS70" s="179"/>
      <c r="CT70" s="413"/>
      <c r="CU70" s="413"/>
      <c r="CV70" s="413"/>
      <c r="CW70" s="413"/>
      <c r="CX70" s="331"/>
      <c r="CY70" s="331"/>
      <c r="CZ70" s="331"/>
      <c r="DA70" s="331"/>
      <c r="DB70" s="331"/>
      <c r="DC70" s="331"/>
      <c r="DD70" s="331"/>
      <c r="DE70" s="331"/>
      <c r="DF70" s="331"/>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6"/>
      <c r="FB70" s="166"/>
      <c r="FC70" s="166"/>
      <c r="FD70" s="166"/>
      <c r="FE70" s="166"/>
      <c r="FF70" s="166"/>
      <c r="FG70" s="166"/>
      <c r="FH70" s="166"/>
      <c r="FI70" s="166"/>
      <c r="FJ70" s="166"/>
      <c r="FK70" s="166"/>
      <c r="FL70" s="166"/>
      <c r="FM70" s="166"/>
    </row>
    <row r="71" spans="2:169" s="167" customFormat="1" ht="18" customHeight="1" thickBot="1" x14ac:dyDescent="0.25">
      <c r="B71" s="177"/>
      <c r="C71" s="727" t="s">
        <v>86</v>
      </c>
      <c r="D71" s="728"/>
      <c r="E71" s="728"/>
      <c r="F71" s="728"/>
      <c r="G71" s="728"/>
      <c r="H71" s="729"/>
      <c r="I71" s="728" t="s">
        <v>87</v>
      </c>
      <c r="J71" s="728"/>
      <c r="K71" s="728"/>
      <c r="L71" s="730"/>
      <c r="M71" s="731" t="s">
        <v>88</v>
      </c>
      <c r="N71" s="730"/>
      <c r="O71" s="705" t="s">
        <v>89</v>
      </c>
      <c r="P71" s="706"/>
      <c r="Q71" s="706"/>
      <c r="R71" s="706"/>
      <c r="S71" s="706"/>
      <c r="T71" s="706"/>
      <c r="U71" s="706"/>
      <c r="V71" s="706"/>
      <c r="W71" s="706"/>
      <c r="X71" s="707"/>
      <c r="Y71" s="178"/>
      <c r="Z71" s="699" t="s">
        <v>90</v>
      </c>
      <c r="AA71" s="700"/>
      <c r="AB71" s="700"/>
      <c r="AC71" s="701"/>
      <c r="AD71" s="697" t="s">
        <v>91</v>
      </c>
      <c r="AE71" s="698"/>
      <c r="AF71" s="698"/>
      <c r="AG71" s="698" t="s">
        <v>92</v>
      </c>
      <c r="AH71" s="698"/>
      <c r="AI71" s="698"/>
      <c r="AJ71" s="724"/>
      <c r="AK71" s="697" t="s">
        <v>93</v>
      </c>
      <c r="AL71" s="698"/>
      <c r="AM71" s="698"/>
      <c r="AN71" s="725"/>
      <c r="AO71" s="223"/>
      <c r="AP71" s="726" t="s">
        <v>94</v>
      </c>
      <c r="AQ71" s="491"/>
      <c r="AR71" s="491"/>
      <c r="AS71" s="491"/>
      <c r="AT71" s="491"/>
      <c r="AU71" s="491"/>
      <c r="AV71" s="491"/>
      <c r="AW71" s="491"/>
      <c r="AX71" s="491" t="s">
        <v>95</v>
      </c>
      <c r="AY71" s="491"/>
      <c r="AZ71" s="491"/>
      <c r="BA71" s="491"/>
      <c r="BB71" s="491"/>
      <c r="BC71" s="491"/>
      <c r="BD71" s="491"/>
      <c r="BE71" s="491"/>
      <c r="BF71" s="491"/>
      <c r="BG71" s="491"/>
      <c r="BH71" s="1060" t="s">
        <v>96</v>
      </c>
      <c r="BI71" s="1060"/>
      <c r="BJ71" s="1060"/>
      <c r="BK71" s="1060"/>
      <c r="BL71" s="1060"/>
      <c r="BM71" s="1060"/>
      <c r="BN71" s="1060"/>
      <c r="BO71" s="491" t="s">
        <v>97</v>
      </c>
      <c r="BP71" s="491"/>
      <c r="BQ71" s="491"/>
      <c r="BR71" s="491"/>
      <c r="BS71" s="491"/>
      <c r="BT71" s="491"/>
      <c r="BU71" s="491" t="s">
        <v>98</v>
      </c>
      <c r="BV71" s="491"/>
      <c r="BW71" s="491"/>
      <c r="BX71" s="491"/>
      <c r="BY71" s="491"/>
      <c r="BZ71" s="492"/>
      <c r="CA71" s="491" t="s">
        <v>194</v>
      </c>
      <c r="CB71" s="491"/>
      <c r="CC71" s="491"/>
      <c r="CD71" s="491"/>
      <c r="CE71" s="492"/>
      <c r="CF71" s="437"/>
      <c r="CG71" s="491" t="s">
        <v>195</v>
      </c>
      <c r="CH71" s="491"/>
      <c r="CI71" s="491"/>
      <c r="CJ71" s="491"/>
      <c r="CK71" s="506"/>
      <c r="CL71" s="460"/>
      <c r="CM71" s="179"/>
      <c r="CN71" s="179"/>
      <c r="CO71" s="179"/>
      <c r="CP71" s="179"/>
      <c r="CQ71" s="179"/>
      <c r="CR71" s="179"/>
      <c r="CS71" s="179"/>
      <c r="CT71" s="413"/>
      <c r="CU71" s="413"/>
      <c r="CV71" s="413"/>
      <c r="CW71" s="413"/>
      <c r="CX71" s="331"/>
      <c r="CY71" s="331"/>
      <c r="CZ71" s="331"/>
      <c r="DA71" s="331"/>
      <c r="DB71" s="331"/>
      <c r="DC71" s="331"/>
      <c r="DD71" s="331"/>
      <c r="DE71" s="331"/>
      <c r="DF71" s="331"/>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6"/>
      <c r="FB71" s="166"/>
      <c r="FC71" s="166"/>
      <c r="FD71" s="166"/>
      <c r="FE71" s="166"/>
      <c r="FF71" s="166"/>
      <c r="FG71" s="166"/>
      <c r="FH71" s="166"/>
      <c r="FI71" s="166"/>
      <c r="FJ71" s="166"/>
      <c r="FK71" s="166"/>
      <c r="FL71" s="166"/>
      <c r="FM71" s="166"/>
    </row>
    <row r="72" spans="2:169" s="167" customFormat="1" ht="18" customHeight="1" x14ac:dyDescent="0.25">
      <c r="B72" s="212">
        <v>1</v>
      </c>
      <c r="C72" s="737"/>
      <c r="D72" s="738"/>
      <c r="E72" s="738"/>
      <c r="F72" s="738"/>
      <c r="G72" s="738"/>
      <c r="H72" s="739"/>
      <c r="I72" s="732"/>
      <c r="J72" s="732"/>
      <c r="K72" s="732"/>
      <c r="L72" s="732"/>
      <c r="M72" s="733"/>
      <c r="N72" s="734"/>
      <c r="O72" s="735"/>
      <c r="P72" s="735"/>
      <c r="Q72" s="735"/>
      <c r="R72" s="735"/>
      <c r="S72" s="735"/>
      <c r="T72" s="735"/>
      <c r="U72" s="735"/>
      <c r="V72" s="735"/>
      <c r="W72" s="735"/>
      <c r="X72" s="736"/>
      <c r="Y72" s="184"/>
      <c r="Z72" s="665"/>
      <c r="AA72" s="666"/>
      <c r="AB72" s="666"/>
      <c r="AC72" s="666"/>
      <c r="AD72" s="548" t="str">
        <f>IF(I72="","",IF($AX$53=99,AG72+ROUNDDOWN((AX72/0.95*0.05/Z72),2),95%*ROUNDUP(AG72,2)))</f>
        <v/>
      </c>
      <c r="AE72" s="548"/>
      <c r="AF72" s="548"/>
      <c r="AG72" s="549"/>
      <c r="AH72" s="549"/>
      <c r="AI72" s="549"/>
      <c r="AJ72" s="549"/>
      <c r="AK72" s="549"/>
      <c r="AL72" s="549"/>
      <c r="AM72" s="549"/>
      <c r="AN72" s="646"/>
      <c r="AO72" s="224"/>
      <c r="AP72" s="516" t="str">
        <f>IF(AG72="","",IF($AX$53=99,AG72*Z72,Z72*AD72))</f>
        <v/>
      </c>
      <c r="AQ72" s="517"/>
      <c r="AR72" s="517"/>
      <c r="AS72" s="517"/>
      <c r="AT72" s="517"/>
      <c r="AU72" s="517"/>
      <c r="AV72" s="517"/>
      <c r="AW72" s="517"/>
      <c r="AX72" s="547"/>
      <c r="AY72" s="547"/>
      <c r="AZ72" s="547"/>
      <c r="BA72" s="547"/>
      <c r="BB72" s="547"/>
      <c r="BC72" s="547"/>
      <c r="BD72" s="547"/>
      <c r="BE72" s="547"/>
      <c r="BF72" s="547"/>
      <c r="BG72" s="547"/>
      <c r="BH72" s="533" t="str">
        <f>IF(AX72&lt;&gt;0,IF(AP72="",AX72,AX72+AP72),IF(AP72="","",AP72))</f>
        <v/>
      </c>
      <c r="BI72" s="534"/>
      <c r="BJ72" s="534"/>
      <c r="BK72" s="534"/>
      <c r="BL72" s="534"/>
      <c r="BM72" s="534"/>
      <c r="BN72" s="535"/>
      <c r="BO72" s="585" t="str">
        <f>IF(I72="","",IF(BH72="",I72,IF($AX$53=99,(I72-AX72/0.95-AP72),I72-BH72/0.95)))</f>
        <v/>
      </c>
      <c r="BP72" s="586"/>
      <c r="BQ72" s="586"/>
      <c r="BR72" s="586"/>
      <c r="BS72" s="586"/>
      <c r="BT72" s="587"/>
      <c r="BU72" s="583" t="str">
        <f>IF(I72="","",BO72/Z72)</f>
        <v/>
      </c>
      <c r="BV72" s="584"/>
      <c r="BW72" s="584"/>
      <c r="BX72" s="584"/>
      <c r="BY72" s="584"/>
      <c r="BZ72" s="584"/>
      <c r="CA72" s="493" t="str">
        <f>IF(BH72="","",IF($AX$53=99,AG72+0.05*AX72/0.95/Z72,0.05*BH72/0.95/Z72))</f>
        <v/>
      </c>
      <c r="CB72" s="493"/>
      <c r="CC72" s="493"/>
      <c r="CD72" s="493"/>
      <c r="CE72" s="494"/>
      <c r="CF72" s="456"/>
      <c r="CG72" s="480" t="str">
        <f>IF(BH72="","",IF($AX$53=99,CA72*Z72,BH72/0.95*0.05))</f>
        <v/>
      </c>
      <c r="CH72" s="480"/>
      <c r="CI72" s="480"/>
      <c r="CJ72" s="480"/>
      <c r="CK72" s="481"/>
      <c r="CL72" s="465"/>
      <c r="CM72" s="179"/>
      <c r="CN72" s="179"/>
      <c r="CO72" s="179"/>
      <c r="CP72" s="179"/>
      <c r="CQ72" s="179"/>
      <c r="CR72" s="179"/>
      <c r="CS72" s="179"/>
      <c r="CT72" s="413"/>
      <c r="CU72" s="413"/>
      <c r="CV72" s="413"/>
      <c r="CW72" s="413"/>
      <c r="CX72" s="331"/>
      <c r="CY72" s="331"/>
      <c r="CZ72" s="331"/>
      <c r="DA72" s="331"/>
      <c r="DB72" s="331"/>
      <c r="DC72" s="331"/>
      <c r="DD72" s="331"/>
      <c r="DE72" s="331"/>
      <c r="DF72" s="331"/>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6"/>
      <c r="FB72" s="166"/>
      <c r="FC72" s="166"/>
      <c r="FD72" s="166"/>
      <c r="FE72" s="166"/>
      <c r="FF72" s="166"/>
      <c r="FG72" s="166"/>
      <c r="FH72" s="166"/>
      <c r="FI72" s="166"/>
      <c r="FJ72" s="166"/>
      <c r="FK72" s="166"/>
      <c r="FL72" s="166"/>
      <c r="FM72" s="166"/>
    </row>
    <row r="73" spans="2:169" s="167" customFormat="1" ht="18" customHeight="1" x14ac:dyDescent="0.25">
      <c r="B73" s="212">
        <v>2</v>
      </c>
      <c r="C73" s="662"/>
      <c r="D73" s="663"/>
      <c r="E73" s="663"/>
      <c r="F73" s="663"/>
      <c r="G73" s="663"/>
      <c r="H73" s="664"/>
      <c r="I73" s="661"/>
      <c r="J73" s="661"/>
      <c r="K73" s="661"/>
      <c r="L73" s="661"/>
      <c r="M73" s="647"/>
      <c r="N73" s="648"/>
      <c r="O73" s="667"/>
      <c r="P73" s="667"/>
      <c r="Q73" s="667"/>
      <c r="R73" s="667"/>
      <c r="S73" s="667"/>
      <c r="T73" s="667"/>
      <c r="U73" s="667"/>
      <c r="V73" s="667"/>
      <c r="W73" s="667"/>
      <c r="X73" s="668"/>
      <c r="Y73" s="184"/>
      <c r="Z73" s="665"/>
      <c r="AA73" s="666"/>
      <c r="AB73" s="666"/>
      <c r="AC73" s="666"/>
      <c r="AD73" s="548" t="str">
        <f t="shared" ref="AD73:AD80" si="1">IF(I73="","",IF($AX$53=99,AG73+ROUNDDOWN((AX73/0.95*0.05/Z73),2),95%*ROUNDUP(AG73,2)))</f>
        <v/>
      </c>
      <c r="AE73" s="548"/>
      <c r="AF73" s="548"/>
      <c r="AG73" s="549"/>
      <c r="AH73" s="549"/>
      <c r="AI73" s="549"/>
      <c r="AJ73" s="549"/>
      <c r="AK73" s="549"/>
      <c r="AL73" s="549"/>
      <c r="AM73" s="549"/>
      <c r="AN73" s="646"/>
      <c r="AO73" s="224"/>
      <c r="AP73" s="516" t="str">
        <f t="shared" ref="AP73:AP80" si="2">IF(AG73="","",IF($AX$53=99,AG73*Z73,Z73*AD73))</f>
        <v/>
      </c>
      <c r="AQ73" s="517"/>
      <c r="AR73" s="517"/>
      <c r="AS73" s="517"/>
      <c r="AT73" s="517"/>
      <c r="AU73" s="517"/>
      <c r="AV73" s="517"/>
      <c r="AW73" s="517"/>
      <c r="AX73" s="547"/>
      <c r="AY73" s="547"/>
      <c r="AZ73" s="547"/>
      <c r="BA73" s="547"/>
      <c r="BB73" s="547"/>
      <c r="BC73" s="547"/>
      <c r="BD73" s="547"/>
      <c r="BE73" s="547"/>
      <c r="BF73" s="547"/>
      <c r="BG73" s="547"/>
      <c r="BH73" s="533" t="str">
        <f t="shared" ref="BH73:BH80" si="3">IF(AX73&lt;&gt;0,IF(AP73="",AX73,AX73+AP73),IF(AP73="","",AP73))</f>
        <v/>
      </c>
      <c r="BI73" s="534"/>
      <c r="BJ73" s="534"/>
      <c r="BK73" s="534"/>
      <c r="BL73" s="534"/>
      <c r="BM73" s="534"/>
      <c r="BN73" s="535"/>
      <c r="BO73" s="585" t="str">
        <f t="shared" ref="BO73:BO80" si="4">IF(I73="","",IF(BH73="",I73,IF($AX$53=99,(I73-AX73/0.95-AP73),I73-BH73/0.95)))</f>
        <v/>
      </c>
      <c r="BP73" s="586"/>
      <c r="BQ73" s="586"/>
      <c r="BR73" s="586"/>
      <c r="BS73" s="586"/>
      <c r="BT73" s="587"/>
      <c r="BU73" s="583" t="str">
        <f t="shared" ref="BU73:BU80" si="5">IF(I73="","",BO73/Z73)</f>
        <v/>
      </c>
      <c r="BV73" s="584"/>
      <c r="BW73" s="584"/>
      <c r="BX73" s="584"/>
      <c r="BY73" s="584"/>
      <c r="BZ73" s="584"/>
      <c r="CA73" s="493" t="str">
        <f t="shared" ref="CA73:CA80" si="6">IF(BH73="","",IF($AX$53=99,AG73+0.05*AX73/0.95/Z73,0.05*BH73/0.95/Z73))</f>
        <v/>
      </c>
      <c r="CB73" s="493"/>
      <c r="CC73" s="493"/>
      <c r="CD73" s="493"/>
      <c r="CE73" s="494"/>
      <c r="CF73" s="456"/>
      <c r="CG73" s="480" t="str">
        <f t="shared" ref="CG73:CG80" si="7">IF(BH73="","",IF($AX$53=99,CA73*Z73,BH73/0.95*0.05))</f>
        <v/>
      </c>
      <c r="CH73" s="480"/>
      <c r="CI73" s="480"/>
      <c r="CJ73" s="480"/>
      <c r="CK73" s="481"/>
      <c r="CL73" s="465"/>
      <c r="CM73" s="179"/>
      <c r="CN73" s="179"/>
      <c r="CO73" s="179"/>
      <c r="CP73" s="179"/>
      <c r="CQ73" s="179"/>
      <c r="CR73" s="179"/>
      <c r="CS73" s="179"/>
      <c r="CT73" s="413"/>
      <c r="CU73" s="413"/>
      <c r="CV73" s="413"/>
      <c r="CW73" s="413"/>
      <c r="CX73" s="331"/>
      <c r="CY73" s="331"/>
      <c r="CZ73" s="331"/>
      <c r="DA73" s="331"/>
      <c r="DB73" s="331"/>
      <c r="DC73" s="331"/>
      <c r="DD73" s="331"/>
      <c r="DE73" s="331"/>
      <c r="DF73" s="331"/>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6"/>
      <c r="FB73" s="166"/>
      <c r="FC73" s="166"/>
      <c r="FD73" s="166"/>
      <c r="FE73" s="166"/>
      <c r="FF73" s="166"/>
      <c r="FG73" s="166"/>
      <c r="FH73" s="166"/>
      <c r="FI73" s="166"/>
      <c r="FJ73" s="166"/>
      <c r="FK73" s="166"/>
      <c r="FL73" s="166"/>
      <c r="FM73" s="166"/>
    </row>
    <row r="74" spans="2:169" s="167" customFormat="1" ht="18" customHeight="1" x14ac:dyDescent="0.25">
      <c r="B74" s="212">
        <v>3</v>
      </c>
      <c r="C74" s="662"/>
      <c r="D74" s="663"/>
      <c r="E74" s="663"/>
      <c r="F74" s="663"/>
      <c r="G74" s="663"/>
      <c r="H74" s="664"/>
      <c r="I74" s="661"/>
      <c r="J74" s="661"/>
      <c r="K74" s="661"/>
      <c r="L74" s="661"/>
      <c r="M74" s="647"/>
      <c r="N74" s="648"/>
      <c r="O74" s="652"/>
      <c r="P74" s="653"/>
      <c r="Q74" s="653"/>
      <c r="R74" s="653"/>
      <c r="S74" s="653"/>
      <c r="T74" s="653"/>
      <c r="U74" s="653"/>
      <c r="V74" s="653"/>
      <c r="W74" s="653"/>
      <c r="X74" s="654"/>
      <c r="Y74" s="184"/>
      <c r="Z74" s="665"/>
      <c r="AA74" s="666"/>
      <c r="AB74" s="666"/>
      <c r="AC74" s="666"/>
      <c r="AD74" s="548" t="str">
        <f t="shared" si="1"/>
        <v/>
      </c>
      <c r="AE74" s="548"/>
      <c r="AF74" s="548"/>
      <c r="AG74" s="549"/>
      <c r="AH74" s="549"/>
      <c r="AI74" s="549"/>
      <c r="AJ74" s="549"/>
      <c r="AK74" s="549"/>
      <c r="AL74" s="549"/>
      <c r="AM74" s="549"/>
      <c r="AN74" s="646"/>
      <c r="AO74" s="224"/>
      <c r="AP74" s="516" t="str">
        <f t="shared" si="2"/>
        <v/>
      </c>
      <c r="AQ74" s="517"/>
      <c r="AR74" s="517"/>
      <c r="AS74" s="517"/>
      <c r="AT74" s="517"/>
      <c r="AU74" s="517"/>
      <c r="AV74" s="517"/>
      <c r="AW74" s="517"/>
      <c r="AX74" s="547"/>
      <c r="AY74" s="547"/>
      <c r="AZ74" s="547"/>
      <c r="BA74" s="547"/>
      <c r="BB74" s="547"/>
      <c r="BC74" s="547"/>
      <c r="BD74" s="547"/>
      <c r="BE74" s="547"/>
      <c r="BF74" s="547"/>
      <c r="BG74" s="547"/>
      <c r="BH74" s="533" t="str">
        <f t="shared" si="3"/>
        <v/>
      </c>
      <c r="BI74" s="534"/>
      <c r="BJ74" s="534"/>
      <c r="BK74" s="534"/>
      <c r="BL74" s="534"/>
      <c r="BM74" s="534"/>
      <c r="BN74" s="535"/>
      <c r="BO74" s="585" t="str">
        <f t="shared" si="4"/>
        <v/>
      </c>
      <c r="BP74" s="586"/>
      <c r="BQ74" s="586"/>
      <c r="BR74" s="586"/>
      <c r="BS74" s="586"/>
      <c r="BT74" s="587"/>
      <c r="BU74" s="583" t="str">
        <f t="shared" si="5"/>
        <v/>
      </c>
      <c r="BV74" s="584"/>
      <c r="BW74" s="584"/>
      <c r="BX74" s="584"/>
      <c r="BY74" s="584"/>
      <c r="BZ74" s="584"/>
      <c r="CA74" s="493" t="str">
        <f t="shared" si="6"/>
        <v/>
      </c>
      <c r="CB74" s="493"/>
      <c r="CC74" s="493"/>
      <c r="CD74" s="493"/>
      <c r="CE74" s="494"/>
      <c r="CF74" s="456"/>
      <c r="CG74" s="480" t="str">
        <f t="shared" si="7"/>
        <v/>
      </c>
      <c r="CH74" s="480"/>
      <c r="CI74" s="480"/>
      <c r="CJ74" s="480"/>
      <c r="CK74" s="481"/>
      <c r="CL74" s="465"/>
      <c r="CM74" s="179"/>
      <c r="CN74" s="179"/>
      <c r="CO74" s="179"/>
      <c r="CP74" s="179"/>
      <c r="CQ74" s="179"/>
      <c r="CR74" s="179"/>
      <c r="CS74" s="179"/>
      <c r="CT74" s="413"/>
      <c r="CU74" s="413"/>
      <c r="CV74" s="413"/>
      <c r="CW74" s="413"/>
      <c r="CX74" s="331"/>
      <c r="CY74" s="331"/>
      <c r="CZ74" s="331"/>
      <c r="DA74" s="331"/>
      <c r="DB74" s="331"/>
      <c r="DC74" s="331"/>
      <c r="DD74" s="331"/>
      <c r="DE74" s="331"/>
      <c r="DF74" s="331"/>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6"/>
      <c r="FB74" s="166"/>
      <c r="FC74" s="166"/>
      <c r="FD74" s="166"/>
      <c r="FE74" s="166"/>
      <c r="FF74" s="166"/>
      <c r="FG74" s="166"/>
      <c r="FH74" s="166"/>
      <c r="FI74" s="166"/>
      <c r="FJ74" s="166"/>
      <c r="FK74" s="166"/>
      <c r="FL74" s="166"/>
      <c r="FM74" s="166"/>
    </row>
    <row r="75" spans="2:169" s="167" customFormat="1" ht="18" customHeight="1" x14ac:dyDescent="0.25">
      <c r="B75" s="212">
        <v>4</v>
      </c>
      <c r="C75" s="662"/>
      <c r="D75" s="663"/>
      <c r="E75" s="663"/>
      <c r="F75" s="663"/>
      <c r="G75" s="663"/>
      <c r="H75" s="664"/>
      <c r="I75" s="661"/>
      <c r="J75" s="661"/>
      <c r="K75" s="661"/>
      <c r="L75" s="661"/>
      <c r="M75" s="647"/>
      <c r="N75" s="648"/>
      <c r="O75" s="652"/>
      <c r="P75" s="653"/>
      <c r="Q75" s="653"/>
      <c r="R75" s="653"/>
      <c r="S75" s="653"/>
      <c r="T75" s="653"/>
      <c r="U75" s="653"/>
      <c r="V75" s="653"/>
      <c r="W75" s="653"/>
      <c r="X75" s="654"/>
      <c r="Y75" s="184"/>
      <c r="Z75" s="665"/>
      <c r="AA75" s="666"/>
      <c r="AB75" s="666"/>
      <c r="AC75" s="666"/>
      <c r="AD75" s="548" t="str">
        <f t="shared" si="1"/>
        <v/>
      </c>
      <c r="AE75" s="548"/>
      <c r="AF75" s="548"/>
      <c r="AG75" s="549"/>
      <c r="AH75" s="549"/>
      <c r="AI75" s="549"/>
      <c r="AJ75" s="549"/>
      <c r="AK75" s="549"/>
      <c r="AL75" s="549"/>
      <c r="AM75" s="549"/>
      <c r="AN75" s="646"/>
      <c r="AO75" s="224"/>
      <c r="AP75" s="516" t="str">
        <f t="shared" si="2"/>
        <v/>
      </c>
      <c r="AQ75" s="517"/>
      <c r="AR75" s="517"/>
      <c r="AS75" s="517"/>
      <c r="AT75" s="517"/>
      <c r="AU75" s="517"/>
      <c r="AV75" s="517"/>
      <c r="AW75" s="517"/>
      <c r="AX75" s="547"/>
      <c r="AY75" s="547"/>
      <c r="AZ75" s="547"/>
      <c r="BA75" s="547"/>
      <c r="BB75" s="547"/>
      <c r="BC75" s="547"/>
      <c r="BD75" s="547"/>
      <c r="BE75" s="547"/>
      <c r="BF75" s="547"/>
      <c r="BG75" s="547"/>
      <c r="BH75" s="533" t="str">
        <f t="shared" si="3"/>
        <v/>
      </c>
      <c r="BI75" s="534"/>
      <c r="BJ75" s="534"/>
      <c r="BK75" s="534"/>
      <c r="BL75" s="534"/>
      <c r="BM75" s="534"/>
      <c r="BN75" s="535"/>
      <c r="BO75" s="585" t="str">
        <f t="shared" si="4"/>
        <v/>
      </c>
      <c r="BP75" s="586"/>
      <c r="BQ75" s="586"/>
      <c r="BR75" s="586"/>
      <c r="BS75" s="586"/>
      <c r="BT75" s="587"/>
      <c r="BU75" s="583" t="str">
        <f t="shared" si="5"/>
        <v/>
      </c>
      <c r="BV75" s="584"/>
      <c r="BW75" s="584"/>
      <c r="BX75" s="584"/>
      <c r="BY75" s="584"/>
      <c r="BZ75" s="584"/>
      <c r="CA75" s="493" t="str">
        <f t="shared" si="6"/>
        <v/>
      </c>
      <c r="CB75" s="493"/>
      <c r="CC75" s="493"/>
      <c r="CD75" s="493"/>
      <c r="CE75" s="494"/>
      <c r="CF75" s="456"/>
      <c r="CG75" s="480" t="str">
        <f t="shared" si="7"/>
        <v/>
      </c>
      <c r="CH75" s="480"/>
      <c r="CI75" s="480"/>
      <c r="CJ75" s="480"/>
      <c r="CK75" s="481"/>
      <c r="CL75" s="465"/>
      <c r="CM75" s="179"/>
      <c r="CN75" s="179"/>
      <c r="CO75" s="179"/>
      <c r="CP75" s="179"/>
      <c r="CQ75" s="179"/>
      <c r="CR75" s="179"/>
      <c r="CS75" s="179"/>
      <c r="CT75" s="413"/>
      <c r="CU75" s="413"/>
      <c r="CV75" s="413"/>
      <c r="CW75" s="413"/>
      <c r="CX75" s="331"/>
      <c r="CY75" s="331"/>
      <c r="CZ75" s="331"/>
      <c r="DA75" s="331"/>
      <c r="DB75" s="331"/>
      <c r="DC75" s="331"/>
      <c r="DD75" s="331"/>
      <c r="DE75" s="331"/>
      <c r="DF75" s="331"/>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6"/>
      <c r="FB75" s="166"/>
      <c r="FC75" s="166"/>
      <c r="FD75" s="166"/>
      <c r="FE75" s="166"/>
      <c r="FF75" s="166"/>
      <c r="FG75" s="166"/>
      <c r="FH75" s="166"/>
      <c r="FI75" s="166"/>
      <c r="FJ75" s="166"/>
      <c r="FK75" s="166"/>
      <c r="FL75" s="166"/>
      <c r="FM75" s="166"/>
    </row>
    <row r="76" spans="2:169" s="167" customFormat="1" ht="18" customHeight="1" x14ac:dyDescent="0.25">
      <c r="B76" s="212">
        <v>5</v>
      </c>
      <c r="C76" s="662"/>
      <c r="D76" s="663"/>
      <c r="E76" s="663"/>
      <c r="F76" s="663"/>
      <c r="G76" s="663"/>
      <c r="H76" s="664"/>
      <c r="I76" s="661"/>
      <c r="J76" s="661"/>
      <c r="K76" s="661"/>
      <c r="L76" s="661"/>
      <c r="M76" s="647"/>
      <c r="N76" s="648"/>
      <c r="O76" s="652"/>
      <c r="P76" s="653"/>
      <c r="Q76" s="653"/>
      <c r="R76" s="653"/>
      <c r="S76" s="653"/>
      <c r="T76" s="653"/>
      <c r="U76" s="653"/>
      <c r="V76" s="653"/>
      <c r="W76" s="653"/>
      <c r="X76" s="654"/>
      <c r="Y76" s="184"/>
      <c r="Z76" s="665"/>
      <c r="AA76" s="666"/>
      <c r="AB76" s="666"/>
      <c r="AC76" s="666"/>
      <c r="AD76" s="548" t="str">
        <f t="shared" si="1"/>
        <v/>
      </c>
      <c r="AE76" s="548"/>
      <c r="AF76" s="548"/>
      <c r="AG76" s="549"/>
      <c r="AH76" s="549"/>
      <c r="AI76" s="549"/>
      <c r="AJ76" s="549"/>
      <c r="AK76" s="549"/>
      <c r="AL76" s="549"/>
      <c r="AM76" s="549"/>
      <c r="AN76" s="646"/>
      <c r="AO76" s="224"/>
      <c r="AP76" s="516" t="str">
        <f t="shared" si="2"/>
        <v/>
      </c>
      <c r="AQ76" s="517"/>
      <c r="AR76" s="517"/>
      <c r="AS76" s="517"/>
      <c r="AT76" s="517"/>
      <c r="AU76" s="517"/>
      <c r="AV76" s="517"/>
      <c r="AW76" s="517"/>
      <c r="AX76" s="547"/>
      <c r="AY76" s="547"/>
      <c r="AZ76" s="547"/>
      <c r="BA76" s="547"/>
      <c r="BB76" s="547"/>
      <c r="BC76" s="547"/>
      <c r="BD76" s="547"/>
      <c r="BE76" s="547"/>
      <c r="BF76" s="547"/>
      <c r="BG76" s="547"/>
      <c r="BH76" s="533" t="str">
        <f t="shared" si="3"/>
        <v/>
      </c>
      <c r="BI76" s="534"/>
      <c r="BJ76" s="534"/>
      <c r="BK76" s="534"/>
      <c r="BL76" s="534"/>
      <c r="BM76" s="534"/>
      <c r="BN76" s="535"/>
      <c r="BO76" s="585" t="str">
        <f t="shared" si="4"/>
        <v/>
      </c>
      <c r="BP76" s="586"/>
      <c r="BQ76" s="586"/>
      <c r="BR76" s="586"/>
      <c r="BS76" s="586"/>
      <c r="BT76" s="587"/>
      <c r="BU76" s="583" t="str">
        <f t="shared" si="5"/>
        <v/>
      </c>
      <c r="BV76" s="584"/>
      <c r="BW76" s="584"/>
      <c r="BX76" s="584"/>
      <c r="BY76" s="584"/>
      <c r="BZ76" s="584"/>
      <c r="CA76" s="493" t="str">
        <f t="shared" si="6"/>
        <v/>
      </c>
      <c r="CB76" s="493"/>
      <c r="CC76" s="493"/>
      <c r="CD76" s="493"/>
      <c r="CE76" s="494"/>
      <c r="CF76" s="456"/>
      <c r="CG76" s="480" t="str">
        <f t="shared" si="7"/>
        <v/>
      </c>
      <c r="CH76" s="480"/>
      <c r="CI76" s="480"/>
      <c r="CJ76" s="480"/>
      <c r="CK76" s="481"/>
      <c r="CL76" s="465"/>
      <c r="CM76" s="179"/>
      <c r="CN76" s="179"/>
      <c r="CO76" s="179"/>
      <c r="CP76" s="179"/>
      <c r="CQ76" s="179"/>
      <c r="CR76" s="179"/>
      <c r="CS76" s="179"/>
      <c r="CT76" s="413"/>
      <c r="CU76" s="413"/>
      <c r="CV76" s="413"/>
      <c r="CW76" s="413"/>
      <c r="CX76" s="331"/>
      <c r="CY76" s="331"/>
      <c r="CZ76" s="331"/>
      <c r="DA76" s="331"/>
      <c r="DB76" s="331"/>
      <c r="DC76" s="331"/>
      <c r="DD76" s="331"/>
      <c r="DE76" s="331"/>
      <c r="DF76" s="331"/>
      <c r="DG76" s="180"/>
      <c r="DH76" s="180"/>
      <c r="DI76" s="180"/>
      <c r="DJ76" s="180"/>
      <c r="DK76" s="182"/>
      <c r="DL76" s="182"/>
      <c r="DM76" s="182"/>
      <c r="DN76" s="182"/>
      <c r="DO76" s="182"/>
      <c r="DP76" s="182"/>
      <c r="DQ76" s="182"/>
      <c r="DR76" s="182"/>
      <c r="DS76" s="182"/>
      <c r="DT76" s="182"/>
      <c r="DU76" s="182"/>
      <c r="DV76" s="182"/>
      <c r="DW76" s="185"/>
      <c r="DX76" s="185"/>
      <c r="DY76" s="185"/>
      <c r="DZ76" s="185"/>
      <c r="EA76" s="185"/>
      <c r="EB76" s="165"/>
      <c r="EC76" s="165"/>
      <c r="ED76" s="165"/>
      <c r="EE76" s="165"/>
      <c r="EF76" s="165"/>
      <c r="EG76" s="165"/>
      <c r="EH76" s="165"/>
      <c r="EI76" s="165"/>
      <c r="EJ76" s="165"/>
      <c r="EK76" s="165"/>
      <c r="EL76" s="165"/>
      <c r="EM76" s="165"/>
      <c r="EN76" s="165"/>
      <c r="EO76" s="165"/>
      <c r="EP76" s="165"/>
      <c r="EQ76" s="165"/>
      <c r="ER76" s="165"/>
      <c r="ES76" s="165"/>
      <c r="ET76" s="165"/>
      <c r="EU76" s="165"/>
      <c r="EV76" s="165"/>
      <c r="EW76" s="165"/>
      <c r="EX76" s="165"/>
      <c r="EY76" s="165"/>
      <c r="EZ76" s="165"/>
      <c r="FA76" s="166"/>
      <c r="FB76" s="166"/>
      <c r="FC76" s="166"/>
      <c r="FD76" s="166"/>
      <c r="FE76" s="166"/>
      <c r="FF76" s="166"/>
      <c r="FG76" s="166"/>
      <c r="FH76" s="166"/>
      <c r="FI76" s="166"/>
      <c r="FJ76" s="166"/>
      <c r="FK76" s="166"/>
      <c r="FL76" s="166"/>
      <c r="FM76" s="166"/>
    </row>
    <row r="77" spans="2:169" s="167" customFormat="1" ht="18" customHeight="1" x14ac:dyDescent="0.25">
      <c r="B77" s="212">
        <v>6</v>
      </c>
      <c r="C77" s="662"/>
      <c r="D77" s="663"/>
      <c r="E77" s="663"/>
      <c r="F77" s="663"/>
      <c r="G77" s="663"/>
      <c r="H77" s="664"/>
      <c r="I77" s="661"/>
      <c r="J77" s="661"/>
      <c r="K77" s="661"/>
      <c r="L77" s="661"/>
      <c r="M77" s="647"/>
      <c r="N77" s="648"/>
      <c r="O77" s="652"/>
      <c r="P77" s="653"/>
      <c r="Q77" s="653"/>
      <c r="R77" s="653"/>
      <c r="S77" s="653"/>
      <c r="T77" s="653"/>
      <c r="U77" s="653"/>
      <c r="V77" s="653"/>
      <c r="W77" s="653"/>
      <c r="X77" s="654"/>
      <c r="Y77" s="184"/>
      <c r="Z77" s="665"/>
      <c r="AA77" s="666"/>
      <c r="AB77" s="666"/>
      <c r="AC77" s="666"/>
      <c r="AD77" s="548" t="str">
        <f t="shared" si="1"/>
        <v/>
      </c>
      <c r="AE77" s="548"/>
      <c r="AF77" s="548"/>
      <c r="AG77" s="549"/>
      <c r="AH77" s="549"/>
      <c r="AI77" s="549"/>
      <c r="AJ77" s="549"/>
      <c r="AK77" s="549"/>
      <c r="AL77" s="549"/>
      <c r="AM77" s="549"/>
      <c r="AN77" s="646"/>
      <c r="AO77" s="224"/>
      <c r="AP77" s="516" t="str">
        <f t="shared" si="2"/>
        <v/>
      </c>
      <c r="AQ77" s="517"/>
      <c r="AR77" s="517"/>
      <c r="AS77" s="517"/>
      <c r="AT77" s="517"/>
      <c r="AU77" s="517"/>
      <c r="AV77" s="517"/>
      <c r="AW77" s="517"/>
      <c r="AX77" s="547"/>
      <c r="AY77" s="547"/>
      <c r="AZ77" s="547"/>
      <c r="BA77" s="547"/>
      <c r="BB77" s="547"/>
      <c r="BC77" s="547"/>
      <c r="BD77" s="547"/>
      <c r="BE77" s="547"/>
      <c r="BF77" s="547"/>
      <c r="BG77" s="547"/>
      <c r="BH77" s="533" t="str">
        <f t="shared" si="3"/>
        <v/>
      </c>
      <c r="BI77" s="534"/>
      <c r="BJ77" s="534"/>
      <c r="BK77" s="534"/>
      <c r="BL77" s="534"/>
      <c r="BM77" s="534"/>
      <c r="BN77" s="535"/>
      <c r="BO77" s="585" t="str">
        <f t="shared" si="4"/>
        <v/>
      </c>
      <c r="BP77" s="586"/>
      <c r="BQ77" s="586"/>
      <c r="BR77" s="586"/>
      <c r="BS77" s="586"/>
      <c r="BT77" s="587"/>
      <c r="BU77" s="583" t="str">
        <f t="shared" si="5"/>
        <v/>
      </c>
      <c r="BV77" s="584"/>
      <c r="BW77" s="584"/>
      <c r="BX77" s="584"/>
      <c r="BY77" s="584"/>
      <c r="BZ77" s="584"/>
      <c r="CA77" s="493" t="str">
        <f t="shared" si="6"/>
        <v/>
      </c>
      <c r="CB77" s="493"/>
      <c r="CC77" s="493"/>
      <c r="CD77" s="493"/>
      <c r="CE77" s="494"/>
      <c r="CF77" s="456"/>
      <c r="CG77" s="480" t="str">
        <f t="shared" si="7"/>
        <v/>
      </c>
      <c r="CH77" s="480"/>
      <c r="CI77" s="480"/>
      <c r="CJ77" s="480"/>
      <c r="CK77" s="481"/>
      <c r="CL77" s="465"/>
      <c r="CM77" s="179"/>
      <c r="CN77" s="179"/>
      <c r="CO77" s="179"/>
      <c r="CP77" s="179"/>
      <c r="CQ77" s="179"/>
      <c r="CR77" s="179"/>
      <c r="CS77" s="179"/>
      <c r="CT77" s="413"/>
      <c r="CU77" s="413"/>
      <c r="CV77" s="413"/>
      <c r="CW77" s="413"/>
      <c r="CX77" s="331"/>
      <c r="CY77" s="331"/>
      <c r="CZ77" s="331"/>
      <c r="DA77" s="331"/>
      <c r="DB77" s="331"/>
      <c r="DC77" s="331"/>
      <c r="DD77" s="331"/>
      <c r="DE77" s="331"/>
      <c r="DF77" s="331"/>
      <c r="DG77" s="180"/>
      <c r="DH77" s="180"/>
      <c r="DI77" s="180"/>
      <c r="DJ77" s="180"/>
      <c r="DK77" s="182"/>
      <c r="DL77" s="182"/>
      <c r="DM77" s="182"/>
      <c r="DN77" s="182"/>
      <c r="DO77" s="182"/>
      <c r="DP77" s="182"/>
      <c r="DQ77" s="182"/>
      <c r="DR77" s="182"/>
      <c r="DS77" s="182"/>
      <c r="DT77" s="182"/>
      <c r="DU77" s="182"/>
      <c r="DV77" s="182"/>
      <c r="DW77" s="185"/>
      <c r="DX77" s="185"/>
      <c r="DY77" s="185"/>
      <c r="DZ77" s="185"/>
      <c r="EA77" s="185"/>
      <c r="EB77" s="165"/>
      <c r="EC77" s="165"/>
      <c r="ED77" s="165"/>
      <c r="EE77" s="165"/>
      <c r="EF77" s="165"/>
      <c r="EG77" s="165"/>
      <c r="EH77" s="165"/>
      <c r="EI77" s="165"/>
      <c r="EJ77" s="165"/>
      <c r="EK77" s="165"/>
      <c r="EL77" s="165"/>
      <c r="EM77" s="165"/>
      <c r="EN77" s="165"/>
      <c r="EO77" s="165"/>
      <c r="EP77" s="165"/>
      <c r="EQ77" s="165"/>
      <c r="ER77" s="165"/>
      <c r="ES77" s="165"/>
      <c r="ET77" s="165"/>
      <c r="EU77" s="165"/>
      <c r="EV77" s="165"/>
      <c r="EW77" s="165"/>
      <c r="EX77" s="165"/>
      <c r="EY77" s="165"/>
      <c r="EZ77" s="165"/>
      <c r="FA77" s="166"/>
      <c r="FB77" s="166"/>
      <c r="FC77" s="166"/>
      <c r="FD77" s="166"/>
      <c r="FE77" s="166"/>
      <c r="FF77" s="166"/>
      <c r="FG77" s="166"/>
      <c r="FH77" s="166"/>
      <c r="FI77" s="166"/>
      <c r="FJ77" s="166"/>
      <c r="FK77" s="166"/>
      <c r="FL77" s="166"/>
      <c r="FM77" s="166"/>
    </row>
    <row r="78" spans="2:169" s="167" customFormat="1" ht="18" customHeight="1" x14ac:dyDescent="0.25">
      <c r="B78" s="212">
        <v>7</v>
      </c>
      <c r="C78" s="662"/>
      <c r="D78" s="663"/>
      <c r="E78" s="663"/>
      <c r="F78" s="663"/>
      <c r="G78" s="663"/>
      <c r="H78" s="664"/>
      <c r="I78" s="661"/>
      <c r="J78" s="661"/>
      <c r="K78" s="661"/>
      <c r="L78" s="661"/>
      <c r="M78" s="647"/>
      <c r="N78" s="648"/>
      <c r="O78" s="667"/>
      <c r="P78" s="667"/>
      <c r="Q78" s="667"/>
      <c r="R78" s="667"/>
      <c r="S78" s="667"/>
      <c r="T78" s="667"/>
      <c r="U78" s="667"/>
      <c r="V78" s="667"/>
      <c r="W78" s="667"/>
      <c r="X78" s="668"/>
      <c r="Y78" s="184"/>
      <c r="Z78" s="665"/>
      <c r="AA78" s="666"/>
      <c r="AB78" s="666"/>
      <c r="AC78" s="666"/>
      <c r="AD78" s="548" t="str">
        <f t="shared" si="1"/>
        <v/>
      </c>
      <c r="AE78" s="548"/>
      <c r="AF78" s="548"/>
      <c r="AG78" s="549"/>
      <c r="AH78" s="549"/>
      <c r="AI78" s="549"/>
      <c r="AJ78" s="549"/>
      <c r="AK78" s="549"/>
      <c r="AL78" s="549"/>
      <c r="AM78" s="549"/>
      <c r="AN78" s="646"/>
      <c r="AO78" s="224"/>
      <c r="AP78" s="516" t="str">
        <f t="shared" si="2"/>
        <v/>
      </c>
      <c r="AQ78" s="517"/>
      <c r="AR78" s="517"/>
      <c r="AS78" s="517"/>
      <c r="AT78" s="517"/>
      <c r="AU78" s="517"/>
      <c r="AV78" s="517"/>
      <c r="AW78" s="517"/>
      <c r="AX78" s="547"/>
      <c r="AY78" s="547"/>
      <c r="AZ78" s="547"/>
      <c r="BA78" s="547"/>
      <c r="BB78" s="547"/>
      <c r="BC78" s="547"/>
      <c r="BD78" s="547"/>
      <c r="BE78" s="547"/>
      <c r="BF78" s="547"/>
      <c r="BG78" s="547"/>
      <c r="BH78" s="533" t="str">
        <f t="shared" si="3"/>
        <v/>
      </c>
      <c r="BI78" s="534"/>
      <c r="BJ78" s="534"/>
      <c r="BK78" s="534"/>
      <c r="BL78" s="534"/>
      <c r="BM78" s="534"/>
      <c r="BN78" s="535"/>
      <c r="BO78" s="585" t="str">
        <f t="shared" si="4"/>
        <v/>
      </c>
      <c r="BP78" s="586"/>
      <c r="BQ78" s="586"/>
      <c r="BR78" s="586"/>
      <c r="BS78" s="586"/>
      <c r="BT78" s="587"/>
      <c r="BU78" s="583" t="str">
        <f t="shared" si="5"/>
        <v/>
      </c>
      <c r="BV78" s="584"/>
      <c r="BW78" s="584"/>
      <c r="BX78" s="584"/>
      <c r="BY78" s="584"/>
      <c r="BZ78" s="584"/>
      <c r="CA78" s="493" t="str">
        <f t="shared" si="6"/>
        <v/>
      </c>
      <c r="CB78" s="493"/>
      <c r="CC78" s="493"/>
      <c r="CD78" s="493"/>
      <c r="CE78" s="494"/>
      <c r="CF78" s="456"/>
      <c r="CG78" s="480" t="str">
        <f t="shared" si="7"/>
        <v/>
      </c>
      <c r="CH78" s="480"/>
      <c r="CI78" s="480"/>
      <c r="CJ78" s="480"/>
      <c r="CK78" s="481"/>
      <c r="CL78" s="465"/>
      <c r="CM78" s="179"/>
      <c r="CN78" s="179"/>
      <c r="CO78" s="179"/>
      <c r="CP78" s="179"/>
      <c r="CQ78" s="179"/>
      <c r="CR78" s="179"/>
      <c r="CS78" s="179"/>
      <c r="CT78" s="413"/>
      <c r="CU78" s="413"/>
      <c r="CV78" s="413"/>
      <c r="CW78" s="413"/>
      <c r="CX78" s="331"/>
      <c r="CY78" s="331"/>
      <c r="CZ78" s="331"/>
      <c r="DA78" s="331"/>
      <c r="DB78" s="331"/>
      <c r="DC78" s="331"/>
      <c r="DD78" s="331"/>
      <c r="DE78" s="331"/>
      <c r="DF78" s="331"/>
      <c r="DG78" s="180"/>
      <c r="DH78" s="180"/>
      <c r="DI78" s="180"/>
      <c r="DJ78" s="180"/>
      <c r="DK78" s="182"/>
      <c r="DL78" s="182"/>
      <c r="DM78" s="182"/>
      <c r="DN78" s="182"/>
      <c r="DO78" s="182"/>
      <c r="DP78" s="182"/>
      <c r="DQ78" s="182"/>
      <c r="DR78" s="182"/>
      <c r="DS78" s="182"/>
      <c r="DT78" s="182"/>
      <c r="DU78" s="182"/>
      <c r="DV78" s="182"/>
      <c r="DW78" s="185"/>
      <c r="DX78" s="185"/>
      <c r="DY78" s="185"/>
      <c r="DZ78" s="185"/>
      <c r="EA78" s="185"/>
      <c r="EB78" s="165"/>
      <c r="EC78" s="165"/>
      <c r="ED78" s="165"/>
      <c r="EE78" s="16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6"/>
      <c r="FB78" s="166"/>
      <c r="FC78" s="166"/>
      <c r="FD78" s="166"/>
      <c r="FE78" s="166"/>
      <c r="FF78" s="166"/>
      <c r="FG78" s="166"/>
      <c r="FH78" s="166"/>
      <c r="FI78" s="166"/>
      <c r="FJ78" s="166"/>
      <c r="FK78" s="166"/>
      <c r="FL78" s="166"/>
      <c r="FM78" s="166"/>
    </row>
    <row r="79" spans="2:169" s="167" customFormat="1" ht="18.75" customHeight="1" x14ac:dyDescent="0.25">
      <c r="B79" s="212">
        <v>8</v>
      </c>
      <c r="C79" s="662"/>
      <c r="D79" s="663"/>
      <c r="E79" s="663"/>
      <c r="F79" s="663"/>
      <c r="G79" s="663"/>
      <c r="H79" s="664"/>
      <c r="I79" s="661"/>
      <c r="J79" s="661"/>
      <c r="K79" s="661"/>
      <c r="L79" s="661"/>
      <c r="M79" s="647"/>
      <c r="N79" s="648"/>
      <c r="O79" s="667"/>
      <c r="P79" s="667"/>
      <c r="Q79" s="667"/>
      <c r="R79" s="667"/>
      <c r="S79" s="667"/>
      <c r="T79" s="667"/>
      <c r="U79" s="667"/>
      <c r="V79" s="667"/>
      <c r="W79" s="667"/>
      <c r="X79" s="668"/>
      <c r="Y79" s="184"/>
      <c r="Z79" s="665"/>
      <c r="AA79" s="666"/>
      <c r="AB79" s="666"/>
      <c r="AC79" s="666"/>
      <c r="AD79" s="548" t="str">
        <f t="shared" si="1"/>
        <v/>
      </c>
      <c r="AE79" s="548"/>
      <c r="AF79" s="548"/>
      <c r="AG79" s="549"/>
      <c r="AH79" s="549"/>
      <c r="AI79" s="549"/>
      <c r="AJ79" s="549"/>
      <c r="AK79" s="549"/>
      <c r="AL79" s="549"/>
      <c r="AM79" s="549"/>
      <c r="AN79" s="646"/>
      <c r="AO79" s="224"/>
      <c r="AP79" s="516" t="str">
        <f t="shared" si="2"/>
        <v/>
      </c>
      <c r="AQ79" s="517"/>
      <c r="AR79" s="517"/>
      <c r="AS79" s="517"/>
      <c r="AT79" s="517"/>
      <c r="AU79" s="517"/>
      <c r="AV79" s="517"/>
      <c r="AW79" s="517"/>
      <c r="AX79" s="547"/>
      <c r="AY79" s="547"/>
      <c r="AZ79" s="547"/>
      <c r="BA79" s="547"/>
      <c r="BB79" s="547"/>
      <c r="BC79" s="547"/>
      <c r="BD79" s="547"/>
      <c r="BE79" s="547"/>
      <c r="BF79" s="547"/>
      <c r="BG79" s="547"/>
      <c r="BH79" s="533" t="str">
        <f t="shared" si="3"/>
        <v/>
      </c>
      <c r="BI79" s="534"/>
      <c r="BJ79" s="534"/>
      <c r="BK79" s="534"/>
      <c r="BL79" s="534"/>
      <c r="BM79" s="534"/>
      <c r="BN79" s="535"/>
      <c r="BO79" s="585" t="str">
        <f t="shared" si="4"/>
        <v/>
      </c>
      <c r="BP79" s="586"/>
      <c r="BQ79" s="586"/>
      <c r="BR79" s="586"/>
      <c r="BS79" s="586"/>
      <c r="BT79" s="587"/>
      <c r="BU79" s="583" t="str">
        <f t="shared" si="5"/>
        <v/>
      </c>
      <c r="BV79" s="584"/>
      <c r="BW79" s="584"/>
      <c r="BX79" s="584"/>
      <c r="BY79" s="584"/>
      <c r="BZ79" s="584"/>
      <c r="CA79" s="493" t="str">
        <f t="shared" si="6"/>
        <v/>
      </c>
      <c r="CB79" s="493"/>
      <c r="CC79" s="493"/>
      <c r="CD79" s="493"/>
      <c r="CE79" s="494"/>
      <c r="CF79" s="456"/>
      <c r="CG79" s="480" t="str">
        <f t="shared" si="7"/>
        <v/>
      </c>
      <c r="CH79" s="480"/>
      <c r="CI79" s="480"/>
      <c r="CJ79" s="480"/>
      <c r="CK79" s="481"/>
      <c r="CL79" s="465"/>
      <c r="CM79" s="179"/>
      <c r="CN79" s="179"/>
      <c r="CO79" s="179"/>
      <c r="CP79" s="179"/>
      <c r="CQ79" s="179"/>
      <c r="CR79" s="179"/>
      <c r="CS79" s="179"/>
      <c r="CT79" s="413"/>
      <c r="CU79" s="413"/>
      <c r="CV79" s="413"/>
      <c r="CW79" s="413"/>
      <c r="CX79" s="331"/>
      <c r="CY79" s="331"/>
      <c r="CZ79" s="331"/>
      <c r="DA79" s="331"/>
      <c r="DB79" s="331"/>
      <c r="DC79" s="331"/>
      <c r="DD79" s="331"/>
      <c r="DE79" s="331"/>
      <c r="DF79" s="331"/>
      <c r="DG79" s="188"/>
      <c r="DH79" s="188"/>
      <c r="DI79" s="182"/>
      <c r="DJ79" s="182"/>
      <c r="DK79" s="182"/>
      <c r="DL79" s="182"/>
      <c r="DM79" s="182"/>
      <c r="DN79" s="182"/>
      <c r="DO79" s="182"/>
      <c r="DP79" s="182"/>
      <c r="DQ79" s="182"/>
      <c r="DR79" s="182"/>
      <c r="DS79" s="182"/>
      <c r="DT79" s="182"/>
      <c r="DU79" s="182"/>
      <c r="DV79" s="182"/>
      <c r="DW79" s="185"/>
      <c r="DX79" s="185"/>
      <c r="DY79" s="185"/>
      <c r="DZ79" s="185"/>
      <c r="EA79" s="185"/>
      <c r="EB79" s="165"/>
      <c r="EC79" s="165"/>
      <c r="ED79" s="165"/>
      <c r="EE79" s="165"/>
      <c r="EF79" s="165"/>
      <c r="EG79" s="165"/>
      <c r="EH79" s="165"/>
      <c r="EI79" s="165"/>
      <c r="EJ79" s="165"/>
      <c r="EK79" s="165"/>
      <c r="EL79" s="165"/>
      <c r="EM79" s="165"/>
      <c r="EN79" s="165"/>
      <c r="EO79" s="165"/>
      <c r="EP79" s="165"/>
      <c r="EQ79" s="165"/>
      <c r="ER79" s="165"/>
      <c r="ES79" s="165"/>
      <c r="ET79" s="165"/>
      <c r="EU79" s="165"/>
      <c r="EV79" s="165"/>
      <c r="EW79" s="165"/>
      <c r="EX79" s="165"/>
      <c r="EY79" s="165"/>
      <c r="EZ79" s="165"/>
      <c r="FA79" s="166"/>
      <c r="FB79" s="166"/>
      <c r="FC79" s="166"/>
      <c r="FD79" s="166"/>
      <c r="FE79" s="166"/>
      <c r="FF79" s="166"/>
      <c r="FG79" s="166"/>
      <c r="FH79" s="166"/>
      <c r="FI79" s="166"/>
      <c r="FJ79" s="166"/>
      <c r="FK79" s="166"/>
      <c r="FL79" s="166"/>
      <c r="FM79" s="166"/>
    </row>
    <row r="80" spans="2:169" s="167" customFormat="1" ht="18.75" customHeight="1" thickBot="1" x14ac:dyDescent="0.3">
      <c r="B80" s="212">
        <v>9</v>
      </c>
      <c r="C80" s="743"/>
      <c r="D80" s="744"/>
      <c r="E80" s="744"/>
      <c r="F80" s="744"/>
      <c r="G80" s="744"/>
      <c r="H80" s="745"/>
      <c r="I80" s="746"/>
      <c r="J80" s="746"/>
      <c r="K80" s="746"/>
      <c r="L80" s="746"/>
      <c r="M80" s="747"/>
      <c r="N80" s="748"/>
      <c r="O80" s="768"/>
      <c r="P80" s="768"/>
      <c r="Q80" s="768"/>
      <c r="R80" s="768"/>
      <c r="S80" s="768"/>
      <c r="T80" s="768"/>
      <c r="U80" s="768"/>
      <c r="V80" s="768"/>
      <c r="W80" s="768"/>
      <c r="X80" s="769"/>
      <c r="Y80" s="184"/>
      <c r="Z80" s="781"/>
      <c r="AA80" s="782"/>
      <c r="AB80" s="782"/>
      <c r="AC80" s="782"/>
      <c r="AD80" s="1139" t="str">
        <f t="shared" si="1"/>
        <v/>
      </c>
      <c r="AE80" s="1139"/>
      <c r="AF80" s="1139"/>
      <c r="AG80" s="754"/>
      <c r="AH80" s="754"/>
      <c r="AI80" s="754"/>
      <c r="AJ80" s="754"/>
      <c r="AK80" s="754"/>
      <c r="AL80" s="754"/>
      <c r="AM80" s="754"/>
      <c r="AN80" s="755"/>
      <c r="AO80" s="224"/>
      <c r="AP80" s="516" t="str">
        <f t="shared" si="2"/>
        <v/>
      </c>
      <c r="AQ80" s="517"/>
      <c r="AR80" s="517"/>
      <c r="AS80" s="517"/>
      <c r="AT80" s="517"/>
      <c r="AU80" s="517"/>
      <c r="AV80" s="517"/>
      <c r="AW80" s="517"/>
      <c r="AX80" s="1085"/>
      <c r="AY80" s="1085"/>
      <c r="AZ80" s="1085"/>
      <c r="BA80" s="1085"/>
      <c r="BB80" s="1085"/>
      <c r="BC80" s="1085"/>
      <c r="BD80" s="1085"/>
      <c r="BE80" s="1085"/>
      <c r="BF80" s="1085"/>
      <c r="BG80" s="1085"/>
      <c r="BH80" s="1061" t="str">
        <f t="shared" si="3"/>
        <v/>
      </c>
      <c r="BI80" s="1062"/>
      <c r="BJ80" s="1062"/>
      <c r="BK80" s="1062"/>
      <c r="BL80" s="1062"/>
      <c r="BM80" s="1062"/>
      <c r="BN80" s="1063"/>
      <c r="BO80" s="585" t="str">
        <f t="shared" si="4"/>
        <v/>
      </c>
      <c r="BP80" s="586"/>
      <c r="BQ80" s="586"/>
      <c r="BR80" s="586"/>
      <c r="BS80" s="586"/>
      <c r="BT80" s="587"/>
      <c r="BU80" s="531" t="str">
        <f t="shared" si="5"/>
        <v/>
      </c>
      <c r="BV80" s="532"/>
      <c r="BW80" s="532"/>
      <c r="BX80" s="532"/>
      <c r="BY80" s="532"/>
      <c r="BZ80" s="532"/>
      <c r="CA80" s="493" t="str">
        <f t="shared" si="6"/>
        <v/>
      </c>
      <c r="CB80" s="493"/>
      <c r="CC80" s="493"/>
      <c r="CD80" s="493"/>
      <c r="CE80" s="494"/>
      <c r="CF80" s="458"/>
      <c r="CG80" s="482" t="str">
        <f t="shared" si="7"/>
        <v/>
      </c>
      <c r="CH80" s="482"/>
      <c r="CI80" s="482"/>
      <c r="CJ80" s="482"/>
      <c r="CK80" s="483"/>
      <c r="CL80" s="465"/>
      <c r="CM80" s="179"/>
      <c r="CN80" s="179"/>
      <c r="CO80" s="179"/>
      <c r="CP80" s="179"/>
      <c r="CQ80" s="179"/>
      <c r="CR80" s="179"/>
      <c r="CS80" s="179"/>
      <c r="CT80" s="413"/>
      <c r="CU80" s="413"/>
      <c r="CV80" s="413"/>
      <c r="CW80" s="413"/>
      <c r="CX80" s="331"/>
      <c r="CY80" s="331"/>
      <c r="CZ80" s="331"/>
      <c r="DA80" s="331"/>
      <c r="DB80" s="331"/>
      <c r="DC80" s="331"/>
      <c r="DD80" s="331"/>
      <c r="DE80" s="331"/>
      <c r="DF80" s="331"/>
      <c r="DG80" s="188"/>
      <c r="DH80" s="188"/>
      <c r="DI80" s="182"/>
      <c r="DJ80" s="182"/>
      <c r="DK80" s="182"/>
      <c r="DL80" s="182"/>
      <c r="DM80" s="182"/>
      <c r="DN80" s="182"/>
      <c r="DO80" s="182"/>
      <c r="DP80" s="182"/>
      <c r="DQ80" s="182"/>
      <c r="DR80" s="182"/>
      <c r="DS80" s="182"/>
      <c r="DT80" s="182"/>
      <c r="DU80" s="182"/>
      <c r="DV80" s="182"/>
      <c r="DW80" s="185"/>
      <c r="DX80" s="185"/>
      <c r="DY80" s="185"/>
      <c r="DZ80" s="185"/>
      <c r="EA80" s="185"/>
      <c r="EB80" s="165"/>
      <c r="EC80" s="165"/>
      <c r="ED80" s="165"/>
      <c r="EE80" s="165"/>
      <c r="EF80" s="165"/>
      <c r="EG80" s="165"/>
      <c r="EH80" s="165"/>
      <c r="EI80" s="165"/>
      <c r="EJ80" s="165"/>
      <c r="EK80" s="165"/>
      <c r="EL80" s="165"/>
      <c r="EM80" s="165"/>
      <c r="EN80" s="165"/>
      <c r="EO80" s="165"/>
      <c r="EP80" s="165"/>
      <c r="EQ80" s="165"/>
      <c r="ER80" s="165"/>
      <c r="ES80" s="165"/>
      <c r="ET80" s="165"/>
      <c r="EU80" s="165"/>
      <c r="EV80" s="165"/>
      <c r="EW80" s="165"/>
      <c r="EX80" s="165"/>
      <c r="EY80" s="165"/>
      <c r="EZ80" s="165"/>
      <c r="FA80" s="166"/>
      <c r="FB80" s="166"/>
      <c r="FC80" s="166"/>
      <c r="FD80" s="166"/>
      <c r="FE80" s="166"/>
      <c r="FF80" s="166"/>
      <c r="FG80" s="166"/>
      <c r="FH80" s="166"/>
      <c r="FI80" s="166"/>
      <c r="FJ80" s="166"/>
      <c r="FK80" s="166"/>
      <c r="FL80" s="166"/>
      <c r="FM80" s="166"/>
    </row>
    <row r="81" spans="2:170" s="167" customFormat="1" ht="5.25" customHeight="1" thickBot="1" x14ac:dyDescent="0.3">
      <c r="B81" s="189"/>
      <c r="C81" s="190"/>
      <c r="D81" s="190"/>
      <c r="E81" s="190"/>
      <c r="F81" s="190"/>
      <c r="G81" s="190"/>
      <c r="H81" s="190"/>
      <c r="I81" s="191"/>
      <c r="J81" s="191"/>
      <c r="K81" s="191"/>
      <c r="L81" s="191"/>
      <c r="M81" s="295"/>
      <c r="N81" s="296"/>
      <c r="O81" s="192"/>
      <c r="P81" s="192"/>
      <c r="Q81" s="192"/>
      <c r="R81" s="192"/>
      <c r="S81" s="192"/>
      <c r="T81" s="158"/>
      <c r="U81" s="193"/>
      <c r="V81" s="193"/>
      <c r="W81" s="193"/>
      <c r="X81" s="193"/>
      <c r="Y81" s="194"/>
      <c r="Z81" s="195"/>
      <c r="AA81" s="195"/>
      <c r="AB81" s="195"/>
      <c r="AC81" s="195"/>
      <c r="AD81" s="195"/>
      <c r="AE81" s="195"/>
      <c r="AF81" s="195"/>
      <c r="AG81" s="196"/>
      <c r="AH81" s="196"/>
      <c r="AI81" s="196"/>
      <c r="AJ81" s="196"/>
      <c r="AK81" s="196"/>
      <c r="AL81" s="197"/>
      <c r="AM81" s="196"/>
      <c r="AN81" s="196"/>
      <c r="AO81" s="217"/>
      <c r="AP81" s="198"/>
      <c r="AQ81" s="198"/>
      <c r="AR81" s="198"/>
      <c r="AS81" s="198"/>
      <c r="AT81" s="198"/>
      <c r="AU81" s="198"/>
      <c r="AV81" s="600"/>
      <c r="AW81" s="600"/>
      <c r="AX81" s="600"/>
      <c r="AY81" s="600"/>
      <c r="AZ81" s="600"/>
      <c r="BA81" s="600"/>
      <c r="BB81" s="199"/>
      <c r="BC81" s="200"/>
      <c r="BD81" s="200"/>
      <c r="BE81" s="200"/>
      <c r="BF81" s="200"/>
      <c r="BG81" s="200"/>
      <c r="BH81" s="201"/>
      <c r="BI81" s="201"/>
      <c r="BJ81" s="201"/>
      <c r="BK81" s="201"/>
      <c r="BL81" s="201"/>
      <c r="BM81" s="201"/>
      <c r="BN81" s="201"/>
      <c r="BO81" s="202"/>
      <c r="BP81" s="202"/>
      <c r="BQ81" s="202"/>
      <c r="BR81" s="202"/>
      <c r="BS81" s="202"/>
      <c r="BT81" s="202"/>
      <c r="BU81" s="203"/>
      <c r="BV81" s="203"/>
      <c r="BW81" s="203"/>
      <c r="BX81" s="203"/>
      <c r="BY81" s="203"/>
      <c r="BZ81" s="203"/>
      <c r="CA81" s="389"/>
      <c r="CB81" s="389"/>
      <c r="CC81" s="389"/>
      <c r="CD81" s="389"/>
      <c r="CE81" s="389"/>
      <c r="CG81" s="389"/>
      <c r="CH81" s="389"/>
      <c r="CI81" s="389"/>
      <c r="CJ81" s="389"/>
      <c r="CK81" s="389"/>
      <c r="CL81" s="388"/>
      <c r="CM81" s="179"/>
      <c r="CN81" s="179"/>
      <c r="CO81" s="179"/>
      <c r="CP81" s="179"/>
      <c r="CQ81" s="179"/>
      <c r="CR81" s="179"/>
      <c r="CS81" s="179"/>
      <c r="CT81" s="413"/>
      <c r="CU81" s="413"/>
      <c r="CV81" s="413"/>
      <c r="CW81" s="413"/>
      <c r="CX81" s="331"/>
      <c r="CY81" s="331"/>
      <c r="CZ81" s="331"/>
      <c r="DA81" s="331"/>
      <c r="DB81" s="331"/>
      <c r="DC81" s="331"/>
      <c r="DD81" s="331"/>
      <c r="DE81" s="331"/>
      <c r="DF81" s="331"/>
      <c r="DG81" s="188"/>
      <c r="DH81" s="188"/>
      <c r="DI81" s="182"/>
      <c r="DJ81" s="182"/>
      <c r="DK81" s="182"/>
      <c r="DL81" s="182"/>
      <c r="DM81" s="182"/>
      <c r="DN81" s="182"/>
      <c r="DO81" s="182"/>
      <c r="DP81" s="182"/>
      <c r="DQ81" s="182"/>
      <c r="DR81" s="182"/>
      <c r="DS81" s="182"/>
      <c r="DT81" s="182"/>
      <c r="DU81" s="182"/>
      <c r="DV81" s="182"/>
      <c r="DW81" s="185"/>
      <c r="DX81" s="185"/>
      <c r="DY81" s="185"/>
      <c r="DZ81" s="185"/>
      <c r="EA81" s="185"/>
      <c r="EB81" s="165"/>
      <c r="EC81" s="165"/>
      <c r="ED81" s="165"/>
      <c r="EE81" s="16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6"/>
      <c r="FB81" s="166"/>
      <c r="FC81" s="166"/>
      <c r="FD81" s="166"/>
      <c r="FE81" s="166"/>
      <c r="FF81" s="166"/>
      <c r="FG81" s="166"/>
      <c r="FH81" s="166"/>
      <c r="FI81" s="166"/>
      <c r="FJ81" s="166"/>
      <c r="FK81" s="166"/>
      <c r="FL81" s="166"/>
      <c r="FM81" s="166"/>
      <c r="FN81" s="204" t="s">
        <v>99</v>
      </c>
    </row>
    <row r="82" spans="2:170" s="167" customFormat="1" ht="16.5" customHeight="1" thickBot="1" x14ac:dyDescent="0.35">
      <c r="B82" s="189"/>
      <c r="C82" s="778" t="s">
        <v>100</v>
      </c>
      <c r="D82" s="779"/>
      <c r="E82" s="779"/>
      <c r="F82" s="779"/>
      <c r="G82" s="779"/>
      <c r="H82" s="780"/>
      <c r="I82" s="765">
        <f>SUM(I72:I80)</f>
        <v>0</v>
      </c>
      <c r="J82" s="766"/>
      <c r="K82" s="766"/>
      <c r="L82" s="766"/>
      <c r="M82" s="767"/>
      <c r="N82" s="749"/>
      <c r="O82" s="749"/>
      <c r="P82" s="750" t="str">
        <f>S59</f>
        <v>בעת מילוי הטופס יש לרשום מידע בלתי מסווג בלבד</v>
      </c>
      <c r="Q82" s="751"/>
      <c r="R82" s="751"/>
      <c r="S82" s="751"/>
      <c r="T82" s="751"/>
      <c r="U82" s="751"/>
      <c r="V82" s="751"/>
      <c r="W82" s="751"/>
      <c r="X82" s="751"/>
      <c r="Y82" s="751"/>
      <c r="Z82" s="751"/>
      <c r="AA82" s="751"/>
      <c r="AB82" s="751"/>
      <c r="AC82" s="751"/>
      <c r="AD82" s="751"/>
      <c r="AE82" s="751"/>
      <c r="AF82" s="751"/>
      <c r="AG82" s="751"/>
      <c r="AH82" s="751"/>
      <c r="AI82" s="751"/>
      <c r="AJ82" s="751"/>
      <c r="AK82" s="751"/>
      <c r="AL82" s="604"/>
      <c r="AM82" s="604"/>
      <c r="AN82" s="605"/>
      <c r="AO82" s="1142" t="s">
        <v>101</v>
      </c>
      <c r="AP82" s="1142"/>
      <c r="AQ82" s="577">
        <f>SUM(AP72:AP80)</f>
        <v>0</v>
      </c>
      <c r="AR82" s="578"/>
      <c r="AS82" s="578"/>
      <c r="AT82" s="578"/>
      <c r="AU82" s="578"/>
      <c r="AV82" s="578"/>
      <c r="AW82" s="579"/>
      <c r="AX82" s="1155">
        <f>SUM(AX72:AX80)</f>
        <v>0</v>
      </c>
      <c r="AY82" s="1155"/>
      <c r="AZ82" s="1155"/>
      <c r="BA82" s="1155"/>
      <c r="BB82" s="1155"/>
      <c r="BC82" s="1155"/>
      <c r="BD82" s="1155"/>
      <c r="BE82" s="1155"/>
      <c r="BF82" s="1155"/>
      <c r="BG82" s="1156"/>
      <c r="BH82" s="1155">
        <f>SUM(BH72:BH80)</f>
        <v>0</v>
      </c>
      <c r="BI82" s="1155"/>
      <c r="BJ82" s="1155"/>
      <c r="BK82" s="1155"/>
      <c r="BL82" s="1155"/>
      <c r="BM82" s="1155"/>
      <c r="BN82" s="1155"/>
      <c r="BO82" s="1082">
        <f>SUM(BO72:BO80)</f>
        <v>0</v>
      </c>
      <c r="BP82" s="1083"/>
      <c r="BQ82" s="1083"/>
      <c r="BR82" s="1083"/>
      <c r="BS82" s="1083"/>
      <c r="BT82" s="1084"/>
      <c r="BU82" s="484">
        <f>SUM(BU72:BU80)</f>
        <v>0</v>
      </c>
      <c r="BV82" s="485"/>
      <c r="BW82" s="485"/>
      <c r="BX82" s="485"/>
      <c r="BY82" s="485"/>
      <c r="BZ82" s="1075"/>
      <c r="CA82" s="484">
        <f>SUM(CA72:CA80)</f>
        <v>0</v>
      </c>
      <c r="CB82" s="485"/>
      <c r="CC82" s="485"/>
      <c r="CD82" s="485"/>
      <c r="CE82" s="485"/>
      <c r="CF82" s="454"/>
      <c r="CG82" s="484">
        <f>SUM(CG72:CG80)</f>
        <v>0</v>
      </c>
      <c r="CH82" s="485"/>
      <c r="CI82" s="485"/>
      <c r="CJ82" s="485"/>
      <c r="CK82" s="486"/>
      <c r="CL82" s="466"/>
      <c r="CM82" s="179"/>
      <c r="CN82" s="179"/>
      <c r="CO82" s="179"/>
      <c r="CP82" s="179"/>
      <c r="CQ82" s="179"/>
      <c r="CR82" s="179"/>
      <c r="CS82" s="179"/>
      <c r="CT82" s="413"/>
      <c r="CU82" s="413"/>
      <c r="CV82" s="413"/>
      <c r="CW82" s="413"/>
      <c r="CX82" s="331"/>
      <c r="CY82" s="331"/>
      <c r="CZ82" s="331"/>
      <c r="DA82" s="331"/>
      <c r="DB82" s="331"/>
      <c r="DC82" s="331"/>
      <c r="DD82" s="331"/>
      <c r="DE82" s="331"/>
      <c r="DF82" s="331"/>
      <c r="DG82" s="188"/>
      <c r="DH82" s="188"/>
      <c r="DI82" s="182"/>
      <c r="DJ82" s="182"/>
      <c r="DK82" s="182"/>
      <c r="DL82" s="182"/>
      <c r="DM82" s="182"/>
      <c r="DN82" s="182"/>
      <c r="DO82" s="182"/>
      <c r="DP82" s="182"/>
      <c r="DQ82" s="182"/>
      <c r="DR82" s="182"/>
      <c r="DS82" s="182"/>
      <c r="DT82" s="182"/>
      <c r="DU82" s="182"/>
      <c r="DV82" s="182"/>
      <c r="DW82" s="185"/>
      <c r="DX82" s="185"/>
      <c r="DY82" s="185"/>
      <c r="DZ82" s="185"/>
      <c r="EA82" s="185"/>
      <c r="EB82" s="165"/>
      <c r="EC82" s="165"/>
      <c r="ED82" s="165"/>
      <c r="EE82" s="16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6"/>
      <c r="FB82" s="166"/>
      <c r="FC82" s="166"/>
      <c r="FD82" s="166"/>
      <c r="FE82" s="166"/>
      <c r="FF82" s="166"/>
      <c r="FG82" s="166"/>
      <c r="FH82" s="166"/>
      <c r="FI82" s="166"/>
      <c r="FJ82" s="166"/>
      <c r="FK82" s="166"/>
      <c r="FL82" s="166"/>
      <c r="FM82" s="166"/>
    </row>
    <row r="83" spans="2:170" ht="17.25" customHeight="1" x14ac:dyDescent="0.2">
      <c r="B83" s="6"/>
      <c r="C83" s="6"/>
      <c r="D83" s="6"/>
      <c r="E83" s="6"/>
      <c r="F83" s="6"/>
      <c r="G83" s="6"/>
      <c r="H83" s="6"/>
      <c r="I83" s="6"/>
      <c r="J83" s="6"/>
      <c r="K83" s="6"/>
      <c r="L83" s="6"/>
      <c r="M83" s="6"/>
      <c r="N83" s="749"/>
      <c r="O83" s="749"/>
      <c r="P83" s="752"/>
      <c r="Q83" s="753"/>
      <c r="R83" s="753"/>
      <c r="S83" s="753"/>
      <c r="T83" s="753"/>
      <c r="U83" s="753"/>
      <c r="V83" s="753"/>
      <c r="W83" s="753"/>
      <c r="X83" s="753"/>
      <c r="Y83" s="753"/>
      <c r="Z83" s="753"/>
      <c r="AA83" s="753"/>
      <c r="AB83" s="753"/>
      <c r="AC83" s="753"/>
      <c r="AD83" s="753"/>
      <c r="AE83" s="753"/>
      <c r="AF83" s="753"/>
      <c r="AG83" s="753"/>
      <c r="AH83" s="753"/>
      <c r="AI83" s="753"/>
      <c r="AJ83" s="753"/>
      <c r="AK83" s="753"/>
      <c r="AL83" s="606"/>
      <c r="AM83" s="606"/>
      <c r="AN83" s="607"/>
      <c r="AS83" s="6"/>
      <c r="AT83" s="436" t="s">
        <v>192</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K83" s="179"/>
      <c r="CL83" s="179"/>
      <c r="CM83" s="179"/>
      <c r="CN83" s="179"/>
      <c r="CO83" s="179"/>
      <c r="CP83" s="179"/>
      <c r="CQ83" s="179"/>
      <c r="CR83" s="179"/>
      <c r="CS83" s="179"/>
      <c r="CT83" s="413"/>
      <c r="CU83" s="413"/>
      <c r="CV83" s="413"/>
      <c r="CW83" s="413"/>
      <c r="CX83" s="331"/>
      <c r="CY83" s="331"/>
      <c r="CZ83" s="331"/>
      <c r="DA83" s="331"/>
      <c r="DB83" s="331"/>
      <c r="DC83" s="331"/>
      <c r="DD83" s="331"/>
      <c r="DE83" s="331"/>
      <c r="DF83" s="331"/>
      <c r="DG83" s="187"/>
      <c r="DH83" s="187"/>
      <c r="DI83" s="187"/>
      <c r="DJ83" s="187"/>
      <c r="DK83" s="187"/>
      <c r="DL83" s="187"/>
      <c r="DM83" s="187"/>
      <c r="DN83" s="187"/>
      <c r="DO83" s="187"/>
      <c r="DP83" s="187"/>
      <c r="DQ83" s="187"/>
      <c r="DR83" s="187"/>
      <c r="DS83" s="187"/>
      <c r="DT83" s="187"/>
      <c r="DU83" s="187"/>
      <c r="DV83" s="187"/>
      <c r="DW83" s="187"/>
      <c r="DX83" s="187"/>
      <c r="DY83" s="187"/>
      <c r="DZ83" s="187"/>
      <c r="EA83" s="187"/>
      <c r="EB83" s="187"/>
      <c r="EC83" s="187"/>
      <c r="ED83" s="187"/>
      <c r="EE83" s="187"/>
      <c r="EF83" s="187"/>
      <c r="EG83" s="187"/>
      <c r="EH83" s="187"/>
      <c r="EI83" s="187"/>
      <c r="EJ83" s="187"/>
      <c r="EK83" s="187"/>
      <c r="EL83" s="187"/>
      <c r="EM83" s="187"/>
      <c r="EN83" s="187"/>
    </row>
    <row r="84" spans="2:170" ht="13.5" thickBot="1" x14ac:dyDescent="0.25">
      <c r="AK84" s="6"/>
      <c r="CK84" s="179"/>
      <c r="CL84" s="179"/>
      <c r="CM84" s="179"/>
      <c r="CN84" s="179"/>
      <c r="CO84" s="179"/>
      <c r="CP84" s="179"/>
      <c r="CQ84" s="179"/>
      <c r="CR84" s="179"/>
      <c r="CS84" s="179"/>
      <c r="CT84" s="413"/>
      <c r="CU84" s="413"/>
      <c r="CV84" s="413"/>
      <c r="CW84" s="413"/>
      <c r="CX84" s="331"/>
      <c r="CY84" s="331"/>
      <c r="CZ84" s="331"/>
      <c r="DA84" s="331"/>
      <c r="DB84" s="331"/>
      <c r="DC84" s="331"/>
      <c r="DD84" s="331"/>
      <c r="DE84" s="331"/>
      <c r="DF84" s="331"/>
      <c r="DG84" s="187"/>
      <c r="DH84" s="187"/>
      <c r="DI84" s="187"/>
      <c r="DJ84" s="187"/>
      <c r="DK84" s="187"/>
      <c r="DL84" s="187"/>
      <c r="DM84" s="187"/>
      <c r="DN84" s="187"/>
      <c r="DO84" s="187"/>
      <c r="DP84" s="187"/>
      <c r="DQ84" s="187"/>
      <c r="DR84" s="187"/>
      <c r="DS84" s="187"/>
      <c r="DT84" s="187"/>
      <c r="DU84" s="187"/>
      <c r="DV84" s="187"/>
      <c r="DW84" s="187"/>
      <c r="DX84" s="187"/>
      <c r="DY84" s="187"/>
      <c r="DZ84" s="187"/>
      <c r="EA84" s="187"/>
      <c r="EB84" s="187"/>
      <c r="EC84" s="187"/>
      <c r="ED84" s="187"/>
      <c r="EE84" s="187"/>
      <c r="EF84" s="187"/>
      <c r="EG84" s="187"/>
      <c r="EH84" s="187"/>
      <c r="EI84" s="187"/>
      <c r="EJ84" s="187"/>
      <c r="EK84" s="187"/>
      <c r="EL84" s="187"/>
      <c r="EM84" s="187"/>
      <c r="EN84" s="187"/>
    </row>
    <row r="85" spans="2:170" ht="21" thickTop="1" x14ac:dyDescent="0.3">
      <c r="C85" s="740" t="s">
        <v>22</v>
      </c>
      <c r="D85" s="741"/>
      <c r="E85" s="741"/>
      <c r="F85" s="741"/>
      <c r="G85" s="741"/>
      <c r="H85" s="742"/>
      <c r="I85" s="756" t="s">
        <v>26</v>
      </c>
      <c r="J85" s="757"/>
      <c r="K85" s="757"/>
      <c r="L85" s="757"/>
      <c r="M85" s="757"/>
      <c r="N85" s="757"/>
      <c r="O85" s="757"/>
      <c r="P85" s="758"/>
      <c r="Q85" s="38"/>
      <c r="R85" s="6"/>
      <c r="S85" s="658" t="s">
        <v>21</v>
      </c>
      <c r="T85" s="659"/>
      <c r="U85" s="659"/>
      <c r="V85" s="659"/>
      <c r="W85" s="659"/>
      <c r="X85" s="659"/>
      <c r="Y85" s="659"/>
      <c r="Z85" s="659"/>
      <c r="AA85" s="659"/>
      <c r="AB85" s="659"/>
      <c r="AC85" s="659"/>
      <c r="AD85" s="659"/>
      <c r="AE85" s="659"/>
      <c r="AF85" s="659"/>
      <c r="AG85" s="659"/>
      <c r="AH85" s="659"/>
      <c r="AI85" s="659"/>
      <c r="AJ85" s="660"/>
      <c r="AK85" s="39"/>
      <c r="AL85" s="775" t="s">
        <v>20</v>
      </c>
      <c r="AM85" s="776"/>
      <c r="AN85" s="776"/>
      <c r="AO85" s="776"/>
      <c r="AP85" s="776"/>
      <c r="AQ85" s="776"/>
      <c r="AR85" s="776"/>
      <c r="AS85" s="776"/>
      <c r="AT85" s="776"/>
      <c r="AU85" s="776"/>
      <c r="AV85" s="776"/>
      <c r="AW85" s="776"/>
      <c r="AX85" s="776"/>
      <c r="AY85" s="776"/>
      <c r="AZ85" s="777"/>
      <c r="BA85" s="40"/>
      <c r="BB85" s="1064" t="s">
        <v>3</v>
      </c>
      <c r="BC85" s="1065"/>
      <c r="BD85" s="1065"/>
      <c r="BE85" s="1065"/>
      <c r="BF85" s="1065"/>
      <c r="BG85" s="1065"/>
      <c r="BH85" s="1065"/>
      <c r="BI85" s="1065"/>
      <c r="BJ85" s="1065"/>
      <c r="BK85" s="1065"/>
      <c r="BL85" s="1065"/>
      <c r="BM85" s="1065"/>
      <c r="BN85" s="1065"/>
      <c r="BO85" s="1065"/>
      <c r="BP85" s="1065"/>
      <c r="BQ85" s="1065"/>
      <c r="BR85" s="1065"/>
      <c r="BS85" s="1065"/>
      <c r="BT85" s="1065"/>
      <c r="BU85" s="1065"/>
      <c r="BV85" s="1065"/>
      <c r="BW85" s="1065"/>
      <c r="BX85" s="1065"/>
      <c r="BY85" s="1065"/>
      <c r="BZ85" s="1065"/>
      <c r="CA85" s="1065"/>
      <c r="CB85" s="1065"/>
      <c r="CC85" s="1066"/>
      <c r="CK85" s="179"/>
      <c r="CL85" s="179"/>
      <c r="CM85" s="179"/>
      <c r="CN85" s="179"/>
      <c r="CO85" s="179"/>
      <c r="CP85" s="179"/>
      <c r="CQ85" s="179"/>
      <c r="CR85" s="179"/>
      <c r="CS85" s="179"/>
      <c r="CT85" s="413"/>
      <c r="CU85" s="413"/>
      <c r="CV85" s="413"/>
      <c r="CW85" s="413"/>
      <c r="CX85" s="331"/>
      <c r="CY85" s="331"/>
      <c r="CZ85" s="331"/>
      <c r="DA85" s="331"/>
      <c r="DB85" s="331"/>
      <c r="DC85" s="331"/>
      <c r="DD85" s="331"/>
      <c r="DE85" s="331"/>
      <c r="DF85" s="331"/>
      <c r="DG85" s="187"/>
      <c r="DH85" s="187"/>
      <c r="DI85" s="187"/>
      <c r="DJ85" s="187"/>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row>
    <row r="86" spans="2:170" ht="20.25" x14ac:dyDescent="0.3">
      <c r="C86" s="655" t="s">
        <v>4</v>
      </c>
      <c r="D86" s="656"/>
      <c r="E86" s="656"/>
      <c r="F86" s="656"/>
      <c r="G86" s="656"/>
      <c r="H86" s="657"/>
      <c r="I86" s="759"/>
      <c r="J86" s="760"/>
      <c r="K86" s="760"/>
      <c r="L86" s="760"/>
      <c r="M86" s="760"/>
      <c r="N86" s="760"/>
      <c r="O86" s="760"/>
      <c r="P86" s="761"/>
      <c r="Q86" s="41"/>
      <c r="R86" s="6"/>
      <c r="S86" s="1180" t="s">
        <v>5</v>
      </c>
      <c r="T86" s="1181"/>
      <c r="U86" s="1181"/>
      <c r="V86" s="1181"/>
      <c r="W86" s="1181"/>
      <c r="X86" s="1181"/>
      <c r="Y86" s="1181"/>
      <c r="Z86" s="1181"/>
      <c r="AA86" s="1181"/>
      <c r="AB86" s="1181"/>
      <c r="AC86" s="1181"/>
      <c r="AD86" s="1181"/>
      <c r="AE86" s="1181"/>
      <c r="AF86" s="1181"/>
      <c r="AG86" s="1181"/>
      <c r="AH86" s="1181"/>
      <c r="AI86" s="1181"/>
      <c r="AJ86" s="1182"/>
      <c r="AK86" s="39"/>
      <c r="AL86" s="611" t="s">
        <v>5</v>
      </c>
      <c r="AM86" s="612"/>
      <c r="AN86" s="612"/>
      <c r="AO86" s="612"/>
      <c r="AP86" s="612"/>
      <c r="AQ86" s="612"/>
      <c r="AR86" s="612"/>
      <c r="AS86" s="612"/>
      <c r="AT86" s="612"/>
      <c r="AU86" s="612"/>
      <c r="AV86" s="612"/>
      <c r="AW86" s="612"/>
      <c r="AX86" s="612"/>
      <c r="AY86" s="612"/>
      <c r="AZ86" s="613"/>
      <c r="BA86" s="40"/>
      <c r="BB86" s="1179" t="s">
        <v>5</v>
      </c>
      <c r="BC86" s="1054"/>
      <c r="BD86" s="1054"/>
      <c r="BE86" s="1054"/>
      <c r="BF86" s="1054"/>
      <c r="BG86" s="1054"/>
      <c r="BH86" s="1054"/>
      <c r="BI86" s="1054"/>
      <c r="BJ86" s="1054"/>
      <c r="BK86" s="231"/>
      <c r="BL86" s="231"/>
      <c r="BM86" s="231"/>
      <c r="BN86" s="231"/>
      <c r="BO86" s="231"/>
      <c r="BP86" s="231"/>
      <c r="BQ86" s="231"/>
      <c r="BR86" s="231"/>
      <c r="BS86" s="1054" t="s">
        <v>6</v>
      </c>
      <c r="BT86" s="1054"/>
      <c r="BU86" s="1054"/>
      <c r="BV86" s="1054"/>
      <c r="BW86" s="1054"/>
      <c r="BX86" s="1054"/>
      <c r="BY86" s="1054"/>
      <c r="BZ86" s="1054"/>
      <c r="CA86" s="1054"/>
      <c r="CB86" s="1054"/>
      <c r="CC86" s="1055"/>
      <c r="CK86" s="179"/>
      <c r="CL86" s="179"/>
      <c r="CM86" s="179"/>
      <c r="CN86" s="179"/>
      <c r="CO86" s="179"/>
      <c r="CP86" s="179"/>
      <c r="CQ86" s="179"/>
      <c r="CR86" s="179"/>
      <c r="CS86" s="179"/>
      <c r="CT86" s="413"/>
      <c r="CU86" s="413"/>
      <c r="CV86" s="413"/>
      <c r="CW86" s="413"/>
      <c r="CX86" s="331"/>
      <c r="CY86" s="331"/>
      <c r="CZ86" s="331"/>
      <c r="DA86" s="331"/>
      <c r="DB86" s="331"/>
      <c r="DC86" s="331"/>
      <c r="DD86" s="331"/>
      <c r="DE86" s="331"/>
      <c r="DF86" s="331"/>
      <c r="DG86" s="187"/>
      <c r="DH86" s="187"/>
      <c r="DI86" s="187"/>
      <c r="DJ86" s="187"/>
      <c r="DK86" s="187"/>
      <c r="DL86" s="187"/>
      <c r="DM86" s="187"/>
      <c r="DN86" s="187"/>
      <c r="DO86" s="187"/>
      <c r="DP86" s="187"/>
      <c r="DQ86" s="187"/>
      <c r="DR86" s="187"/>
      <c r="DS86" s="187"/>
      <c r="DT86" s="187"/>
      <c r="DU86" s="187"/>
      <c r="DV86" s="187"/>
      <c r="DW86" s="187"/>
      <c r="DX86" s="187"/>
      <c r="DY86" s="187"/>
      <c r="DZ86" s="187"/>
      <c r="EA86" s="187"/>
      <c r="EB86" s="187"/>
      <c r="EC86" s="187"/>
      <c r="ED86" s="187"/>
      <c r="EE86" s="187"/>
      <c r="EF86" s="187"/>
      <c r="EG86" s="187"/>
      <c r="EH86" s="187"/>
      <c r="EI86" s="187"/>
      <c r="EJ86" s="187"/>
      <c r="EK86" s="187"/>
      <c r="EL86" s="187"/>
      <c r="EM86" s="187"/>
      <c r="EN86" s="187"/>
    </row>
    <row r="87" spans="2:170" ht="21" thickBot="1" x14ac:dyDescent="0.25">
      <c r="C87" s="42"/>
      <c r="D87" s="774">
        <v>0.17</v>
      </c>
      <c r="E87" s="774"/>
      <c r="F87" s="774"/>
      <c r="G87" s="774"/>
      <c r="H87" s="43"/>
      <c r="I87" s="762"/>
      <c r="J87" s="763"/>
      <c r="K87" s="763"/>
      <c r="L87" s="763"/>
      <c r="M87" s="763"/>
      <c r="N87" s="763"/>
      <c r="O87" s="763"/>
      <c r="P87" s="764"/>
      <c r="Q87" s="44"/>
      <c r="R87" s="6"/>
      <c r="S87" s="770" t="s">
        <v>7</v>
      </c>
      <c r="T87" s="771"/>
      <c r="U87" s="771"/>
      <c r="V87" s="771"/>
      <c r="W87" s="771"/>
      <c r="X87" s="771"/>
      <c r="Y87" s="771"/>
      <c r="Z87" s="771"/>
      <c r="AA87" s="772"/>
      <c r="AB87" s="771" t="s">
        <v>8</v>
      </c>
      <c r="AC87" s="771"/>
      <c r="AD87" s="771"/>
      <c r="AE87" s="771"/>
      <c r="AF87" s="771"/>
      <c r="AG87" s="771"/>
      <c r="AH87" s="771"/>
      <c r="AI87" s="771"/>
      <c r="AJ87" s="773"/>
      <c r="AK87" s="45"/>
      <c r="AL87" s="580" t="s">
        <v>7</v>
      </c>
      <c r="AM87" s="581"/>
      <c r="AN87" s="581"/>
      <c r="AO87" s="581"/>
      <c r="AP87" s="581"/>
      <c r="AQ87" s="581"/>
      <c r="AR87" s="582"/>
      <c r="AS87" s="581" t="s">
        <v>8</v>
      </c>
      <c r="AT87" s="581"/>
      <c r="AU87" s="581"/>
      <c r="AV87" s="581"/>
      <c r="AW87" s="581"/>
      <c r="AX87" s="581"/>
      <c r="AY87" s="581"/>
      <c r="AZ87" s="599"/>
      <c r="BA87" s="46"/>
      <c r="BB87" s="1051" t="s">
        <v>7</v>
      </c>
      <c r="BC87" s="1052"/>
      <c r="BD87" s="1052"/>
      <c r="BE87" s="1052"/>
      <c r="BF87" s="1052"/>
      <c r="BG87" s="1052"/>
      <c r="BH87" s="1053"/>
      <c r="BI87" s="232" t="s">
        <v>8</v>
      </c>
      <c r="BJ87" s="232"/>
      <c r="BK87" s="232"/>
      <c r="BL87" s="232"/>
      <c r="BM87" s="232"/>
      <c r="BN87" s="233"/>
      <c r="BO87" s="601" t="s">
        <v>7</v>
      </c>
      <c r="BP87" s="601"/>
      <c r="BQ87" s="601"/>
      <c r="BR87" s="601"/>
      <c r="BS87" s="601"/>
      <c r="BT87" s="601"/>
      <c r="BU87" s="602"/>
      <c r="BV87" s="601" t="s">
        <v>8</v>
      </c>
      <c r="BW87" s="601"/>
      <c r="BX87" s="601"/>
      <c r="BY87" s="601"/>
      <c r="BZ87" s="601"/>
      <c r="CA87" s="601"/>
      <c r="CB87" s="601"/>
      <c r="CC87" s="603"/>
      <c r="CK87" s="179"/>
      <c r="CL87" s="179"/>
      <c r="CM87" s="179"/>
      <c r="CN87" s="179"/>
      <c r="CO87" s="179"/>
      <c r="CP87" s="179"/>
      <c r="CQ87" s="179"/>
      <c r="CR87" s="179"/>
      <c r="CS87" s="179"/>
      <c r="CT87" s="413"/>
      <c r="CU87" s="413"/>
      <c r="CV87" s="413"/>
      <c r="CW87" s="413"/>
      <c r="CX87" s="331"/>
      <c r="CY87" s="331"/>
      <c r="CZ87" s="331"/>
      <c r="DA87" s="331"/>
      <c r="DB87" s="331"/>
      <c r="DC87" s="331"/>
      <c r="DD87" s="331"/>
      <c r="DE87" s="331"/>
      <c r="DF87" s="331"/>
      <c r="DG87" s="187"/>
      <c r="DH87" s="187"/>
      <c r="DI87" s="187"/>
      <c r="DJ87" s="187"/>
      <c r="DK87" s="187"/>
      <c r="DL87" s="187"/>
      <c r="DM87" s="187"/>
      <c r="DN87" s="187"/>
      <c r="DO87" s="187"/>
      <c r="DP87" s="187"/>
      <c r="DQ87" s="187"/>
      <c r="DR87" s="187"/>
      <c r="DS87" s="187"/>
      <c r="DT87" s="187"/>
      <c r="DU87" s="187"/>
      <c r="DV87" s="187"/>
      <c r="DW87" s="187"/>
      <c r="DX87" s="187"/>
      <c r="DY87" s="187"/>
      <c r="DZ87" s="187"/>
      <c r="EA87" s="187"/>
      <c r="EB87" s="187"/>
      <c r="EC87" s="187"/>
      <c r="ED87" s="187"/>
      <c r="EE87" s="187"/>
      <c r="EF87" s="187"/>
      <c r="EG87" s="187"/>
      <c r="EH87" s="187"/>
      <c r="EI87" s="187"/>
      <c r="EJ87" s="187"/>
      <c r="EK87" s="187"/>
      <c r="EL87" s="187"/>
      <c r="EM87" s="187"/>
      <c r="EN87" s="187"/>
    </row>
    <row r="88" spans="2:170" s="114" customFormat="1" ht="18.75" customHeight="1" thickTop="1" thickBot="1" x14ac:dyDescent="0.25">
      <c r="B88" s="117"/>
      <c r="C88" s="118"/>
      <c r="D88" s="119"/>
      <c r="E88" s="119"/>
      <c r="F88" s="119"/>
      <c r="G88" s="119"/>
      <c r="H88" s="120"/>
      <c r="I88" s="520" t="s">
        <v>112</v>
      </c>
      <c r="J88" s="520"/>
      <c r="K88" s="520"/>
      <c r="L88" s="520"/>
      <c r="M88" s="520"/>
      <c r="N88" s="520"/>
      <c r="O88" s="520"/>
      <c r="P88" s="521"/>
      <c r="Q88" s="122"/>
      <c r="R88" s="213"/>
      <c r="S88" s="649">
        <f>AL88+BB88</f>
        <v>0</v>
      </c>
      <c r="T88" s="650"/>
      <c r="U88" s="650"/>
      <c r="V88" s="650"/>
      <c r="W88" s="650"/>
      <c r="X88" s="650"/>
      <c r="Y88" s="650"/>
      <c r="Z88" s="650"/>
      <c r="AA88" s="651"/>
      <c r="AB88" s="1157" t="str">
        <f>IF(BI88+AS88&lt;&gt;0,BI88+AS88,"")</f>
        <v/>
      </c>
      <c r="AC88" s="1157"/>
      <c r="AD88" s="1157"/>
      <c r="AE88" s="1157"/>
      <c r="AF88" s="1157"/>
      <c r="AG88" s="1157"/>
      <c r="AH88" s="1157"/>
      <c r="AI88" s="1157"/>
      <c r="AJ88" s="1158"/>
      <c r="AK88" s="121"/>
      <c r="AL88" s="1168">
        <f>+AX82</f>
        <v>0</v>
      </c>
      <c r="AM88" s="1169"/>
      <c r="AN88" s="1169"/>
      <c r="AO88" s="1169"/>
      <c r="AP88" s="1169"/>
      <c r="AQ88" s="1169"/>
      <c r="AR88" s="1170"/>
      <c r="AS88" s="1080"/>
      <c r="AT88" s="1080"/>
      <c r="AU88" s="1080"/>
      <c r="AV88" s="1080"/>
      <c r="AW88" s="1080"/>
      <c r="AX88" s="1080"/>
      <c r="AY88" s="1080"/>
      <c r="AZ88" s="1081"/>
      <c r="BA88" s="115"/>
      <c r="BB88" s="1077">
        <f>IF(AX53=99,CG82,AQ82)</f>
        <v>0</v>
      </c>
      <c r="BC88" s="1072"/>
      <c r="BD88" s="1072"/>
      <c r="BE88" s="1072"/>
      <c r="BF88" s="1072"/>
      <c r="BG88" s="1072"/>
      <c r="BH88" s="1073"/>
      <c r="BI88" s="522"/>
      <c r="BJ88" s="523"/>
      <c r="BK88" s="523"/>
      <c r="BL88" s="523"/>
      <c r="BM88" s="523"/>
      <c r="BN88" s="524"/>
      <c r="BO88" s="1071">
        <f>BB88*(1+$D$87)</f>
        <v>0</v>
      </c>
      <c r="BP88" s="1072"/>
      <c r="BQ88" s="1072"/>
      <c r="BR88" s="1072"/>
      <c r="BS88" s="1072"/>
      <c r="BT88" s="1072"/>
      <c r="BU88" s="1073"/>
      <c r="BV88" s="592" t="str">
        <f>IF(BI88*(1+$D$146)&gt;0,BI88*(1+$D$146),"")</f>
        <v/>
      </c>
      <c r="BW88" s="592"/>
      <c r="BX88" s="592"/>
      <c r="BY88" s="592"/>
      <c r="BZ88" s="592"/>
      <c r="CA88" s="592"/>
      <c r="CB88" s="592"/>
      <c r="CC88" s="593"/>
      <c r="CK88" s="179"/>
      <c r="CL88" s="179"/>
      <c r="CM88" s="179"/>
      <c r="CN88" s="179"/>
      <c r="CO88" s="179"/>
      <c r="CP88" s="179"/>
      <c r="CQ88" s="179"/>
      <c r="CR88" s="179"/>
      <c r="CS88" s="179"/>
      <c r="CT88" s="413"/>
      <c r="CU88" s="413"/>
      <c r="CV88" s="413"/>
      <c r="CW88" s="413"/>
      <c r="CX88" s="331"/>
      <c r="CY88" s="331"/>
      <c r="CZ88" s="331"/>
      <c r="DA88" s="331"/>
      <c r="DB88" s="331"/>
      <c r="DC88" s="331"/>
      <c r="DD88" s="331"/>
      <c r="DE88" s="331"/>
      <c r="DF88" s="331"/>
      <c r="DG88" s="187"/>
      <c r="DH88" s="187"/>
      <c r="DI88" s="187"/>
      <c r="DJ88" s="187"/>
      <c r="DK88" s="187"/>
      <c r="DL88" s="187"/>
      <c r="DM88" s="187"/>
      <c r="DN88" s="187"/>
      <c r="DO88" s="187"/>
      <c r="DP88" s="187"/>
      <c r="DQ88" s="187"/>
      <c r="DR88" s="187"/>
      <c r="DS88" s="187"/>
      <c r="DT88" s="187"/>
      <c r="DU88" s="187"/>
      <c r="DV88" s="187"/>
      <c r="DW88" s="187"/>
      <c r="DX88" s="187"/>
      <c r="DY88" s="187"/>
      <c r="DZ88" s="187"/>
      <c r="EA88" s="187"/>
      <c r="EB88" s="187"/>
      <c r="EC88" s="187"/>
      <c r="ED88" s="187"/>
      <c r="EE88" s="187"/>
      <c r="EF88" s="187"/>
      <c r="EG88" s="187"/>
      <c r="EH88" s="187"/>
      <c r="EI88" s="187"/>
      <c r="EJ88" s="187"/>
      <c r="EK88" s="187"/>
      <c r="EL88" s="187"/>
      <c r="EM88" s="187"/>
      <c r="EN88" s="187"/>
    </row>
    <row r="89" spans="2:170" s="114" customFormat="1" ht="18.75" customHeight="1" thickTop="1" thickBot="1" x14ac:dyDescent="0.3">
      <c r="B89" s="117"/>
      <c r="C89" s="623" t="s">
        <v>118</v>
      </c>
      <c r="D89" s="624"/>
      <c r="E89" s="624"/>
      <c r="F89" s="624"/>
      <c r="G89" s="624"/>
      <c r="H89" s="625"/>
      <c r="I89" s="566" t="s">
        <v>109</v>
      </c>
      <c r="J89" s="567"/>
      <c r="K89" s="567"/>
      <c r="L89" s="567"/>
      <c r="M89" s="567"/>
      <c r="N89" s="567"/>
      <c r="O89" s="567"/>
      <c r="P89" s="568"/>
      <c r="Q89" s="122"/>
      <c r="S89" s="619" t="str">
        <f>IF(BB89="",IF(AL89="","",AL89),AL89+BB89)</f>
        <v/>
      </c>
      <c r="T89" s="620"/>
      <c r="U89" s="620"/>
      <c r="V89" s="620"/>
      <c r="W89" s="620"/>
      <c r="X89" s="620"/>
      <c r="Y89" s="620"/>
      <c r="Z89" s="620"/>
      <c r="AA89" s="621"/>
      <c r="AB89" s="525" t="str">
        <f>IF(BI89+AS89&lt;&gt;0,BI89+AS89,"")</f>
        <v/>
      </c>
      <c r="AC89" s="525"/>
      <c r="AD89" s="525"/>
      <c r="AE89" s="525"/>
      <c r="AF89" s="525"/>
      <c r="AG89" s="525"/>
      <c r="AH89" s="525"/>
      <c r="AI89" s="525"/>
      <c r="AJ89" s="526"/>
      <c r="AK89" s="121"/>
      <c r="AL89" s="1165"/>
      <c r="AM89" s="1166"/>
      <c r="AN89" s="1166"/>
      <c r="AO89" s="1166"/>
      <c r="AP89" s="1166"/>
      <c r="AQ89" s="1166"/>
      <c r="AR89" s="1167"/>
      <c r="AS89" s="1078"/>
      <c r="AT89" s="1078"/>
      <c r="AU89" s="1078"/>
      <c r="AV89" s="1078"/>
      <c r="AW89" s="1078"/>
      <c r="AX89" s="1078"/>
      <c r="AY89" s="1078"/>
      <c r="AZ89" s="1079"/>
      <c r="BA89" s="116"/>
      <c r="BB89" s="538"/>
      <c r="BC89" s="539"/>
      <c r="BD89" s="539"/>
      <c r="BE89" s="539"/>
      <c r="BF89" s="539"/>
      <c r="BG89" s="539"/>
      <c r="BH89" s="540"/>
      <c r="BI89" s="541"/>
      <c r="BJ89" s="542"/>
      <c r="BK89" s="542"/>
      <c r="BL89" s="542"/>
      <c r="BM89" s="542"/>
      <c r="BN89" s="543"/>
      <c r="BO89" s="544" t="str">
        <f>IF(BB89="","",BB89*(1+D87))</f>
        <v/>
      </c>
      <c r="BP89" s="545"/>
      <c r="BQ89" s="545"/>
      <c r="BR89" s="545"/>
      <c r="BS89" s="545"/>
      <c r="BT89" s="545"/>
      <c r="BU89" s="546"/>
      <c r="BV89" s="536" t="str">
        <f>IF(BI89*(1+$D$146)&gt;0,BI89*(1+$D$146),"")</f>
        <v/>
      </c>
      <c r="BW89" s="536"/>
      <c r="BX89" s="536"/>
      <c r="BY89" s="536"/>
      <c r="BZ89" s="536"/>
      <c r="CA89" s="536"/>
      <c r="CB89" s="536"/>
      <c r="CC89" s="537"/>
      <c r="CK89" s="179"/>
      <c r="CL89" s="179"/>
      <c r="CM89" s="179"/>
      <c r="CN89" s="179"/>
      <c r="CO89" s="179"/>
      <c r="CP89" s="179"/>
      <c r="CQ89" s="179"/>
      <c r="CR89" s="179"/>
      <c r="CS89" s="179"/>
      <c r="CT89" s="413"/>
      <c r="CU89" s="413"/>
      <c r="CV89" s="413"/>
      <c r="CW89" s="413"/>
      <c r="CX89" s="331"/>
      <c r="CY89" s="331"/>
      <c r="CZ89" s="331"/>
      <c r="DA89" s="331"/>
      <c r="DB89" s="331"/>
      <c r="DC89" s="331"/>
      <c r="DD89" s="331"/>
      <c r="DE89" s="331"/>
      <c r="DF89" s="331"/>
      <c r="DG89" s="187"/>
      <c r="DH89" s="187"/>
      <c r="DI89" s="187"/>
      <c r="DJ89" s="187"/>
      <c r="DK89" s="187"/>
      <c r="DL89" s="187"/>
      <c r="DM89" s="187"/>
      <c r="DN89" s="187"/>
      <c r="DO89" s="187"/>
      <c r="DP89" s="187"/>
      <c r="DQ89" s="187"/>
      <c r="DR89" s="187"/>
      <c r="DS89" s="187"/>
      <c r="DT89" s="187"/>
      <c r="DU89" s="187"/>
      <c r="DV89" s="187"/>
      <c r="DW89" s="187"/>
      <c r="DX89" s="187"/>
      <c r="DY89" s="187"/>
      <c r="DZ89" s="187"/>
      <c r="EA89" s="187"/>
      <c r="EB89" s="187"/>
      <c r="EC89" s="187"/>
      <c r="ED89" s="187"/>
      <c r="EE89" s="187"/>
      <c r="EF89" s="187"/>
      <c r="EG89" s="187"/>
      <c r="EH89" s="187"/>
      <c r="EI89" s="187"/>
      <c r="EJ89" s="187"/>
      <c r="EK89" s="187"/>
      <c r="EL89" s="187"/>
      <c r="EM89" s="187"/>
      <c r="EN89" s="187"/>
    </row>
    <row r="90" spans="2:170" s="114" customFormat="1" ht="24.75" customHeight="1" thickTop="1" thickBot="1" x14ac:dyDescent="0.35">
      <c r="B90" s="117"/>
      <c r="C90" s="629"/>
      <c r="D90" s="630"/>
      <c r="E90" s="630"/>
      <c r="F90" s="630"/>
      <c r="G90" s="630"/>
      <c r="H90" s="631"/>
      <c r="I90" s="1136" t="s">
        <v>54</v>
      </c>
      <c r="J90" s="1137"/>
      <c r="K90" s="1137"/>
      <c r="L90" s="1137"/>
      <c r="M90" s="1137"/>
      <c r="N90" s="1137"/>
      <c r="O90" s="1137"/>
      <c r="P90" s="1138"/>
      <c r="Q90" s="123"/>
      <c r="S90" s="527">
        <f>BB90+AL90</f>
        <v>0</v>
      </c>
      <c r="T90" s="528"/>
      <c r="U90" s="528"/>
      <c r="V90" s="528"/>
      <c r="W90" s="528"/>
      <c r="X90" s="528"/>
      <c r="Y90" s="528"/>
      <c r="Z90" s="528"/>
      <c r="AA90" s="529"/>
      <c r="AB90" s="644"/>
      <c r="AC90" s="644"/>
      <c r="AD90" s="644"/>
      <c r="AE90" s="644"/>
      <c r="AF90" s="644"/>
      <c r="AG90" s="644"/>
      <c r="AH90" s="644"/>
      <c r="AI90" s="644"/>
      <c r="AJ90" s="645"/>
      <c r="AK90" s="124"/>
      <c r="AL90" s="608">
        <f>+AL89+AL88</f>
        <v>0</v>
      </c>
      <c r="AM90" s="609"/>
      <c r="AN90" s="609"/>
      <c r="AO90" s="609"/>
      <c r="AP90" s="609"/>
      <c r="AQ90" s="609"/>
      <c r="AR90" s="610"/>
      <c r="AS90" s="562"/>
      <c r="AT90" s="562"/>
      <c r="AU90" s="562"/>
      <c r="AV90" s="562"/>
      <c r="AW90" s="562"/>
      <c r="AX90" s="562"/>
      <c r="AY90" s="562"/>
      <c r="AZ90" s="563"/>
      <c r="BA90" s="116"/>
      <c r="BB90" s="1077">
        <f>BB89+BB88</f>
        <v>0</v>
      </c>
      <c r="BC90" s="1072"/>
      <c r="BD90" s="1072"/>
      <c r="BE90" s="1072"/>
      <c r="BF90" s="1072"/>
      <c r="BG90" s="1072"/>
      <c r="BH90" s="1073"/>
      <c r="BI90" s="596"/>
      <c r="BJ90" s="597"/>
      <c r="BK90" s="597"/>
      <c r="BL90" s="597"/>
      <c r="BM90" s="597"/>
      <c r="BN90" s="598"/>
      <c r="BO90" s="1071">
        <f>BB90*(1+$D$87)</f>
        <v>0</v>
      </c>
      <c r="BP90" s="1072"/>
      <c r="BQ90" s="1072"/>
      <c r="BR90" s="1072"/>
      <c r="BS90" s="1072"/>
      <c r="BT90" s="1072"/>
      <c r="BU90" s="1073"/>
      <c r="BV90" s="1127" t="str">
        <f>IF(BI90="","",IF(BI90*(1+$D$146)&gt;0,BI90*(1+$D$146),""))</f>
        <v/>
      </c>
      <c r="BW90" s="1127"/>
      <c r="BX90" s="1127"/>
      <c r="BY90" s="1127"/>
      <c r="BZ90" s="1127"/>
      <c r="CA90" s="1127"/>
      <c r="CB90" s="1127"/>
      <c r="CC90" s="1128"/>
      <c r="CK90" s="179"/>
      <c r="CL90" s="179"/>
      <c r="CM90" s="179"/>
      <c r="CN90" s="179"/>
      <c r="CO90" s="179"/>
      <c r="CP90" s="179"/>
      <c r="CQ90" s="179"/>
      <c r="CR90" s="179"/>
      <c r="CS90" s="179"/>
      <c r="CT90" s="413"/>
      <c r="CU90" s="413"/>
      <c r="CV90" s="413"/>
      <c r="CW90" s="413"/>
      <c r="CX90" s="331"/>
      <c r="CY90" s="331"/>
      <c r="CZ90" s="331"/>
      <c r="DA90" s="331"/>
      <c r="DB90" s="331"/>
      <c r="DC90" s="331"/>
      <c r="DD90" s="331"/>
      <c r="DE90" s="331"/>
      <c r="DF90" s="331"/>
      <c r="DG90" s="187"/>
      <c r="DH90" s="187"/>
      <c r="DI90" s="187"/>
      <c r="DJ90" s="187"/>
      <c r="DK90" s="187"/>
      <c r="DL90" s="187"/>
      <c r="DM90" s="187"/>
      <c r="DN90" s="187"/>
      <c r="DO90" s="187"/>
      <c r="DP90" s="187"/>
      <c r="DQ90" s="187"/>
      <c r="DR90" s="187"/>
      <c r="DS90" s="187"/>
      <c r="DT90" s="187"/>
      <c r="DU90" s="187"/>
      <c r="DV90" s="187"/>
      <c r="DW90" s="187"/>
      <c r="DX90" s="187"/>
      <c r="DY90" s="187"/>
      <c r="DZ90" s="187"/>
      <c r="EA90" s="187"/>
      <c r="EB90" s="187"/>
      <c r="EC90" s="187"/>
      <c r="ED90" s="187"/>
      <c r="EE90" s="187"/>
      <c r="EF90" s="187"/>
      <c r="EG90" s="187"/>
      <c r="EH90" s="187"/>
      <c r="EI90" s="187"/>
      <c r="EJ90" s="187"/>
      <c r="EK90" s="187"/>
      <c r="EL90" s="187"/>
      <c r="EM90" s="187"/>
      <c r="EN90" s="187"/>
    </row>
    <row r="91" spans="2:170" ht="13.5" thickTop="1" x14ac:dyDescent="0.2">
      <c r="AL91" s="126"/>
      <c r="AM91" s="126"/>
      <c r="AN91" s="126"/>
      <c r="AO91" s="126"/>
      <c r="AP91" s="126"/>
      <c r="AQ91" s="126"/>
      <c r="AR91" s="126"/>
      <c r="AS91" s="127"/>
      <c r="AT91" s="127"/>
      <c r="AU91" s="127"/>
      <c r="AV91" s="127"/>
      <c r="AW91" s="126"/>
      <c r="AX91" s="126"/>
      <c r="AY91" s="126"/>
      <c r="AZ91" s="7"/>
      <c r="BA91" s="7"/>
      <c r="BB91" s="128"/>
      <c r="BC91" s="128"/>
      <c r="BD91" s="128"/>
      <c r="BE91" s="128"/>
      <c r="BF91" s="128"/>
      <c r="BG91" s="128"/>
      <c r="BH91" s="128"/>
      <c r="BI91" s="128"/>
      <c r="BJ91" s="128"/>
      <c r="BK91" s="128"/>
      <c r="BL91" s="128"/>
      <c r="BM91" s="128"/>
      <c r="BN91" s="128"/>
      <c r="BO91" s="7"/>
      <c r="BP91" s="7"/>
      <c r="BQ91" s="7"/>
      <c r="BR91" s="7"/>
      <c r="BS91" s="7"/>
      <c r="BT91" s="7"/>
      <c r="BU91" s="7"/>
      <c r="BV91" s="128"/>
      <c r="BW91" s="128"/>
      <c r="BX91" s="128"/>
      <c r="BY91" s="128"/>
      <c r="BZ91" s="128"/>
      <c r="CA91" s="128"/>
      <c r="CB91" s="128"/>
      <c r="CC91" s="128"/>
      <c r="CD91" s="25"/>
      <c r="CE91" s="25"/>
      <c r="CK91" s="179"/>
      <c r="CL91" s="179"/>
      <c r="CM91" s="179"/>
      <c r="CN91" s="179"/>
      <c r="CO91" s="179"/>
      <c r="CP91" s="179"/>
      <c r="CQ91" s="179"/>
      <c r="CR91" s="179"/>
      <c r="CS91" s="179"/>
      <c r="CT91" s="413"/>
      <c r="CU91" s="413"/>
      <c r="CV91" s="413"/>
      <c r="CW91" s="413"/>
      <c r="CX91" s="331"/>
      <c r="CY91" s="331"/>
      <c r="CZ91" s="331"/>
      <c r="DA91" s="331"/>
      <c r="DB91" s="331"/>
      <c r="DC91" s="331"/>
      <c r="DD91" s="331"/>
      <c r="DE91" s="331"/>
      <c r="DF91" s="331"/>
      <c r="DG91" s="187"/>
      <c r="DH91" s="187"/>
      <c r="DI91" s="187"/>
      <c r="DJ91" s="187"/>
      <c r="DK91" s="187"/>
      <c r="DL91" s="187"/>
      <c r="DM91" s="187"/>
      <c r="DN91" s="187"/>
      <c r="DO91" s="187"/>
      <c r="DP91" s="187"/>
      <c r="DQ91" s="187"/>
      <c r="DR91" s="187"/>
      <c r="DS91" s="187"/>
      <c r="DT91" s="187"/>
      <c r="DU91" s="187"/>
      <c r="DV91" s="187"/>
      <c r="DW91" s="187"/>
      <c r="DX91" s="187"/>
      <c r="DY91" s="187"/>
      <c r="DZ91" s="187"/>
      <c r="EA91" s="187"/>
      <c r="EB91" s="187"/>
      <c r="EC91" s="187"/>
      <c r="ED91" s="187"/>
      <c r="EE91" s="187"/>
      <c r="EF91" s="187"/>
      <c r="EG91" s="187"/>
      <c r="EH91" s="187"/>
      <c r="EI91" s="187"/>
      <c r="EJ91" s="187"/>
      <c r="EK91" s="187"/>
      <c r="EL91" s="187"/>
      <c r="EM91" s="187"/>
      <c r="EN91" s="187"/>
    </row>
    <row r="92" spans="2:170" ht="15" x14ac:dyDescent="0.2">
      <c r="B92" s="591" t="s">
        <v>52</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t="s">
        <v>52</v>
      </c>
      <c r="AM92" s="591"/>
      <c r="AN92" s="591"/>
      <c r="AO92" s="591"/>
      <c r="AP92" s="591"/>
      <c r="AQ92" s="591"/>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1"/>
      <c r="BU92" s="591"/>
      <c r="BV92" s="591"/>
      <c r="BW92" s="591"/>
      <c r="BX92" s="591"/>
      <c r="BY92" s="591"/>
      <c r="BZ92" s="591"/>
      <c r="CA92" s="591"/>
      <c r="CB92" s="591"/>
      <c r="CC92" s="591"/>
      <c r="CD92" s="4"/>
      <c r="CE92" s="4"/>
      <c r="CF92" s="4"/>
      <c r="CG92" s="4"/>
      <c r="CK92" s="179"/>
      <c r="CL92" s="179"/>
      <c r="CM92" s="179"/>
      <c r="CN92" s="179"/>
      <c r="CO92" s="179"/>
      <c r="CP92" s="179"/>
      <c r="CQ92" s="179"/>
      <c r="CR92" s="179"/>
      <c r="CS92" s="179"/>
      <c r="CT92" s="413"/>
      <c r="CU92" s="413"/>
      <c r="CV92" s="413"/>
      <c r="CW92" s="413"/>
      <c r="CX92" s="331"/>
      <c r="CY92" s="331"/>
      <c r="CZ92" s="331"/>
      <c r="DA92" s="331"/>
      <c r="DB92" s="331"/>
      <c r="DC92" s="331"/>
      <c r="DD92" s="331"/>
      <c r="DE92" s="331"/>
      <c r="DF92" s="331"/>
      <c r="DG92" s="187"/>
      <c r="DH92" s="187"/>
      <c r="DI92" s="187"/>
      <c r="DJ92" s="187"/>
      <c r="DK92" s="187"/>
      <c r="DL92" s="187"/>
      <c r="DM92" s="187"/>
      <c r="DN92" s="187"/>
      <c r="DO92" s="187"/>
      <c r="DP92" s="187"/>
      <c r="DQ92" s="187"/>
      <c r="DR92" s="187"/>
      <c r="DS92" s="187"/>
      <c r="DT92" s="187"/>
      <c r="DU92" s="187"/>
      <c r="DV92" s="187"/>
      <c r="DW92" s="187"/>
      <c r="DX92" s="187"/>
      <c r="DY92" s="187"/>
      <c r="DZ92" s="187"/>
      <c r="EA92" s="187"/>
      <c r="EB92" s="187"/>
      <c r="EC92" s="187"/>
      <c r="ED92" s="187"/>
      <c r="EE92" s="187"/>
      <c r="EF92" s="187"/>
      <c r="EG92" s="187"/>
      <c r="EH92" s="187"/>
      <c r="EI92" s="187"/>
      <c r="EJ92" s="187"/>
      <c r="EK92" s="187"/>
      <c r="EL92" s="187"/>
      <c r="EM92" s="187"/>
      <c r="EN92" s="187"/>
    </row>
    <row r="93" spans="2:170" ht="15" x14ac:dyDescent="0.2">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K93" s="179"/>
      <c r="CL93" s="179"/>
      <c r="CM93" s="179"/>
      <c r="CN93" s="179"/>
      <c r="CO93" s="179"/>
      <c r="CP93" s="179"/>
      <c r="CQ93" s="179"/>
      <c r="CR93" s="179"/>
      <c r="CS93" s="179"/>
      <c r="CT93" s="413"/>
      <c r="CU93" s="413"/>
      <c r="CV93" s="413"/>
      <c r="CW93" s="413"/>
      <c r="CX93" s="331"/>
      <c r="CY93" s="331"/>
      <c r="CZ93" s="331"/>
      <c r="DA93" s="331"/>
      <c r="DB93" s="331"/>
      <c r="DC93" s="331"/>
      <c r="DD93" s="331"/>
      <c r="DE93" s="331"/>
      <c r="DF93" s="331"/>
      <c r="DG93" s="187"/>
      <c r="DH93" s="187"/>
      <c r="DI93" s="187"/>
      <c r="DJ93" s="187"/>
      <c r="DK93" s="187"/>
      <c r="DL93" s="187"/>
      <c r="DM93" s="187"/>
      <c r="DN93" s="187"/>
      <c r="DO93" s="187"/>
      <c r="DP93" s="187"/>
      <c r="DQ93" s="187"/>
      <c r="DR93" s="187"/>
      <c r="DS93" s="187"/>
      <c r="DT93" s="187"/>
      <c r="DU93" s="187"/>
      <c r="DV93" s="187"/>
      <c r="DW93" s="187"/>
      <c r="DX93" s="187"/>
      <c r="DY93" s="187"/>
      <c r="DZ93" s="187"/>
      <c r="EA93" s="187"/>
      <c r="EB93" s="187"/>
      <c r="EC93" s="187"/>
      <c r="ED93" s="187"/>
      <c r="EE93" s="187"/>
      <c r="EF93" s="187"/>
      <c r="EG93" s="187"/>
      <c r="EH93" s="187"/>
      <c r="EI93" s="187"/>
      <c r="EJ93" s="187"/>
      <c r="EK93" s="187"/>
      <c r="EL93" s="187"/>
      <c r="EM93" s="187"/>
      <c r="EN93" s="187"/>
    </row>
    <row r="94" spans="2:170" s="50" customFormat="1" ht="15" x14ac:dyDescent="0.2">
      <c r="B94" s="49"/>
      <c r="C94" s="49"/>
      <c r="D94" s="49"/>
      <c r="E94" s="49"/>
      <c r="F94" s="49"/>
      <c r="G94" s="49"/>
      <c r="H94" s="49"/>
      <c r="I94" s="49"/>
      <c r="J94" s="49"/>
      <c r="K94" s="49"/>
      <c r="L94" s="49"/>
      <c r="M94" s="49"/>
      <c r="N94" s="49"/>
      <c r="O94" s="49"/>
      <c r="P94" s="49"/>
      <c r="Q94" s="49"/>
      <c r="R94" s="49"/>
      <c r="S94" s="49"/>
      <c r="T94" s="49"/>
      <c r="U94" s="49"/>
      <c r="V94" s="49"/>
      <c r="W94" s="49"/>
      <c r="X94" s="1178" t="s">
        <v>51</v>
      </c>
      <c r="Y94" s="591"/>
      <c r="Z94" s="591"/>
      <c r="AA94" s="591"/>
      <c r="AB94" s="591"/>
      <c r="AC94" s="591"/>
      <c r="AD94" s="591"/>
      <c r="AE94" s="591"/>
      <c r="AF94" s="591"/>
      <c r="AG94" s="591"/>
      <c r="AH94" s="591"/>
      <c r="AI94" s="591"/>
      <c r="AJ94" s="591"/>
      <c r="AK94" s="591"/>
      <c r="AL94" s="591"/>
      <c r="AM94" s="591"/>
      <c r="AN94" s="591"/>
      <c r="AO94" s="591"/>
      <c r="AP94" s="591"/>
      <c r="AQ94" s="591"/>
      <c r="AR94" s="591"/>
      <c r="AS94" s="591"/>
      <c r="AT94" s="591"/>
      <c r="AU94" s="591"/>
      <c r="AV94" s="591"/>
      <c r="AW94" s="591"/>
      <c r="AX94" s="591"/>
      <c r="AY94" s="591"/>
      <c r="AZ94" s="591"/>
      <c r="BA94" s="591"/>
      <c r="BB94" s="591"/>
      <c r="BC94" s="591"/>
      <c r="BD94" s="591"/>
      <c r="BE94" s="591"/>
      <c r="BF94" s="591"/>
      <c r="BG94" s="591"/>
      <c r="BH94" s="591"/>
      <c r="BI94" s="591"/>
      <c r="BJ94" s="591"/>
      <c r="BK94" s="591"/>
      <c r="CD94" s="6"/>
      <c r="CE94" s="6"/>
      <c r="CF94" s="6"/>
      <c r="CG94" s="6"/>
      <c r="CH94" s="6"/>
      <c r="CI94" s="6"/>
      <c r="CJ94" s="6"/>
      <c r="CK94" s="179"/>
      <c r="CL94" s="179"/>
      <c r="CM94" s="179"/>
      <c r="CN94" s="179"/>
      <c r="CO94" s="179"/>
      <c r="CP94" s="179"/>
      <c r="CQ94" s="179"/>
      <c r="CR94" s="179"/>
      <c r="CS94" s="179"/>
      <c r="CT94" s="413"/>
      <c r="CU94" s="413"/>
      <c r="CV94" s="413"/>
      <c r="CW94" s="413"/>
      <c r="CX94" s="331"/>
      <c r="CY94" s="331"/>
      <c r="CZ94" s="331"/>
      <c r="DA94" s="331"/>
      <c r="DB94" s="331"/>
      <c r="DC94" s="331"/>
      <c r="DD94" s="331"/>
      <c r="DE94" s="331"/>
      <c r="DF94" s="331"/>
      <c r="DG94" s="187"/>
      <c r="DH94" s="187"/>
      <c r="DI94" s="187"/>
      <c r="DJ94" s="187"/>
      <c r="DK94" s="187"/>
      <c r="DL94" s="187"/>
      <c r="DM94" s="187"/>
      <c r="DN94" s="187"/>
      <c r="DO94" s="187"/>
      <c r="DP94" s="187"/>
      <c r="DQ94" s="187"/>
      <c r="DR94" s="187"/>
      <c r="DS94" s="187"/>
      <c r="DT94" s="187"/>
      <c r="DU94" s="187"/>
      <c r="DV94" s="187"/>
      <c r="DW94" s="187"/>
      <c r="DX94" s="187"/>
      <c r="DY94" s="187"/>
      <c r="DZ94" s="187"/>
      <c r="EA94" s="187"/>
      <c r="EB94" s="187"/>
      <c r="EC94" s="187"/>
      <c r="ED94" s="187"/>
      <c r="EE94" s="187"/>
      <c r="EF94" s="187"/>
      <c r="EG94" s="187"/>
      <c r="EH94" s="187"/>
      <c r="EI94" s="187"/>
      <c r="EJ94" s="187"/>
      <c r="EK94" s="187"/>
      <c r="EL94" s="187"/>
      <c r="EM94" s="187"/>
      <c r="EN94" s="187"/>
    </row>
    <row r="95" spans="2:170" s="50" customFormat="1" ht="15" x14ac:dyDescent="0.2">
      <c r="B95" s="49"/>
      <c r="C95" s="49"/>
      <c r="D95" s="49"/>
      <c r="E95" s="49"/>
      <c r="F95" s="49"/>
      <c r="G95" s="49"/>
      <c r="H95" s="49"/>
      <c r="I95" s="49"/>
      <c r="J95" s="49"/>
      <c r="K95" s="49"/>
      <c r="L95" s="49"/>
      <c r="M95" s="49"/>
      <c r="N95" s="49"/>
      <c r="O95" s="49"/>
      <c r="P95" s="49"/>
      <c r="Q95" s="49"/>
      <c r="R95" s="49"/>
      <c r="S95" s="49"/>
      <c r="T95" s="49"/>
      <c r="U95" s="49"/>
      <c r="V95" s="49"/>
      <c r="W95" s="49"/>
      <c r="X95" s="591"/>
      <c r="Y95" s="591"/>
      <c r="Z95" s="591"/>
      <c r="AA95" s="591"/>
      <c r="AB95" s="591"/>
      <c r="AC95" s="591"/>
      <c r="AD95" s="591"/>
      <c r="AE95" s="591"/>
      <c r="AF95" s="591"/>
      <c r="AG95" s="591"/>
      <c r="AH95" s="591"/>
      <c r="AI95" s="591"/>
      <c r="AJ95" s="591"/>
      <c r="AK95" s="591"/>
      <c r="AL95" s="591"/>
      <c r="AM95" s="591"/>
      <c r="AN95" s="591"/>
      <c r="AO95" s="591"/>
      <c r="AP95" s="591"/>
      <c r="AQ95" s="591"/>
      <c r="AR95" s="591"/>
      <c r="AS95" s="591"/>
      <c r="AT95" s="591"/>
      <c r="AU95" s="591"/>
      <c r="AV95" s="591"/>
      <c r="AW95" s="591"/>
      <c r="AX95" s="591"/>
      <c r="AY95" s="591"/>
      <c r="AZ95" s="591"/>
      <c r="BA95" s="591"/>
      <c r="BB95" s="591"/>
      <c r="BC95" s="591"/>
      <c r="BD95" s="591"/>
      <c r="BE95" s="591"/>
      <c r="BF95" s="591"/>
      <c r="BG95" s="591"/>
      <c r="BH95" s="591"/>
      <c r="BI95" s="591"/>
      <c r="BJ95" s="591"/>
      <c r="BK95" s="591"/>
      <c r="CD95" s="6"/>
      <c r="CE95" s="6"/>
      <c r="CF95" s="6"/>
      <c r="CG95" s="6"/>
      <c r="CH95" s="6"/>
      <c r="CI95" s="6"/>
      <c r="CJ95" s="6"/>
      <c r="CK95" s="179"/>
      <c r="CL95" s="179"/>
      <c r="CM95" s="179"/>
      <c r="CN95" s="179"/>
      <c r="CO95" s="179"/>
      <c r="CP95" s="179"/>
      <c r="CQ95" s="179"/>
      <c r="CR95" s="179"/>
      <c r="CS95" s="179"/>
      <c r="CT95" s="413"/>
      <c r="CU95" s="413"/>
      <c r="CV95" s="413"/>
      <c r="CW95" s="413"/>
      <c r="CX95" s="331"/>
      <c r="CY95" s="331"/>
      <c r="CZ95" s="331"/>
      <c r="DA95" s="331"/>
      <c r="DB95" s="331"/>
      <c r="DC95" s="331"/>
      <c r="DD95" s="331"/>
      <c r="DE95" s="331"/>
      <c r="DF95" s="331"/>
      <c r="DG95" s="187"/>
      <c r="DH95" s="187"/>
      <c r="DI95" s="187"/>
      <c r="DJ95" s="187"/>
      <c r="DK95" s="187"/>
      <c r="DL95" s="187"/>
      <c r="DM95" s="187"/>
      <c r="DN95" s="187"/>
      <c r="DO95" s="187"/>
      <c r="DP95" s="187"/>
      <c r="DQ95" s="187"/>
      <c r="DR95" s="187"/>
      <c r="DS95" s="187"/>
      <c r="DT95" s="187"/>
      <c r="DU95" s="187"/>
      <c r="DV95" s="187"/>
      <c r="DW95" s="187"/>
      <c r="DX95" s="187"/>
      <c r="DY95" s="187"/>
      <c r="DZ95" s="187"/>
      <c r="EA95" s="187"/>
      <c r="EB95" s="187"/>
      <c r="EC95" s="187"/>
      <c r="ED95" s="187"/>
      <c r="EE95" s="187"/>
      <c r="EF95" s="187"/>
      <c r="EG95" s="187"/>
      <c r="EH95" s="187"/>
      <c r="EI95" s="187"/>
      <c r="EJ95" s="187"/>
      <c r="EK95" s="187"/>
      <c r="EL95" s="187"/>
      <c r="EM95" s="187"/>
      <c r="EN95" s="187"/>
    </row>
    <row r="96" spans="2:170" s="50" customFormat="1" ht="15" x14ac:dyDescent="0.2">
      <c r="B96" s="49"/>
      <c r="C96" s="49"/>
      <c r="D96" s="49"/>
      <c r="E96" s="49"/>
      <c r="F96" s="49"/>
      <c r="G96" s="49"/>
      <c r="H96" s="49"/>
      <c r="I96" s="49"/>
      <c r="J96" s="49"/>
      <c r="K96" s="49"/>
      <c r="L96" s="49"/>
      <c r="M96" s="49"/>
      <c r="N96" s="49"/>
      <c r="O96" s="49"/>
      <c r="P96" s="49"/>
      <c r="Q96" s="49"/>
      <c r="R96" s="49"/>
      <c r="S96" s="49"/>
      <c r="T96" s="49"/>
      <c r="U96" s="49"/>
      <c r="V96" s="49"/>
      <c r="W96" s="49"/>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591"/>
      <c r="AY96" s="591"/>
      <c r="AZ96" s="591"/>
      <c r="BA96" s="591"/>
      <c r="BB96" s="591"/>
      <c r="BC96" s="591"/>
      <c r="BD96" s="591"/>
      <c r="BE96" s="591"/>
      <c r="BF96" s="591"/>
      <c r="BG96" s="591"/>
      <c r="BH96" s="591"/>
      <c r="BI96" s="591"/>
      <c r="BJ96" s="591"/>
      <c r="BK96" s="591"/>
      <c r="CD96" s="6"/>
      <c r="CE96" s="6"/>
      <c r="CF96" s="6"/>
      <c r="CG96" s="6"/>
      <c r="CH96" s="6"/>
      <c r="CI96" s="6"/>
      <c r="CJ96" s="6"/>
      <c r="CK96" s="179"/>
      <c r="CL96" s="179"/>
      <c r="CM96" s="179"/>
      <c r="CN96" s="179"/>
      <c r="CO96" s="179"/>
      <c r="CP96" s="179"/>
      <c r="CQ96" s="179"/>
      <c r="CR96" s="179"/>
      <c r="CS96" s="179"/>
      <c r="CT96" s="413"/>
      <c r="CU96" s="413"/>
      <c r="CV96" s="413"/>
      <c r="CW96" s="413"/>
      <c r="CX96" s="331"/>
      <c r="CY96" s="331"/>
      <c r="CZ96" s="331"/>
      <c r="DA96" s="331"/>
      <c r="DB96" s="331"/>
      <c r="DC96" s="331"/>
      <c r="DD96" s="331"/>
      <c r="DE96" s="331"/>
      <c r="DF96" s="331"/>
      <c r="DG96" s="187"/>
      <c r="DH96" s="187"/>
      <c r="DI96" s="187"/>
      <c r="DJ96" s="187"/>
      <c r="DK96" s="187"/>
      <c r="DL96" s="187"/>
      <c r="DM96" s="187"/>
      <c r="DN96" s="187"/>
      <c r="DO96" s="187"/>
      <c r="DP96" s="187"/>
      <c r="DQ96" s="187"/>
      <c r="DR96" s="187"/>
      <c r="DS96" s="187"/>
      <c r="DT96" s="187"/>
      <c r="DU96" s="187"/>
      <c r="DV96" s="187"/>
      <c r="DW96" s="187"/>
      <c r="DX96" s="187"/>
      <c r="DY96" s="187"/>
      <c r="DZ96" s="187"/>
      <c r="EA96" s="187"/>
      <c r="EB96" s="187"/>
      <c r="EC96" s="187"/>
      <c r="ED96" s="187"/>
      <c r="EE96" s="187"/>
      <c r="EF96" s="187"/>
      <c r="EG96" s="187"/>
      <c r="EH96" s="187"/>
      <c r="EI96" s="187"/>
      <c r="EJ96" s="187"/>
      <c r="EK96" s="187"/>
      <c r="EL96" s="187"/>
      <c r="EM96" s="187"/>
      <c r="EN96" s="187"/>
    </row>
    <row r="97" spans="1:144" ht="10.5" customHeight="1" x14ac:dyDescent="0.2">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K97" s="179"/>
      <c r="CL97" s="179"/>
      <c r="CM97" s="179"/>
      <c r="CN97" s="179"/>
      <c r="CO97" s="179"/>
      <c r="CP97" s="179"/>
      <c r="CQ97" s="179"/>
      <c r="CR97" s="179"/>
      <c r="CS97" s="179"/>
      <c r="CT97" s="413"/>
      <c r="CU97" s="413"/>
      <c r="CV97" s="413"/>
      <c r="CW97" s="413"/>
      <c r="CX97" s="331"/>
      <c r="CY97" s="331"/>
      <c r="CZ97" s="331"/>
      <c r="DA97" s="331"/>
      <c r="DB97" s="331"/>
      <c r="DC97" s="331"/>
      <c r="DD97" s="331"/>
      <c r="DE97" s="331"/>
      <c r="DF97" s="331"/>
      <c r="DG97" s="187"/>
      <c r="DH97" s="187"/>
      <c r="DI97" s="187"/>
      <c r="DJ97" s="187"/>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row>
    <row r="98" spans="1:144" s="52" customFormat="1" ht="5.25" customHeight="1" x14ac:dyDescent="0.2">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CM98" s="179"/>
      <c r="CN98" s="179"/>
      <c r="CO98" s="179"/>
      <c r="CP98" s="179"/>
      <c r="CQ98" s="179"/>
      <c r="CR98" s="179"/>
      <c r="CS98" s="179"/>
      <c r="CT98" s="413"/>
      <c r="CU98" s="413"/>
      <c r="CV98" s="413"/>
      <c r="CW98" s="413"/>
      <c r="CX98" s="331"/>
      <c r="CY98" s="331"/>
      <c r="CZ98" s="331"/>
      <c r="DA98" s="331"/>
      <c r="DB98" s="331"/>
      <c r="DC98" s="331"/>
      <c r="DD98" s="331"/>
      <c r="DE98" s="331"/>
      <c r="DF98" s="331"/>
      <c r="DG98" s="187"/>
      <c r="DH98" s="187"/>
      <c r="DI98" s="187"/>
      <c r="DJ98" s="187"/>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row>
    <row r="99" spans="1:144" ht="12" customHeight="1" x14ac:dyDescent="0.2">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K99" s="179"/>
      <c r="CL99" s="179"/>
      <c r="CM99" s="179"/>
      <c r="CN99" s="179"/>
      <c r="CO99" s="179"/>
      <c r="CP99" s="179"/>
      <c r="CQ99" s="179"/>
      <c r="CR99" s="179"/>
      <c r="CS99" s="179"/>
      <c r="CT99" s="413"/>
      <c r="CU99" s="413"/>
      <c r="CV99" s="413"/>
      <c r="CW99" s="413"/>
      <c r="CX99" s="331"/>
      <c r="CY99" s="331"/>
      <c r="CZ99" s="331"/>
      <c r="DA99" s="331"/>
      <c r="DB99" s="331"/>
      <c r="DC99" s="331"/>
      <c r="DD99" s="331"/>
      <c r="DE99" s="331"/>
      <c r="DF99" s="331"/>
      <c r="DG99" s="187"/>
      <c r="DH99" s="187"/>
      <c r="DI99" s="187"/>
      <c r="DJ99" s="187"/>
      <c r="DK99" s="187"/>
      <c r="DL99" s="187"/>
      <c r="DM99" s="187"/>
      <c r="DN99" s="187"/>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7"/>
    </row>
    <row r="100" spans="1:144" ht="15" x14ac:dyDescent="0.2">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591" t="s">
        <v>57</v>
      </c>
      <c r="Z100" s="591"/>
      <c r="AA100" s="591"/>
      <c r="AB100" s="591"/>
      <c r="AC100" s="591"/>
      <c r="AD100" s="591"/>
      <c r="AE100" s="591"/>
      <c r="AF100" s="591"/>
      <c r="AG100" s="591"/>
      <c r="AH100" s="591"/>
      <c r="AI100" s="591"/>
      <c r="AJ100" s="591"/>
      <c r="AK100" s="591"/>
      <c r="AL100" s="591"/>
      <c r="AM100" s="591"/>
      <c r="AN100" s="591"/>
      <c r="AO100" s="591"/>
      <c r="AP100" s="591"/>
      <c r="AQ100" s="591"/>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6"/>
      <c r="BP100" s="6"/>
      <c r="BQ100" s="6"/>
      <c r="BR100" s="6"/>
      <c r="BS100" s="6"/>
      <c r="BT100" s="6"/>
      <c r="BU100" s="6"/>
      <c r="BV100" s="6"/>
      <c r="BW100" s="6"/>
      <c r="BX100" s="6"/>
      <c r="BY100" s="6"/>
      <c r="BZ100" s="6"/>
      <c r="CA100" s="6"/>
      <c r="CB100" s="6"/>
      <c r="CC100" s="6"/>
      <c r="CK100" s="179"/>
      <c r="CL100" s="179"/>
      <c r="CM100" s="179"/>
      <c r="CN100" s="179"/>
      <c r="CO100" s="179"/>
      <c r="CP100" s="179"/>
      <c r="CQ100" s="179"/>
      <c r="CR100" s="179"/>
      <c r="CS100" s="179"/>
      <c r="CT100" s="413"/>
      <c r="CU100" s="413"/>
      <c r="CV100" s="413"/>
      <c r="CW100" s="413"/>
      <c r="CX100" s="331"/>
      <c r="CY100" s="331"/>
      <c r="CZ100" s="331"/>
      <c r="DA100" s="331"/>
      <c r="DB100" s="331"/>
      <c r="DC100" s="331"/>
      <c r="DD100" s="331"/>
      <c r="DE100" s="331"/>
      <c r="DF100" s="331"/>
      <c r="DG100" s="187"/>
      <c r="DH100" s="187"/>
      <c r="DI100" s="187"/>
      <c r="DJ100" s="187"/>
      <c r="DK100" s="187"/>
      <c r="DL100" s="187"/>
      <c r="DM100" s="187"/>
      <c r="DN100" s="187"/>
      <c r="DO100" s="187"/>
      <c r="DP100" s="187"/>
      <c r="DQ100" s="187"/>
      <c r="DR100" s="187"/>
      <c r="DS100" s="187"/>
      <c r="DT100" s="187"/>
      <c r="DU100" s="187"/>
      <c r="DV100" s="187"/>
      <c r="DW100" s="187"/>
      <c r="DX100" s="187"/>
      <c r="DY100" s="187"/>
      <c r="DZ100" s="187"/>
      <c r="EA100" s="187"/>
      <c r="EB100" s="187"/>
      <c r="EC100" s="187"/>
      <c r="ED100" s="187"/>
      <c r="EE100" s="187"/>
      <c r="EF100" s="187"/>
      <c r="EG100" s="187"/>
      <c r="EH100" s="187"/>
      <c r="EI100" s="187"/>
      <c r="EJ100" s="187"/>
      <c r="EK100" s="187"/>
      <c r="EL100" s="187"/>
      <c r="EM100" s="187"/>
      <c r="EN100" s="187"/>
    </row>
    <row r="101" spans="1:144" ht="12" customHeight="1" x14ac:dyDescent="0.2">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K101" s="179"/>
      <c r="CL101" s="179"/>
      <c r="CM101" s="179"/>
      <c r="CN101" s="179"/>
      <c r="CO101" s="179"/>
      <c r="CP101" s="179"/>
      <c r="CQ101" s="179"/>
      <c r="CR101" s="179"/>
      <c r="CS101" s="179"/>
      <c r="CT101" s="413"/>
      <c r="CU101" s="413"/>
      <c r="CV101" s="413"/>
      <c r="CW101" s="413"/>
      <c r="CX101" s="331"/>
      <c r="CY101" s="331"/>
      <c r="CZ101" s="331"/>
      <c r="DA101" s="331"/>
      <c r="DB101" s="331"/>
      <c r="DC101" s="331"/>
      <c r="DD101" s="331"/>
      <c r="DE101" s="331"/>
      <c r="DF101" s="331"/>
      <c r="DG101" s="187"/>
      <c r="DH101" s="187"/>
      <c r="DI101" s="187"/>
      <c r="DJ101" s="187"/>
      <c r="DK101" s="187"/>
      <c r="DL101" s="187"/>
      <c r="DM101" s="187"/>
      <c r="DN101" s="187"/>
      <c r="DO101" s="187"/>
      <c r="DP101" s="187"/>
      <c r="DQ101" s="187"/>
      <c r="DR101" s="187"/>
      <c r="DS101" s="187"/>
      <c r="DT101" s="187"/>
      <c r="DU101" s="187"/>
      <c r="DV101" s="187"/>
      <c r="DW101" s="187"/>
      <c r="DX101" s="187"/>
      <c r="DY101" s="187"/>
      <c r="DZ101" s="187"/>
      <c r="EA101" s="187"/>
      <c r="EB101" s="187"/>
      <c r="EC101" s="187"/>
      <c r="ED101" s="187"/>
      <c r="EE101" s="187"/>
      <c r="EF101" s="187"/>
      <c r="EG101" s="187"/>
      <c r="EH101" s="187"/>
      <c r="EI101" s="187"/>
      <c r="EJ101" s="187"/>
      <c r="EK101" s="187"/>
      <c r="EL101" s="187"/>
      <c r="EM101" s="187"/>
      <c r="EN101" s="187"/>
    </row>
    <row r="102" spans="1:144" ht="5.25" customHeight="1" x14ac:dyDescent="0.2">
      <c r="A102" s="52"/>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3"/>
      <c r="AT102" s="53"/>
      <c r="AU102" s="53"/>
      <c r="AV102" s="53"/>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440"/>
      <c r="CJ102" s="52"/>
      <c r="CK102" s="52"/>
      <c r="CL102" s="52"/>
      <c r="CM102" s="441"/>
      <c r="CN102" s="179"/>
      <c r="CO102" s="179"/>
      <c r="CP102" s="179"/>
      <c r="CQ102" s="179"/>
      <c r="CR102" s="179"/>
      <c r="CS102" s="179"/>
      <c r="CT102" s="413"/>
      <c r="CU102" s="413"/>
      <c r="CV102" s="413"/>
      <c r="CW102" s="413"/>
      <c r="CX102" s="331"/>
      <c r="CY102" s="331"/>
      <c r="CZ102" s="331"/>
      <c r="DA102" s="331"/>
      <c r="DB102" s="331"/>
      <c r="DC102" s="331"/>
      <c r="DD102" s="331"/>
      <c r="DE102" s="331"/>
      <c r="DF102" s="331"/>
      <c r="DG102" s="187"/>
      <c r="DH102" s="187"/>
      <c r="DI102" s="187"/>
      <c r="DJ102" s="187"/>
      <c r="DK102" s="187"/>
      <c r="DL102" s="187"/>
      <c r="DM102" s="187"/>
      <c r="DN102" s="187"/>
      <c r="DO102" s="187"/>
      <c r="DP102" s="187"/>
      <c r="DQ102" s="187"/>
      <c r="DR102" s="187"/>
      <c r="DS102" s="187"/>
      <c r="DT102" s="187"/>
      <c r="DU102" s="187"/>
      <c r="DV102" s="187"/>
      <c r="DW102" s="187"/>
      <c r="DX102" s="187"/>
      <c r="DY102" s="187"/>
      <c r="DZ102" s="187"/>
      <c r="EA102" s="187"/>
      <c r="EB102" s="187"/>
      <c r="EC102" s="187"/>
      <c r="ED102" s="187"/>
      <c r="EE102" s="187"/>
      <c r="EF102" s="187"/>
      <c r="EG102" s="187"/>
      <c r="EH102" s="187"/>
      <c r="EI102" s="187"/>
      <c r="EJ102" s="187"/>
      <c r="EK102" s="187"/>
      <c r="EL102" s="187"/>
      <c r="EM102" s="187"/>
      <c r="EN102" s="187"/>
    </row>
    <row r="103" spans="1:144" ht="12.75" customHeight="1" x14ac:dyDescent="0.2">
      <c r="A103" s="52"/>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H103" s="25"/>
      <c r="CJ103" s="52"/>
      <c r="CK103" s="179"/>
      <c r="CL103" s="179"/>
      <c r="CM103" s="442"/>
      <c r="CN103" s="179"/>
      <c r="CO103" s="179"/>
      <c r="CP103" s="179"/>
      <c r="CQ103" s="179"/>
      <c r="CR103" s="179"/>
      <c r="CS103" s="179"/>
      <c r="CT103" s="413"/>
      <c r="CU103" s="413"/>
      <c r="CV103" s="413"/>
      <c r="CW103" s="413"/>
      <c r="CX103" s="331"/>
      <c r="CY103" s="331"/>
      <c r="CZ103" s="331"/>
      <c r="DA103" s="331"/>
      <c r="DB103" s="331"/>
      <c r="DC103" s="331"/>
      <c r="DD103" s="331"/>
      <c r="DE103" s="331"/>
      <c r="DF103" s="331"/>
      <c r="DG103" s="187"/>
      <c r="DH103" s="187"/>
      <c r="DI103" s="187"/>
      <c r="DJ103" s="187"/>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row>
    <row r="104" spans="1:144" ht="22.5" x14ac:dyDescent="0.2">
      <c r="A104" s="52"/>
      <c r="C104" s="1152" t="s">
        <v>207</v>
      </c>
      <c r="D104" s="1153"/>
      <c r="E104" s="1153"/>
      <c r="F104" s="1153"/>
      <c r="G104" s="1153"/>
      <c r="H104" s="1153"/>
      <c r="I104" s="1153"/>
      <c r="J104" s="1153"/>
      <c r="K104" s="1153"/>
      <c r="L104" s="1153"/>
      <c r="M104" s="1153"/>
      <c r="N104" s="1153"/>
      <c r="O104" s="1153"/>
      <c r="P104" s="1153"/>
      <c r="Q104" s="1153"/>
      <c r="R104" s="1153"/>
      <c r="S104" s="1153"/>
      <c r="T104" s="1153"/>
      <c r="U104" s="1153"/>
      <c r="V104" s="1153"/>
      <c r="W104" s="1153"/>
      <c r="X104" s="1153"/>
      <c r="Y104" s="1153"/>
      <c r="Z104" s="1153"/>
      <c r="AA104" s="1153"/>
      <c r="AB104" s="1154"/>
      <c r="AC104" s="6"/>
      <c r="AD104" s="614" t="s">
        <v>208</v>
      </c>
      <c r="AE104" s="615"/>
      <c r="AF104" s="615"/>
      <c r="AG104" s="615"/>
      <c r="AH104" s="615"/>
      <c r="AI104" s="615"/>
      <c r="AJ104" s="615"/>
      <c r="AK104" s="615"/>
      <c r="AL104" s="615"/>
      <c r="AM104" s="615"/>
      <c r="AN104" s="615"/>
      <c r="AO104" s="615"/>
      <c r="AP104" s="615"/>
      <c r="AQ104" s="616"/>
      <c r="AR104" s="6"/>
      <c r="AS104" s="1094" t="s">
        <v>159</v>
      </c>
      <c r="AT104" s="1095"/>
      <c r="AU104" s="1095"/>
      <c r="AV104" s="1095"/>
      <c r="AW104" s="1095"/>
      <c r="AX104" s="1095"/>
      <c r="AY104" s="1095"/>
      <c r="AZ104" s="1095"/>
      <c r="BA104" s="1095"/>
      <c r="BB104" s="1095"/>
      <c r="BC104" s="1095"/>
      <c r="BD104" s="1095"/>
      <c r="BE104" s="1095"/>
      <c r="BF104" s="1095"/>
      <c r="BG104" s="1095"/>
      <c r="BH104" s="1095"/>
      <c r="BI104" s="1095"/>
      <c r="BJ104" s="1095"/>
      <c r="BK104" s="1095"/>
      <c r="BL104" s="1095"/>
      <c r="BM104" s="1095"/>
      <c r="BN104" s="1095"/>
      <c r="BO104" s="1095"/>
      <c r="BP104" s="1095"/>
      <c r="BQ104" s="1095"/>
      <c r="BR104" s="1095"/>
      <c r="BS104" s="1095"/>
      <c r="BT104" s="1095"/>
      <c r="BU104" s="1095"/>
      <c r="BV104" s="1095"/>
      <c r="BW104" s="1095"/>
      <c r="BX104" s="1095"/>
      <c r="BY104" s="1095"/>
      <c r="BZ104" s="1095"/>
      <c r="CA104" s="1095"/>
      <c r="CB104" s="1095"/>
      <c r="CC104" s="1095"/>
      <c r="CD104" s="1095"/>
      <c r="CE104" s="1095"/>
      <c r="CF104" s="1095"/>
      <c r="CG104" s="1095"/>
      <c r="CH104" s="1095"/>
      <c r="CI104" s="1095"/>
      <c r="CJ104" s="1095"/>
      <c r="CK104" s="1095"/>
      <c r="CL104" s="179"/>
      <c r="CM104" s="442"/>
      <c r="CN104" s="179"/>
      <c r="CO104" s="179"/>
      <c r="CP104" s="179"/>
      <c r="CQ104" s="179"/>
      <c r="CR104" s="179"/>
      <c r="CS104" s="179"/>
      <c r="CT104" s="413"/>
      <c r="CU104" s="413"/>
      <c r="CV104" s="413"/>
      <c r="CW104" s="413"/>
      <c r="CX104" s="331"/>
      <c r="CY104" s="331"/>
      <c r="CZ104" s="331"/>
      <c r="DA104" s="331"/>
      <c r="DB104" s="331"/>
      <c r="DC104" s="331"/>
      <c r="DD104" s="331"/>
      <c r="DE104" s="331"/>
      <c r="DF104" s="331"/>
      <c r="DG104" s="187"/>
      <c r="DH104" s="187"/>
      <c r="DI104" s="187"/>
      <c r="DJ104" s="187"/>
      <c r="DK104" s="187"/>
      <c r="DL104" s="187"/>
      <c r="DM104" s="187"/>
      <c r="DN104" s="187"/>
      <c r="DO104" s="187"/>
      <c r="DP104" s="187"/>
      <c r="DQ104" s="187"/>
      <c r="DR104" s="187"/>
      <c r="DS104" s="187"/>
      <c r="DT104" s="187"/>
      <c r="DU104" s="187"/>
      <c r="DV104" s="187"/>
      <c r="DW104" s="187"/>
      <c r="DX104" s="187"/>
      <c r="DY104" s="187"/>
      <c r="DZ104" s="187"/>
      <c r="EA104" s="187"/>
      <c r="EB104" s="187"/>
      <c r="EC104" s="187"/>
      <c r="ED104" s="187"/>
      <c r="EE104" s="187"/>
      <c r="EF104" s="187"/>
      <c r="EG104" s="187"/>
      <c r="EH104" s="187"/>
      <c r="EI104" s="187"/>
      <c r="EJ104" s="187"/>
      <c r="EK104" s="187"/>
      <c r="EL104" s="187"/>
      <c r="EM104" s="187"/>
      <c r="EN104" s="187"/>
    </row>
    <row r="105" spans="1:144" ht="4.5" customHeight="1" x14ac:dyDescent="0.2">
      <c r="A105" s="52"/>
      <c r="B105" s="6"/>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6"/>
      <c r="AD105" s="55"/>
      <c r="AE105" s="56"/>
      <c r="AF105" s="56"/>
      <c r="AG105" s="56"/>
      <c r="AH105" s="56"/>
      <c r="AI105" s="56"/>
      <c r="AJ105" s="56"/>
      <c r="AK105" s="56"/>
      <c r="AL105" s="56"/>
      <c r="AM105" s="56"/>
      <c r="AN105" s="56"/>
      <c r="AO105" s="56"/>
      <c r="AP105" s="56"/>
      <c r="AQ105" s="56"/>
      <c r="AR105" s="6"/>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H105" s="25"/>
      <c r="CJ105" s="52"/>
      <c r="CK105" s="179"/>
      <c r="CL105" s="179"/>
      <c r="CM105" s="442"/>
      <c r="CN105" s="179"/>
      <c r="CO105" s="179"/>
      <c r="CP105" s="179"/>
      <c r="CQ105" s="179"/>
      <c r="CR105" s="179"/>
      <c r="CS105" s="179"/>
      <c r="CT105" s="413"/>
      <c r="CU105" s="413"/>
      <c r="CV105" s="413"/>
      <c r="CW105" s="413"/>
      <c r="CX105" s="331"/>
      <c r="CY105" s="331"/>
      <c r="CZ105" s="331"/>
      <c r="DA105" s="331"/>
      <c r="DB105" s="331"/>
      <c r="DC105" s="331"/>
      <c r="DD105" s="331"/>
      <c r="DE105" s="331"/>
      <c r="DF105" s="331"/>
      <c r="DG105" s="187"/>
      <c r="DH105" s="187"/>
      <c r="DI105" s="187"/>
      <c r="DJ105" s="187"/>
      <c r="DK105" s="187"/>
      <c r="DL105" s="187"/>
      <c r="DM105" s="187"/>
      <c r="DN105" s="187"/>
      <c r="DO105" s="187"/>
      <c r="DP105" s="187"/>
      <c r="DQ105" s="187"/>
      <c r="DR105" s="187"/>
      <c r="DS105" s="187"/>
      <c r="DT105" s="187"/>
      <c r="DU105" s="187"/>
      <c r="DV105" s="187"/>
      <c r="DW105" s="187"/>
      <c r="DX105" s="187"/>
      <c r="DY105" s="187"/>
      <c r="DZ105" s="187"/>
      <c r="EA105" s="187"/>
      <c r="EB105" s="187"/>
      <c r="EC105" s="187"/>
      <c r="ED105" s="187"/>
      <c r="EE105" s="187"/>
      <c r="EF105" s="187"/>
      <c r="EG105" s="187"/>
      <c r="EH105" s="187"/>
      <c r="EI105" s="187"/>
      <c r="EJ105" s="187"/>
      <c r="EK105" s="187"/>
      <c r="EL105" s="187"/>
      <c r="EM105" s="187"/>
      <c r="EN105" s="187"/>
    </row>
    <row r="106" spans="1:144" s="60" customFormat="1" ht="15.75" x14ac:dyDescent="0.25">
      <c r="A106" s="58"/>
      <c r="B106" s="59"/>
      <c r="D106" s="60" t="s">
        <v>28</v>
      </c>
      <c r="X106" s="60" t="s">
        <v>29</v>
      </c>
      <c r="AS106" s="60" t="s">
        <v>41</v>
      </c>
      <c r="BY106" s="1099">
        <f ca="1">TODAY()</f>
        <v>44165</v>
      </c>
      <c r="BZ106" s="1099"/>
      <c r="CA106" s="1099"/>
      <c r="CB106" s="1099"/>
      <c r="CC106" s="1099"/>
      <c r="CD106" s="1099"/>
      <c r="CE106" s="1099"/>
      <c r="CF106" s="1099"/>
      <c r="CG106" s="1099"/>
      <c r="CH106" s="1099"/>
      <c r="CI106" s="1099"/>
      <c r="CJ106" s="58"/>
      <c r="CK106" s="179"/>
      <c r="CL106" s="179"/>
      <c r="CM106" s="442"/>
      <c r="CN106" s="179"/>
      <c r="CO106" s="179"/>
      <c r="CP106" s="179"/>
      <c r="CQ106" s="179"/>
      <c r="CR106" s="179"/>
      <c r="CS106" s="179"/>
      <c r="CT106" s="413"/>
      <c r="CU106" s="413"/>
      <c r="CV106" s="413"/>
      <c r="CW106" s="413"/>
      <c r="CX106" s="331"/>
      <c r="CY106" s="331"/>
      <c r="CZ106" s="331"/>
      <c r="DA106" s="331"/>
      <c r="DB106" s="331"/>
      <c r="DC106" s="331"/>
      <c r="DD106" s="331"/>
      <c r="DE106" s="331"/>
      <c r="DF106" s="331"/>
      <c r="DG106" s="187"/>
      <c r="DH106" s="187"/>
      <c r="DI106" s="187"/>
      <c r="DJ106" s="187"/>
      <c r="DK106" s="187"/>
      <c r="DL106" s="187"/>
      <c r="DM106" s="187"/>
      <c r="DN106" s="187"/>
      <c r="DO106" s="187"/>
      <c r="DP106" s="187"/>
      <c r="DQ106" s="187"/>
      <c r="DR106" s="187"/>
      <c r="DS106" s="187"/>
      <c r="DT106" s="187"/>
      <c r="DU106" s="187"/>
      <c r="DV106" s="187"/>
      <c r="DW106" s="187"/>
      <c r="DX106" s="187"/>
      <c r="DY106" s="187"/>
      <c r="DZ106" s="187"/>
      <c r="EA106" s="187"/>
      <c r="EB106" s="187"/>
      <c r="EC106" s="187"/>
      <c r="ED106" s="187"/>
      <c r="EE106" s="187"/>
      <c r="EF106" s="187"/>
      <c r="EG106" s="187"/>
      <c r="EH106" s="187"/>
      <c r="EI106" s="187"/>
      <c r="EJ106" s="187"/>
      <c r="EK106" s="187"/>
      <c r="EL106" s="187"/>
      <c r="EM106" s="187"/>
      <c r="EN106" s="187"/>
    </row>
    <row r="107" spans="1:144" s="63" customFormat="1" ht="6.75" customHeight="1" x14ac:dyDescent="0.2">
      <c r="A107" s="61"/>
      <c r="B107" s="62"/>
      <c r="J107" s="64"/>
      <c r="K107" s="64"/>
      <c r="L107" s="64"/>
      <c r="M107" s="64"/>
      <c r="N107" s="64"/>
      <c r="O107" s="64"/>
      <c r="P107" s="64"/>
      <c r="Q107" s="64"/>
      <c r="R107" s="64"/>
      <c r="S107" s="64"/>
      <c r="T107" s="64"/>
      <c r="U107" s="64"/>
      <c r="V107" s="64"/>
      <c r="AS107" s="300"/>
      <c r="AT107" s="300"/>
      <c r="AU107" s="300"/>
      <c r="AV107" s="300"/>
      <c r="CH107" s="64"/>
      <c r="CJ107" s="61"/>
      <c r="CK107" s="179"/>
      <c r="CL107" s="179"/>
      <c r="CM107" s="442"/>
      <c r="CN107" s="179"/>
      <c r="CO107" s="179"/>
      <c r="CP107" s="179"/>
      <c r="CQ107" s="179"/>
      <c r="CR107" s="179"/>
      <c r="CS107" s="179"/>
      <c r="CT107" s="413"/>
      <c r="CU107" s="413"/>
      <c r="CV107" s="413"/>
      <c r="CW107" s="413"/>
      <c r="CX107" s="331"/>
      <c r="CY107" s="331"/>
      <c r="CZ107" s="331"/>
      <c r="DA107" s="331"/>
      <c r="DB107" s="331"/>
      <c r="DC107" s="331"/>
      <c r="DD107" s="331"/>
      <c r="DE107" s="331"/>
      <c r="DF107" s="331"/>
      <c r="DG107" s="187"/>
      <c r="DH107" s="187"/>
      <c r="DI107" s="187"/>
      <c r="DJ107" s="187"/>
      <c r="DK107" s="187"/>
      <c r="DL107" s="187"/>
      <c r="DM107" s="187"/>
      <c r="DN107" s="187"/>
      <c r="DO107" s="187"/>
      <c r="DP107" s="187"/>
      <c r="DQ107" s="187"/>
      <c r="DR107" s="187"/>
      <c r="DS107" s="187"/>
      <c r="DT107" s="187"/>
      <c r="DU107" s="187"/>
      <c r="DV107" s="187"/>
      <c r="DW107" s="187"/>
      <c r="DX107" s="187"/>
      <c r="DY107" s="187"/>
      <c r="DZ107" s="187"/>
      <c r="EA107" s="187"/>
      <c r="EB107" s="187"/>
      <c r="EC107" s="187"/>
      <c r="ED107" s="187"/>
      <c r="EE107" s="187"/>
      <c r="EF107" s="187"/>
      <c r="EG107" s="187"/>
      <c r="EH107" s="187"/>
      <c r="EI107" s="187"/>
      <c r="EJ107" s="187"/>
      <c r="EK107" s="187"/>
      <c r="EL107" s="187"/>
      <c r="EM107" s="187"/>
      <c r="EN107" s="187"/>
    </row>
    <row r="108" spans="1:144" s="63" customFormat="1" ht="23.25" x14ac:dyDescent="0.2">
      <c r="A108" s="61"/>
      <c r="B108" s="62"/>
      <c r="C108" s="569" t="s">
        <v>24</v>
      </c>
      <c r="D108" s="570"/>
      <c r="E108" s="570"/>
      <c r="F108" s="570"/>
      <c r="G108" s="570"/>
      <c r="H108" s="570"/>
      <c r="I108" s="571"/>
      <c r="J108" s="556">
        <f>+S8</f>
        <v>0</v>
      </c>
      <c r="K108" s="557"/>
      <c r="L108" s="557"/>
      <c r="M108" s="557"/>
      <c r="N108" s="557"/>
      <c r="O108" s="557"/>
      <c r="P108" s="557"/>
      <c r="Q108" s="557"/>
      <c r="R108" s="557"/>
      <c r="S108" s="557"/>
      <c r="T108" s="557"/>
      <c r="U108" s="557"/>
      <c r="V108" s="558"/>
      <c r="W108" s="245"/>
      <c r="X108" s="301" t="s">
        <v>40</v>
      </c>
      <c r="Y108" s="302"/>
      <c r="Z108" s="302"/>
      <c r="AA108" s="301"/>
      <c r="AB108" s="302"/>
      <c r="AC108" s="302"/>
      <c r="AD108" s="302"/>
      <c r="AE108" s="302"/>
      <c r="AF108" s="303"/>
      <c r="AG108" s="1174">
        <f>+S25</f>
        <v>0</v>
      </c>
      <c r="AH108" s="1175"/>
      <c r="AI108" s="1175"/>
      <c r="AJ108" s="1175"/>
      <c r="AK108" s="1175"/>
      <c r="AL108" s="1175"/>
      <c r="AM108" s="589" t="s">
        <v>25</v>
      </c>
      <c r="AN108" s="589"/>
      <c r="AO108" s="589"/>
      <c r="AP108" s="589"/>
      <c r="AQ108" s="590"/>
      <c r="AR108" s="245"/>
      <c r="AS108" s="1176" t="s">
        <v>43</v>
      </c>
      <c r="AT108" s="1177"/>
      <c r="AU108" s="1177"/>
      <c r="AV108" s="1177"/>
      <c r="AW108" s="1177"/>
      <c r="AX108" s="1177"/>
      <c r="AY108" s="1177"/>
      <c r="AZ108" s="1177"/>
      <c r="BA108" s="1177"/>
      <c r="BB108" s="1096" t="str">
        <f>+S53</f>
        <v>יש להזין סוג חשבון</v>
      </c>
      <c r="BC108" s="1097"/>
      <c r="BD108" s="1097"/>
      <c r="BE108" s="1097"/>
      <c r="BF108" s="1097"/>
      <c r="BG108" s="1097"/>
      <c r="BH108" s="1097"/>
      <c r="BI108" s="1097"/>
      <c r="BJ108" s="1097"/>
      <c r="BK108" s="1097"/>
      <c r="BL108" s="1097"/>
      <c r="BM108" s="1097"/>
      <c r="BN108" s="1097"/>
      <c r="BO108" s="1097"/>
      <c r="BP108" s="1097"/>
      <c r="BQ108" s="1097"/>
      <c r="BR108" s="1097"/>
      <c r="BS108" s="1097"/>
      <c r="BT108" s="1097"/>
      <c r="BU108" s="1097"/>
      <c r="BV108" s="1097"/>
      <c r="BW108" s="1097"/>
      <c r="BX108" s="1097"/>
      <c r="BY108" s="1097"/>
      <c r="BZ108" s="1097"/>
      <c r="CA108" s="1097"/>
      <c r="CB108" s="1097"/>
      <c r="CC108" s="1097"/>
      <c r="CD108" s="1097"/>
      <c r="CE108" s="1097"/>
      <c r="CF108" s="1097"/>
      <c r="CG108" s="1097"/>
      <c r="CH108" s="1097"/>
      <c r="CI108" s="1097"/>
      <c r="CJ108" s="1097"/>
      <c r="CK108" s="1098"/>
      <c r="CL108" s="179"/>
      <c r="CM108" s="442"/>
      <c r="CN108" s="179"/>
      <c r="CO108" s="179"/>
      <c r="CP108" s="179"/>
      <c r="CQ108" s="179"/>
      <c r="CR108" s="179"/>
      <c r="CS108" s="179"/>
      <c r="CT108" s="413"/>
      <c r="CU108" s="413"/>
      <c r="CV108" s="413"/>
      <c r="CW108" s="413"/>
      <c r="CX108" s="331"/>
      <c r="CY108" s="331"/>
      <c r="CZ108" s="331"/>
      <c r="DA108" s="331"/>
      <c r="DB108" s="331"/>
      <c r="DC108" s="331"/>
      <c r="DD108" s="331"/>
      <c r="DE108" s="331"/>
      <c r="DF108" s="331"/>
      <c r="DG108" s="187"/>
      <c r="DH108" s="187"/>
      <c r="DI108" s="187"/>
      <c r="DJ108" s="187"/>
      <c r="DK108" s="187"/>
      <c r="DL108" s="187"/>
      <c r="DM108" s="187"/>
      <c r="DN108" s="187"/>
      <c r="DO108" s="187"/>
      <c r="DP108" s="187"/>
      <c r="DQ108" s="187"/>
      <c r="DR108" s="187"/>
      <c r="DS108" s="187"/>
      <c r="DT108" s="187"/>
      <c r="DU108" s="187"/>
      <c r="DV108" s="187"/>
      <c r="DW108" s="187"/>
      <c r="DX108" s="187"/>
      <c r="DY108" s="187"/>
      <c r="DZ108" s="187"/>
      <c r="EA108" s="187"/>
      <c r="EB108" s="187"/>
      <c r="EC108" s="187"/>
      <c r="ED108" s="187"/>
      <c r="EE108" s="187"/>
      <c r="EF108" s="187"/>
      <c r="EG108" s="187"/>
      <c r="EH108" s="187"/>
      <c r="EI108" s="187"/>
      <c r="EJ108" s="187"/>
      <c r="EK108" s="187"/>
      <c r="EL108" s="187"/>
      <c r="EM108" s="187"/>
      <c r="EN108" s="187"/>
    </row>
    <row r="109" spans="1:144" s="63" customFormat="1" ht="6.75" customHeight="1" x14ac:dyDescent="0.2">
      <c r="A109" s="61"/>
      <c r="B109" s="62"/>
      <c r="C109" s="247"/>
      <c r="D109" s="246"/>
      <c r="E109" s="246"/>
      <c r="F109" s="246"/>
      <c r="G109" s="246"/>
      <c r="H109" s="246"/>
      <c r="I109" s="246"/>
      <c r="J109" s="530"/>
      <c r="K109" s="530"/>
      <c r="L109" s="530"/>
      <c r="M109" s="530"/>
      <c r="N109" s="530"/>
      <c r="O109" s="530"/>
      <c r="P109" s="530"/>
      <c r="Q109" s="530"/>
      <c r="R109" s="530"/>
      <c r="S109" s="530"/>
      <c r="T109" s="530"/>
      <c r="U109" s="530"/>
      <c r="V109" s="530"/>
      <c r="W109" s="245"/>
      <c r="X109" s="246"/>
      <c r="Y109" s="246"/>
      <c r="Z109" s="246"/>
      <c r="AA109" s="246"/>
      <c r="AB109" s="246"/>
      <c r="AC109" s="246"/>
      <c r="AD109" s="246"/>
      <c r="AE109" s="246"/>
      <c r="AF109" s="246"/>
      <c r="AG109" s="247"/>
      <c r="AH109" s="247"/>
      <c r="AI109" s="247"/>
      <c r="AJ109" s="247"/>
      <c r="AK109" s="247"/>
      <c r="AL109" s="247"/>
      <c r="AM109" s="247"/>
      <c r="AN109" s="247"/>
      <c r="AO109" s="247"/>
      <c r="AP109" s="247"/>
      <c r="AQ109" s="247"/>
      <c r="AR109" s="246"/>
      <c r="AS109" s="626"/>
      <c r="AT109" s="626"/>
      <c r="AU109" s="626"/>
      <c r="AV109" s="626"/>
      <c r="AW109" s="626"/>
      <c r="AX109" s="626"/>
      <c r="AY109" s="626"/>
      <c r="AZ109" s="626"/>
      <c r="BA109" s="626"/>
      <c r="BB109" s="245"/>
      <c r="BC109" s="304"/>
      <c r="BD109" s="304"/>
      <c r="BE109" s="304"/>
      <c r="BF109" s="304"/>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H109" s="64"/>
      <c r="CJ109" s="61"/>
      <c r="CK109" s="179"/>
      <c r="CL109" s="179"/>
      <c r="CM109" s="442"/>
      <c r="CN109" s="179"/>
      <c r="CO109" s="179"/>
      <c r="CP109" s="179"/>
      <c r="CQ109" s="179"/>
      <c r="CR109" s="179"/>
      <c r="CS109" s="179"/>
      <c r="CT109" s="413"/>
      <c r="CU109" s="413"/>
      <c r="CV109" s="413"/>
      <c r="CW109" s="413"/>
      <c r="CX109" s="331"/>
      <c r="CY109" s="331"/>
      <c r="CZ109" s="331"/>
      <c r="DA109" s="331"/>
      <c r="DB109" s="331"/>
      <c r="DC109" s="331"/>
      <c r="DD109" s="331"/>
      <c r="DE109" s="331"/>
      <c r="DF109" s="331"/>
      <c r="DG109" s="187"/>
      <c r="DH109" s="187"/>
      <c r="DI109" s="187"/>
      <c r="DJ109" s="187"/>
      <c r="DK109" s="187"/>
      <c r="DL109" s="187"/>
      <c r="DM109" s="187"/>
      <c r="DN109" s="187"/>
      <c r="DO109" s="187"/>
      <c r="DP109" s="187"/>
      <c r="DQ109" s="187"/>
      <c r="DR109" s="187"/>
      <c r="DS109" s="187"/>
      <c r="DT109" s="187"/>
      <c r="DU109" s="187"/>
      <c r="DV109" s="187"/>
      <c r="DW109" s="187"/>
      <c r="DX109" s="187"/>
      <c r="DY109" s="187"/>
      <c r="DZ109" s="187"/>
      <c r="EA109" s="187"/>
      <c r="EB109" s="187"/>
      <c r="EC109" s="187"/>
      <c r="ED109" s="187"/>
      <c r="EE109" s="187"/>
      <c r="EF109" s="187"/>
      <c r="EG109" s="187"/>
      <c r="EH109" s="187"/>
      <c r="EI109" s="187"/>
      <c r="EJ109" s="187"/>
      <c r="EK109" s="187"/>
      <c r="EL109" s="187"/>
      <c r="EM109" s="187"/>
      <c r="EN109" s="187"/>
    </row>
    <row r="110" spans="1:144" s="63" customFormat="1" ht="23.25" x14ac:dyDescent="0.2">
      <c r="A110" s="61"/>
      <c r="B110" s="62"/>
      <c r="C110" s="569" t="s">
        <v>39</v>
      </c>
      <c r="D110" s="570"/>
      <c r="E110" s="570"/>
      <c r="F110" s="570"/>
      <c r="G110" s="570"/>
      <c r="H110" s="570"/>
      <c r="I110" s="571"/>
      <c r="J110" s="638">
        <f>+S10</f>
        <v>0</v>
      </c>
      <c r="K110" s="639"/>
      <c r="L110" s="639"/>
      <c r="M110" s="640"/>
      <c r="N110" s="627" t="s">
        <v>177</v>
      </c>
      <c r="O110" s="628"/>
      <c r="P110" s="559">
        <f>+S12</f>
        <v>0</v>
      </c>
      <c r="Q110" s="560"/>
      <c r="R110" s="560"/>
      <c r="S110" s="560"/>
      <c r="T110" s="560"/>
      <c r="U110" s="560"/>
      <c r="V110" s="561"/>
      <c r="W110" s="245"/>
      <c r="X110" s="1171" t="s">
        <v>162</v>
      </c>
      <c r="Y110" s="1172"/>
      <c r="Z110" s="1172"/>
      <c r="AA110" s="1172"/>
      <c r="AB110" s="1172"/>
      <c r="AC110" s="1172"/>
      <c r="AD110" s="1172"/>
      <c r="AE110" s="1172"/>
      <c r="AF110" s="1173"/>
      <c r="AG110" s="594">
        <f>+S27</f>
        <v>0</v>
      </c>
      <c r="AH110" s="595"/>
      <c r="AI110" s="595"/>
      <c r="AJ110" s="595"/>
      <c r="AK110" s="595"/>
      <c r="AL110" s="595"/>
      <c r="AM110" s="588" t="str">
        <f>AB27</f>
        <v>444/</v>
      </c>
      <c r="AN110" s="589"/>
      <c r="AO110" s="589"/>
      <c r="AP110" s="589"/>
      <c r="AQ110" s="590"/>
      <c r="AR110" s="245"/>
      <c r="AS110" s="617" t="s">
        <v>42</v>
      </c>
      <c r="AT110" s="618"/>
      <c r="AU110" s="618"/>
      <c r="AV110" s="618"/>
      <c r="AW110" s="618"/>
      <c r="AX110" s="618"/>
      <c r="AY110" s="618"/>
      <c r="AZ110" s="618"/>
      <c r="BA110" s="618"/>
      <c r="BB110" s="1183">
        <f>+S51</f>
        <v>0</v>
      </c>
      <c r="BC110" s="1184"/>
      <c r="BD110" s="1184"/>
      <c r="BE110" s="1185"/>
      <c r="BF110" s="1186"/>
      <c r="BG110" s="1187">
        <f>AX53</f>
        <v>0</v>
      </c>
      <c r="BH110" s="1187"/>
      <c r="BI110" s="1187"/>
      <c r="BJ110" s="1187"/>
      <c r="BK110" s="245"/>
      <c r="BM110" s="469"/>
      <c r="BN110" s="469"/>
      <c r="BO110" s="469"/>
      <c r="BP110" s="469"/>
      <c r="BQ110" s="469"/>
      <c r="BR110" s="469"/>
      <c r="BS110" s="469"/>
      <c r="BT110" s="469"/>
      <c r="BU110" s="469"/>
      <c r="BV110" s="507" t="s">
        <v>120</v>
      </c>
      <c r="BW110" s="508"/>
      <c r="BX110" s="508"/>
      <c r="BY110" s="508"/>
      <c r="BZ110" s="508"/>
      <c r="CA110" s="508"/>
      <c r="CB110" s="508"/>
      <c r="CC110" s="508"/>
      <c r="CD110" s="508"/>
      <c r="CE110" s="508"/>
      <c r="CF110" s="508"/>
      <c r="CG110" s="508"/>
      <c r="CH110" s="508"/>
      <c r="CI110" s="508"/>
      <c r="CJ110" s="508"/>
      <c r="CK110" s="509"/>
      <c r="CL110" s="179"/>
      <c r="CM110" s="442"/>
      <c r="CN110" s="179"/>
      <c r="CO110" s="179"/>
      <c r="CP110" s="179"/>
      <c r="CQ110" s="179"/>
      <c r="CR110" s="179"/>
      <c r="CS110" s="179"/>
      <c r="CT110" s="413"/>
      <c r="CU110" s="413"/>
      <c r="CV110" s="413"/>
      <c r="CW110" s="413"/>
      <c r="CX110" s="331"/>
      <c r="CY110" s="331"/>
      <c r="CZ110" s="331"/>
      <c r="DA110" s="331"/>
      <c r="DB110" s="331"/>
      <c r="DC110" s="331"/>
      <c r="DD110" s="331"/>
      <c r="DE110" s="331"/>
      <c r="DF110" s="331"/>
      <c r="DG110" s="187"/>
      <c r="DH110" s="187"/>
      <c r="DI110" s="187"/>
      <c r="DJ110" s="187"/>
      <c r="DK110" s="187"/>
      <c r="DL110" s="187"/>
      <c r="DM110" s="187"/>
      <c r="DN110" s="187"/>
      <c r="DO110" s="187"/>
      <c r="DP110" s="187"/>
      <c r="DQ110" s="187"/>
      <c r="DR110" s="187"/>
      <c r="DS110" s="187"/>
      <c r="DT110" s="187"/>
      <c r="DU110" s="187"/>
      <c r="DV110" s="187"/>
      <c r="DW110" s="187"/>
      <c r="DX110" s="187"/>
      <c r="DY110" s="187"/>
      <c r="DZ110" s="187"/>
      <c r="EA110" s="187"/>
      <c r="EB110" s="187"/>
      <c r="EC110" s="187"/>
      <c r="ED110" s="187"/>
      <c r="EE110" s="187"/>
      <c r="EF110" s="187"/>
      <c r="EG110" s="187"/>
      <c r="EH110" s="187"/>
      <c r="EI110" s="187"/>
      <c r="EJ110" s="187"/>
      <c r="EK110" s="187"/>
      <c r="EL110" s="187"/>
      <c r="EM110" s="187"/>
      <c r="EN110" s="187"/>
    </row>
    <row r="111" spans="1:144" s="63" customFormat="1" ht="6.75" customHeight="1" x14ac:dyDescent="0.2">
      <c r="A111" s="61"/>
      <c r="B111" s="62"/>
      <c r="C111" s="247"/>
      <c r="D111" s="246"/>
      <c r="E111" s="246"/>
      <c r="F111" s="246"/>
      <c r="G111" s="246"/>
      <c r="H111" s="246"/>
      <c r="I111" s="246"/>
      <c r="J111" s="530"/>
      <c r="K111" s="530"/>
      <c r="L111" s="530"/>
      <c r="M111" s="530"/>
      <c r="N111" s="530"/>
      <c r="O111" s="530"/>
      <c r="P111" s="530"/>
      <c r="Q111" s="530"/>
      <c r="R111" s="530"/>
      <c r="S111" s="530"/>
      <c r="T111" s="530"/>
      <c r="U111" s="530"/>
      <c r="V111" s="530"/>
      <c r="W111" s="245"/>
      <c r="X111" s="246"/>
      <c r="Y111" s="246"/>
      <c r="Z111" s="246"/>
      <c r="AA111" s="247"/>
      <c r="AB111" s="247"/>
      <c r="AC111" s="246"/>
      <c r="AD111" s="246"/>
      <c r="AE111" s="246"/>
      <c r="AF111" s="246"/>
      <c r="AG111" s="626"/>
      <c r="AH111" s="626"/>
      <c r="AI111" s="626"/>
      <c r="AJ111" s="626"/>
      <c r="AK111" s="626"/>
      <c r="AL111" s="626"/>
      <c r="AM111" s="626"/>
      <c r="AN111" s="626"/>
      <c r="AO111" s="626"/>
      <c r="AP111" s="626"/>
      <c r="AQ111" s="626"/>
      <c r="AR111" s="246"/>
      <c r="AS111" s="1143"/>
      <c r="AT111" s="1143"/>
      <c r="AU111" s="1143"/>
      <c r="AV111" s="1143"/>
      <c r="AW111" s="1143"/>
      <c r="AX111" s="1143"/>
      <c r="AY111" s="1143"/>
      <c r="AZ111" s="1143"/>
      <c r="BA111" s="1143"/>
      <c r="BB111" s="247"/>
      <c r="BC111" s="246"/>
      <c r="BD111" s="246"/>
      <c r="BE111" s="305"/>
      <c r="BF111" s="246"/>
      <c r="BG111" s="246"/>
      <c r="BH111" s="246"/>
      <c r="BI111" s="246"/>
      <c r="BJ111" s="306"/>
      <c r="BK111" s="245"/>
      <c r="BL111" s="469"/>
      <c r="BM111" s="469"/>
      <c r="BN111" s="469"/>
      <c r="BO111" s="469"/>
      <c r="BP111" s="469"/>
      <c r="BQ111" s="469"/>
      <c r="BR111" s="469"/>
      <c r="BS111" s="469"/>
      <c r="BT111" s="469"/>
      <c r="BU111" s="469"/>
      <c r="BV111" s="510"/>
      <c r="BW111" s="511"/>
      <c r="BX111" s="511"/>
      <c r="BY111" s="511"/>
      <c r="BZ111" s="511"/>
      <c r="CA111" s="511"/>
      <c r="CB111" s="511"/>
      <c r="CC111" s="511"/>
      <c r="CD111" s="511"/>
      <c r="CE111" s="511"/>
      <c r="CF111" s="511"/>
      <c r="CG111" s="511"/>
      <c r="CH111" s="511"/>
      <c r="CI111" s="511"/>
      <c r="CJ111" s="511"/>
      <c r="CK111" s="512"/>
      <c r="CL111" s="179"/>
      <c r="CM111" s="442"/>
      <c r="CN111" s="179"/>
      <c r="CO111" s="179"/>
      <c r="CP111" s="179"/>
      <c r="CQ111" s="179"/>
      <c r="CR111" s="179"/>
      <c r="CS111" s="179"/>
      <c r="CT111" s="413"/>
      <c r="CU111" s="413"/>
      <c r="CV111" s="413"/>
      <c r="CW111" s="413"/>
      <c r="CX111" s="331"/>
      <c r="CY111" s="331"/>
      <c r="CZ111" s="331"/>
      <c r="DA111" s="331"/>
      <c r="DB111" s="331"/>
      <c r="DC111" s="331"/>
      <c r="DD111" s="331"/>
      <c r="DE111" s="331"/>
      <c r="DF111" s="331"/>
      <c r="DG111" s="187"/>
      <c r="DH111" s="187"/>
      <c r="DI111" s="187"/>
      <c r="DJ111" s="187"/>
      <c r="DK111" s="187"/>
      <c r="DL111" s="187"/>
      <c r="DM111" s="187"/>
      <c r="DN111" s="187"/>
      <c r="DO111" s="187"/>
      <c r="DP111" s="187"/>
      <c r="DQ111" s="187"/>
      <c r="DR111" s="187"/>
      <c r="DS111" s="187"/>
      <c r="DT111" s="187"/>
      <c r="DU111" s="187"/>
      <c r="DV111" s="187"/>
      <c r="DW111" s="187"/>
      <c r="DX111" s="187"/>
      <c r="DY111" s="187"/>
      <c r="DZ111" s="187"/>
      <c r="EA111" s="187"/>
      <c r="EB111" s="187"/>
      <c r="EC111" s="187"/>
      <c r="ED111" s="187"/>
      <c r="EE111" s="187"/>
      <c r="EF111" s="187"/>
      <c r="EG111" s="187"/>
      <c r="EH111" s="187"/>
      <c r="EI111" s="187"/>
      <c r="EJ111" s="187"/>
      <c r="EK111" s="187"/>
      <c r="EL111" s="187"/>
      <c r="EM111" s="187"/>
      <c r="EN111" s="187"/>
    </row>
    <row r="112" spans="1:144" s="63" customFormat="1" ht="21" customHeight="1" x14ac:dyDescent="0.2">
      <c r="A112" s="61"/>
      <c r="B112" s="62"/>
      <c r="C112" s="569" t="s">
        <v>182</v>
      </c>
      <c r="D112" s="570"/>
      <c r="E112" s="570"/>
      <c r="F112" s="570"/>
      <c r="G112" s="570"/>
      <c r="H112" s="570"/>
      <c r="I112" s="570"/>
      <c r="J112" s="636">
        <f>+S16</f>
        <v>0</v>
      </c>
      <c r="K112" s="637"/>
      <c r="L112" s="637"/>
      <c r="M112" s="641"/>
      <c r="N112" s="636" t="s">
        <v>183</v>
      </c>
      <c r="O112" s="637"/>
      <c r="P112" s="553">
        <f>+S18</f>
        <v>0</v>
      </c>
      <c r="Q112" s="554"/>
      <c r="R112" s="554"/>
      <c r="S112" s="554"/>
      <c r="T112" s="554"/>
      <c r="U112" s="554"/>
      <c r="V112" s="555"/>
      <c r="W112" s="245"/>
      <c r="X112" s="569" t="str">
        <f>D29</f>
        <v>מס' החלטה  (עפ"י הזמנה)</v>
      </c>
      <c r="Y112" s="570"/>
      <c r="Z112" s="570"/>
      <c r="AA112" s="570"/>
      <c r="AB112" s="570"/>
      <c r="AC112" s="570"/>
      <c r="AD112" s="570"/>
      <c r="AE112" s="570"/>
      <c r="AF112" s="571"/>
      <c r="AG112" s="550">
        <f>+S29</f>
        <v>0</v>
      </c>
      <c r="AH112" s="551"/>
      <c r="AI112" s="551"/>
      <c r="AJ112" s="551"/>
      <c r="AK112" s="551"/>
      <c r="AL112" s="551"/>
      <c r="AM112" s="551"/>
      <c r="AN112" s="551"/>
      <c r="AO112" s="551"/>
      <c r="AP112" s="551"/>
      <c r="AQ112" s="552"/>
      <c r="AR112" s="245"/>
      <c r="AS112" s="1100" t="s">
        <v>45</v>
      </c>
      <c r="AT112" s="1101"/>
      <c r="AU112" s="1101"/>
      <c r="AV112" s="1101"/>
      <c r="AW112" s="1101"/>
      <c r="AX112" s="1101"/>
      <c r="AY112" s="1101"/>
      <c r="AZ112" s="1101"/>
      <c r="BA112" s="1102"/>
      <c r="BB112" s="1091" t="str">
        <f>IF(LEN(S39)=0=TRUE,"",S39)</f>
        <v/>
      </c>
      <c r="BC112" s="1092"/>
      <c r="BD112" s="1092"/>
      <c r="BE112" s="1092"/>
      <c r="BF112" s="307" t="s">
        <v>1</v>
      </c>
      <c r="BG112" s="1089" t="str">
        <f>IF(LEN(S41)=0=TRUE,"",S41)</f>
        <v/>
      </c>
      <c r="BH112" s="1089"/>
      <c r="BI112" s="1089"/>
      <c r="BJ112" s="1090"/>
      <c r="BK112" s="245"/>
      <c r="BL112" s="469"/>
      <c r="BM112" s="469"/>
      <c r="BN112" s="469"/>
      <c r="BO112" s="469"/>
      <c r="BP112" s="469"/>
      <c r="BQ112" s="469"/>
      <c r="BR112" s="469"/>
      <c r="BS112" s="469"/>
      <c r="BT112" s="469"/>
      <c r="BU112" s="469"/>
      <c r="BV112" s="510"/>
      <c r="BW112" s="511"/>
      <c r="BX112" s="511"/>
      <c r="BY112" s="511"/>
      <c r="BZ112" s="511"/>
      <c r="CA112" s="511"/>
      <c r="CB112" s="511"/>
      <c r="CC112" s="511"/>
      <c r="CD112" s="511"/>
      <c r="CE112" s="511"/>
      <c r="CF112" s="511"/>
      <c r="CG112" s="511"/>
      <c r="CH112" s="511"/>
      <c r="CI112" s="511"/>
      <c r="CJ112" s="511"/>
      <c r="CK112" s="512"/>
      <c r="CL112" s="179"/>
      <c r="CM112" s="442"/>
      <c r="CN112" s="179"/>
      <c r="CO112" s="179"/>
      <c r="CP112" s="179"/>
      <c r="CQ112" s="179"/>
      <c r="CR112" s="179"/>
      <c r="CS112" s="179"/>
      <c r="CT112" s="413"/>
      <c r="CU112" s="413"/>
      <c r="CV112" s="413"/>
      <c r="CW112" s="413"/>
      <c r="CX112" s="331"/>
      <c r="CY112" s="331"/>
      <c r="CZ112" s="331"/>
      <c r="DA112" s="331"/>
      <c r="DB112" s="331"/>
      <c r="DC112" s="331"/>
      <c r="DD112" s="331"/>
      <c r="DE112" s="331"/>
      <c r="DF112" s="331"/>
      <c r="DG112" s="187"/>
      <c r="DH112" s="187"/>
      <c r="DI112" s="187"/>
      <c r="DJ112" s="187"/>
      <c r="DK112" s="187"/>
      <c r="DL112" s="187"/>
      <c r="DM112" s="187"/>
      <c r="DN112" s="187"/>
      <c r="DO112" s="187"/>
      <c r="DP112" s="187"/>
      <c r="DQ112" s="187"/>
      <c r="DR112" s="187"/>
      <c r="DS112" s="187"/>
      <c r="DT112" s="187"/>
      <c r="DU112" s="187"/>
      <c r="DV112" s="187"/>
      <c r="DW112" s="187"/>
      <c r="DX112" s="187"/>
      <c r="DY112" s="187"/>
      <c r="DZ112" s="187"/>
      <c r="EA112" s="187"/>
      <c r="EB112" s="187"/>
      <c r="EC112" s="187"/>
      <c r="ED112" s="187"/>
      <c r="EE112" s="187"/>
      <c r="EF112" s="187"/>
      <c r="EG112" s="187"/>
      <c r="EH112" s="187"/>
      <c r="EI112" s="187"/>
      <c r="EJ112" s="187"/>
      <c r="EK112" s="187"/>
      <c r="EL112" s="187"/>
      <c r="EM112" s="187"/>
      <c r="EN112" s="187"/>
    </row>
    <row r="113" spans="1:169" s="63" customFormat="1" ht="6.75" customHeight="1" x14ac:dyDescent="0.2">
      <c r="A113" s="61"/>
      <c r="B113" s="62"/>
      <c r="C113" s="247"/>
      <c r="D113" s="246"/>
      <c r="E113" s="246"/>
      <c r="F113" s="246"/>
      <c r="G113" s="246"/>
      <c r="H113" s="246"/>
      <c r="I113" s="246"/>
      <c r="J113" s="530"/>
      <c r="K113" s="530"/>
      <c r="L113" s="530"/>
      <c r="M113" s="530"/>
      <c r="N113" s="530"/>
      <c r="O113" s="530"/>
      <c r="P113" s="530"/>
      <c r="Q113" s="530"/>
      <c r="R113" s="530"/>
      <c r="S113" s="530"/>
      <c r="T113" s="530"/>
      <c r="U113" s="530"/>
      <c r="V113" s="530"/>
      <c r="W113" s="245"/>
      <c r="X113" s="246"/>
      <c r="Y113" s="246"/>
      <c r="Z113" s="246"/>
      <c r="AA113" s="246"/>
      <c r="AB113" s="246"/>
      <c r="AC113" s="246"/>
      <c r="AD113" s="246"/>
      <c r="AE113" s="246"/>
      <c r="AF113" s="246"/>
      <c r="AG113" s="1164"/>
      <c r="AH113" s="1164"/>
      <c r="AI113" s="1164"/>
      <c r="AJ113" s="1164"/>
      <c r="AK113" s="1164"/>
      <c r="AL113" s="1164"/>
      <c r="AM113" s="1164"/>
      <c r="AN113" s="1164"/>
      <c r="AO113" s="1164"/>
      <c r="AP113" s="1164"/>
      <c r="AQ113" s="1164"/>
      <c r="AR113" s="246"/>
      <c r="AS113" s="1129"/>
      <c r="AT113" s="1129"/>
      <c r="AU113" s="1129"/>
      <c r="AV113" s="1129"/>
      <c r="AW113" s="1129"/>
      <c r="AX113" s="1129"/>
      <c r="AY113" s="1129"/>
      <c r="AZ113" s="1129"/>
      <c r="BA113" s="1129"/>
      <c r="BB113" s="299"/>
      <c r="BC113" s="299"/>
      <c r="BD113" s="246"/>
      <c r="BE113" s="246"/>
      <c r="BF113" s="246"/>
      <c r="BG113" s="246"/>
      <c r="BH113" s="246"/>
      <c r="BI113" s="246"/>
      <c r="BJ113" s="246"/>
      <c r="BK113" s="470"/>
      <c r="BL113" s="469"/>
      <c r="BM113" s="469"/>
      <c r="BN113" s="469"/>
      <c r="BO113" s="469"/>
      <c r="BP113" s="469"/>
      <c r="BQ113" s="469"/>
      <c r="BR113" s="469"/>
      <c r="BS113" s="469"/>
      <c r="BT113" s="469"/>
      <c r="BU113" s="469"/>
      <c r="BV113" s="510"/>
      <c r="BW113" s="511"/>
      <c r="BX113" s="511"/>
      <c r="BY113" s="511"/>
      <c r="BZ113" s="511"/>
      <c r="CA113" s="511"/>
      <c r="CB113" s="511"/>
      <c r="CC113" s="511"/>
      <c r="CD113" s="511"/>
      <c r="CE113" s="511"/>
      <c r="CF113" s="511"/>
      <c r="CG113" s="511"/>
      <c r="CH113" s="511"/>
      <c r="CI113" s="511"/>
      <c r="CJ113" s="511"/>
      <c r="CK113" s="512"/>
      <c r="CL113" s="179"/>
      <c r="CM113" s="442"/>
      <c r="CN113" s="179"/>
      <c r="CO113" s="179"/>
      <c r="CP113" s="179"/>
      <c r="CQ113" s="179"/>
      <c r="CR113" s="179"/>
      <c r="CS113" s="179"/>
      <c r="CT113" s="413"/>
      <c r="CU113" s="413"/>
      <c r="CV113" s="413"/>
      <c r="CW113" s="413"/>
      <c r="CX113" s="331"/>
      <c r="CY113" s="331"/>
      <c r="CZ113" s="331"/>
      <c r="DA113" s="331"/>
      <c r="DB113" s="331"/>
      <c r="DC113" s="331"/>
      <c r="DD113" s="331"/>
      <c r="DE113" s="331"/>
      <c r="DF113" s="331"/>
      <c r="DG113" s="187"/>
      <c r="DH113" s="187"/>
      <c r="DI113" s="187"/>
      <c r="DJ113" s="187"/>
      <c r="DK113" s="187"/>
      <c r="DL113" s="187"/>
      <c r="DM113" s="187"/>
      <c r="DN113" s="187"/>
      <c r="DO113" s="187"/>
      <c r="DP113" s="187"/>
      <c r="DQ113" s="187"/>
      <c r="DR113" s="187"/>
      <c r="DS113" s="187"/>
      <c r="DT113" s="187"/>
      <c r="DU113" s="187"/>
      <c r="DV113" s="187"/>
      <c r="DW113" s="187"/>
      <c r="DX113" s="187"/>
      <c r="DY113" s="187"/>
      <c r="DZ113" s="187"/>
      <c r="EA113" s="187"/>
      <c r="EB113" s="187"/>
      <c r="EC113" s="187"/>
      <c r="ED113" s="187"/>
      <c r="EE113" s="187"/>
      <c r="EF113" s="187"/>
      <c r="EG113" s="187"/>
      <c r="EH113" s="187"/>
      <c r="EI113" s="187"/>
      <c r="EJ113" s="187"/>
      <c r="EK113" s="187"/>
      <c r="EL113" s="187"/>
      <c r="EM113" s="187"/>
      <c r="EN113" s="187"/>
    </row>
    <row r="114" spans="1:169" s="63" customFormat="1" ht="23.25" x14ac:dyDescent="0.2">
      <c r="A114" s="61"/>
      <c r="B114" s="62"/>
      <c r="C114" s="569" t="s">
        <v>184</v>
      </c>
      <c r="D114" s="570"/>
      <c r="E114" s="570"/>
      <c r="F114" s="570"/>
      <c r="G114" s="570"/>
      <c r="H114" s="570"/>
      <c r="I114" s="570"/>
      <c r="J114" s="559">
        <f>S18</f>
        <v>0</v>
      </c>
      <c r="K114" s="560"/>
      <c r="L114" s="560"/>
      <c r="M114" s="560"/>
      <c r="N114" s="560"/>
      <c r="O114" s="560"/>
      <c r="P114" s="560"/>
      <c r="Q114" s="560"/>
      <c r="R114" s="560"/>
      <c r="S114" s="560"/>
      <c r="T114" s="560"/>
      <c r="U114" s="308"/>
      <c r="V114" s="309"/>
      <c r="W114" s="245"/>
      <c r="X114" s="569"/>
      <c r="Y114" s="570"/>
      <c r="Z114" s="570"/>
      <c r="AA114" s="570"/>
      <c r="AB114" s="570"/>
      <c r="AC114" s="570"/>
      <c r="AD114" s="570"/>
      <c r="AE114" s="570"/>
      <c r="AF114" s="571"/>
      <c r="AG114" s="550"/>
      <c r="AH114" s="551"/>
      <c r="AI114" s="551"/>
      <c r="AJ114" s="551"/>
      <c r="AK114" s="551"/>
      <c r="AL114" s="551"/>
      <c r="AM114" s="551"/>
      <c r="AN114" s="551"/>
      <c r="AO114" s="551"/>
      <c r="AP114" s="551"/>
      <c r="AQ114" s="552"/>
      <c r="AR114" s="245"/>
      <c r="AS114" s="1110"/>
      <c r="AT114" s="1110"/>
      <c r="AU114" s="1110"/>
      <c r="AV114" s="1110"/>
      <c r="AW114" s="1110"/>
      <c r="AX114" s="1110"/>
      <c r="AY114" s="1110"/>
      <c r="AZ114" s="1110"/>
      <c r="BA114" s="1110"/>
      <c r="BB114" s="1109"/>
      <c r="BC114" s="1109"/>
      <c r="BD114" s="1109"/>
      <c r="BE114" s="1109"/>
      <c r="BF114" s="1109"/>
      <c r="BG114" s="1109"/>
      <c r="BH114" s="1109"/>
      <c r="BI114" s="1109"/>
      <c r="BJ114" s="1109"/>
      <c r="BK114" s="246"/>
      <c r="BL114" s="469"/>
      <c r="BM114" s="469"/>
      <c r="BN114" s="469"/>
      <c r="BO114" s="469"/>
      <c r="BP114" s="469"/>
      <c r="BQ114" s="469"/>
      <c r="BR114" s="469"/>
      <c r="BS114" s="469"/>
      <c r="BT114" s="469"/>
      <c r="BU114" s="469"/>
      <c r="BV114" s="510"/>
      <c r="BW114" s="511"/>
      <c r="BX114" s="511"/>
      <c r="BY114" s="511"/>
      <c r="BZ114" s="511"/>
      <c r="CA114" s="511"/>
      <c r="CB114" s="511"/>
      <c r="CC114" s="511"/>
      <c r="CD114" s="511"/>
      <c r="CE114" s="511"/>
      <c r="CF114" s="511"/>
      <c r="CG114" s="511"/>
      <c r="CH114" s="511"/>
      <c r="CI114" s="511"/>
      <c r="CJ114" s="511"/>
      <c r="CK114" s="512"/>
      <c r="CL114" s="179"/>
      <c r="CM114" s="442"/>
      <c r="CN114" s="179"/>
      <c r="CO114" s="179"/>
      <c r="CP114" s="179"/>
      <c r="CQ114" s="179"/>
      <c r="CR114" s="179"/>
      <c r="CS114" s="179"/>
      <c r="CT114" s="413"/>
      <c r="CU114" s="413"/>
      <c r="CV114" s="413"/>
      <c r="CW114" s="413"/>
      <c r="CX114" s="331"/>
      <c r="CY114" s="331"/>
      <c r="CZ114" s="331"/>
      <c r="DA114" s="331"/>
      <c r="DB114" s="331"/>
      <c r="DC114" s="331"/>
      <c r="DD114" s="331"/>
      <c r="DE114" s="331"/>
      <c r="DF114" s="331"/>
      <c r="DG114" s="187"/>
      <c r="DH114" s="187"/>
      <c r="DI114" s="187"/>
      <c r="DJ114" s="187"/>
      <c r="DK114" s="187"/>
      <c r="DL114" s="187"/>
      <c r="DM114" s="187"/>
      <c r="DN114" s="187"/>
      <c r="DO114" s="187"/>
      <c r="DP114" s="187"/>
      <c r="DQ114" s="187"/>
      <c r="DR114" s="187"/>
      <c r="DS114" s="187"/>
      <c r="DT114" s="187"/>
      <c r="DU114" s="187"/>
      <c r="DV114" s="187"/>
      <c r="DW114" s="187"/>
      <c r="DX114" s="187"/>
      <c r="DY114" s="187"/>
      <c r="DZ114" s="187"/>
      <c r="EA114" s="187"/>
      <c r="EB114" s="187"/>
      <c r="EC114" s="187"/>
      <c r="ED114" s="187"/>
      <c r="EE114" s="187"/>
      <c r="EF114" s="187"/>
      <c r="EG114" s="187"/>
      <c r="EH114" s="187"/>
      <c r="EI114" s="187"/>
      <c r="EJ114" s="187"/>
      <c r="EK114" s="187"/>
      <c r="EL114" s="187"/>
      <c r="EM114" s="187"/>
      <c r="EN114" s="187"/>
    </row>
    <row r="115" spans="1:169" s="63" customFormat="1" ht="6.75" customHeight="1" x14ac:dyDescent="0.2">
      <c r="A115" s="61"/>
      <c r="B115" s="62"/>
      <c r="C115" s="247"/>
      <c r="D115" s="246"/>
      <c r="E115" s="246"/>
      <c r="F115" s="246"/>
      <c r="G115" s="246"/>
      <c r="H115" s="246"/>
      <c r="I115" s="246"/>
      <c r="J115" s="530"/>
      <c r="K115" s="530"/>
      <c r="L115" s="530"/>
      <c r="M115" s="530"/>
      <c r="N115" s="530"/>
      <c r="O115" s="530"/>
      <c r="P115" s="530"/>
      <c r="Q115" s="530"/>
      <c r="R115" s="530"/>
      <c r="S115" s="530"/>
      <c r="T115" s="530"/>
      <c r="U115" s="530"/>
      <c r="V115" s="530"/>
      <c r="W115" s="245"/>
      <c r="X115" s="246"/>
      <c r="Y115" s="246"/>
      <c r="Z115" s="246"/>
      <c r="AA115" s="246"/>
      <c r="AB115" s="246"/>
      <c r="AC115" s="246"/>
      <c r="AD115" s="246"/>
      <c r="AE115" s="246"/>
      <c r="AF115" s="246"/>
      <c r="AG115" s="368"/>
      <c r="AH115" s="368"/>
      <c r="AI115" s="368"/>
      <c r="AJ115" s="368"/>
      <c r="AK115" s="368"/>
      <c r="AL115" s="368"/>
      <c r="AM115" s="368"/>
      <c r="AN115" s="368"/>
      <c r="AO115" s="368"/>
      <c r="AP115" s="368"/>
      <c r="AQ115" s="368"/>
      <c r="AR115" s="245"/>
      <c r="AS115" s="530"/>
      <c r="AT115" s="530"/>
      <c r="AU115" s="530"/>
      <c r="AV115" s="530"/>
      <c r="AW115" s="530"/>
      <c r="AX115" s="530"/>
      <c r="AY115" s="530"/>
      <c r="AZ115" s="530"/>
      <c r="BA115" s="530"/>
      <c r="BB115" s="246"/>
      <c r="BC115" s="246"/>
      <c r="BD115" s="246"/>
      <c r="BE115" s="246"/>
      <c r="BF115" s="246"/>
      <c r="BG115" s="246"/>
      <c r="BH115" s="246"/>
      <c r="BI115" s="246"/>
      <c r="BJ115" s="246"/>
      <c r="BK115" s="470"/>
      <c r="BL115" s="469"/>
      <c r="BM115" s="469"/>
      <c r="BN115" s="469"/>
      <c r="BO115" s="469"/>
      <c r="BP115" s="469"/>
      <c r="BQ115" s="469"/>
      <c r="BR115" s="469"/>
      <c r="BS115" s="469"/>
      <c r="BT115" s="469"/>
      <c r="BU115" s="469"/>
      <c r="BV115" s="510"/>
      <c r="BW115" s="511"/>
      <c r="BX115" s="511"/>
      <c r="BY115" s="511"/>
      <c r="BZ115" s="511"/>
      <c r="CA115" s="511"/>
      <c r="CB115" s="511"/>
      <c r="CC115" s="511"/>
      <c r="CD115" s="511"/>
      <c r="CE115" s="511"/>
      <c r="CF115" s="511"/>
      <c r="CG115" s="511"/>
      <c r="CH115" s="511"/>
      <c r="CI115" s="511"/>
      <c r="CJ115" s="511"/>
      <c r="CK115" s="512"/>
      <c r="CL115" s="179"/>
      <c r="CM115" s="442"/>
      <c r="CN115" s="179"/>
      <c r="CO115" s="179"/>
      <c r="CP115" s="179"/>
      <c r="CQ115" s="179"/>
      <c r="CR115" s="179"/>
      <c r="CS115" s="179"/>
      <c r="CT115" s="413"/>
      <c r="CU115" s="413"/>
      <c r="CV115" s="413"/>
      <c r="CW115" s="413"/>
      <c r="CX115" s="331"/>
      <c r="CY115" s="331"/>
      <c r="CZ115" s="331"/>
      <c r="DA115" s="331"/>
      <c r="DB115" s="331"/>
      <c r="DC115" s="331"/>
      <c r="DD115" s="331"/>
      <c r="DE115" s="331"/>
      <c r="DF115" s="331"/>
      <c r="DG115" s="187"/>
      <c r="DH115" s="187"/>
      <c r="DI115" s="187"/>
      <c r="DJ115" s="187"/>
      <c r="DK115" s="187"/>
      <c r="DL115" s="187"/>
      <c r="DM115" s="187"/>
      <c r="DN115" s="187"/>
      <c r="DO115" s="187"/>
      <c r="DP115" s="187"/>
      <c r="DQ115" s="187"/>
      <c r="DR115" s="187"/>
      <c r="DS115" s="187"/>
      <c r="DT115" s="187"/>
      <c r="DU115" s="187"/>
      <c r="DV115" s="187"/>
      <c r="DW115" s="187"/>
      <c r="DX115" s="187"/>
      <c r="DY115" s="187"/>
      <c r="DZ115" s="187"/>
      <c r="EA115" s="187"/>
      <c r="EB115" s="187"/>
      <c r="EC115" s="187"/>
      <c r="ED115" s="187"/>
      <c r="EE115" s="187"/>
      <c r="EF115" s="187"/>
      <c r="EG115" s="187"/>
      <c r="EH115" s="187"/>
      <c r="EI115" s="187"/>
      <c r="EJ115" s="187"/>
      <c r="EK115" s="187"/>
      <c r="EL115" s="187"/>
      <c r="EM115" s="187"/>
      <c r="EN115" s="187"/>
    </row>
    <row r="116" spans="1:169" s="63" customFormat="1" ht="18.75" customHeight="1" x14ac:dyDescent="0.2">
      <c r="A116" s="61"/>
      <c r="B116" s="62"/>
      <c r="C116" s="569" t="s">
        <v>185</v>
      </c>
      <c r="D116" s="570"/>
      <c r="E116" s="570"/>
      <c r="F116" s="570"/>
      <c r="G116" s="570"/>
      <c r="H116" s="570"/>
      <c r="I116" s="571"/>
      <c r="J116" s="1140">
        <f>S20</f>
        <v>0</v>
      </c>
      <c r="K116" s="1141"/>
      <c r="L116" s="1141"/>
      <c r="M116" s="1141"/>
      <c r="N116" s="636" t="s">
        <v>183</v>
      </c>
      <c r="O116" s="637"/>
      <c r="P116" s="518">
        <f>S22</f>
        <v>0</v>
      </c>
      <c r="Q116" s="519"/>
      <c r="R116" s="519"/>
      <c r="S116" s="519"/>
      <c r="T116" s="519"/>
      <c r="U116" s="409"/>
      <c r="V116" s="410"/>
      <c r="W116" s="245"/>
      <c r="X116" s="301" t="s">
        <v>46</v>
      </c>
      <c r="Y116" s="570" t="s">
        <v>186</v>
      </c>
      <c r="Z116" s="570"/>
      <c r="AA116" s="570"/>
      <c r="AB116" s="570"/>
      <c r="AC116" s="570"/>
      <c r="AD116" s="570"/>
      <c r="AE116" s="570"/>
      <c r="AF116" s="571"/>
      <c r="AG116" s="550">
        <f>+S33</f>
        <v>0</v>
      </c>
      <c r="AH116" s="551"/>
      <c r="AI116" s="551"/>
      <c r="AJ116" s="551"/>
      <c r="AK116" s="551"/>
      <c r="AL116" s="551"/>
      <c r="AM116" s="551"/>
      <c r="AN116" s="551"/>
      <c r="AO116" s="551"/>
      <c r="AP116" s="551"/>
      <c r="AQ116" s="552"/>
      <c r="AR116" s="245"/>
      <c r="AS116" s="1188"/>
      <c r="AT116" s="1188"/>
      <c r="AU116" s="1188"/>
      <c r="AV116" s="1188"/>
      <c r="AW116" s="1188"/>
      <c r="AX116" s="1188"/>
      <c r="AY116" s="1188"/>
      <c r="AZ116" s="1188"/>
      <c r="BA116" s="1188"/>
      <c r="BB116" s="1132"/>
      <c r="BC116" s="1132"/>
      <c r="BD116" s="1132"/>
      <c r="BE116" s="1132"/>
      <c r="BF116" s="1132"/>
      <c r="BG116" s="1132"/>
      <c r="BH116" s="1132"/>
      <c r="BI116" s="1132"/>
      <c r="BJ116" s="1132"/>
      <c r="BK116" s="245"/>
      <c r="BL116" s="469"/>
      <c r="BM116" s="469"/>
      <c r="BN116" s="469"/>
      <c r="BO116" s="469"/>
      <c r="BP116" s="469"/>
      <c r="BQ116" s="469"/>
      <c r="BR116" s="469"/>
      <c r="BS116" s="469"/>
      <c r="BT116" s="469"/>
      <c r="BU116" s="469"/>
      <c r="BV116" s="510"/>
      <c r="BW116" s="511"/>
      <c r="BX116" s="511"/>
      <c r="BY116" s="511"/>
      <c r="BZ116" s="511"/>
      <c r="CA116" s="511"/>
      <c r="CB116" s="511"/>
      <c r="CC116" s="511"/>
      <c r="CD116" s="511"/>
      <c r="CE116" s="511"/>
      <c r="CF116" s="511"/>
      <c r="CG116" s="511"/>
      <c r="CH116" s="511"/>
      <c r="CI116" s="511"/>
      <c r="CJ116" s="511"/>
      <c r="CK116" s="512"/>
      <c r="CL116" s="179"/>
      <c r="CM116" s="442"/>
      <c r="CN116" s="179"/>
      <c r="CO116" s="179"/>
      <c r="CP116" s="179"/>
      <c r="CQ116" s="179"/>
      <c r="CR116" s="179"/>
      <c r="CS116" s="179"/>
      <c r="CT116" s="413"/>
      <c r="CU116" s="413"/>
      <c r="CV116" s="413"/>
      <c r="CW116" s="413"/>
      <c r="CX116" s="331"/>
      <c r="CY116" s="331"/>
      <c r="CZ116" s="331"/>
      <c r="DA116" s="331"/>
      <c r="DB116" s="331"/>
      <c r="DC116" s="331"/>
      <c r="DD116" s="331"/>
      <c r="DE116" s="331"/>
      <c r="DF116" s="331"/>
      <c r="DG116" s="187"/>
      <c r="DH116" s="187"/>
      <c r="DI116" s="187"/>
      <c r="DJ116" s="187"/>
      <c r="DK116" s="187"/>
      <c r="DL116" s="187"/>
      <c r="DM116" s="187"/>
      <c r="DN116" s="187"/>
      <c r="DO116" s="187"/>
      <c r="DP116" s="187"/>
      <c r="DQ116" s="187"/>
      <c r="DR116" s="187"/>
      <c r="DS116" s="187"/>
      <c r="DT116" s="187"/>
      <c r="DU116" s="187"/>
      <c r="DV116" s="187"/>
      <c r="DW116" s="187"/>
      <c r="DX116" s="187"/>
      <c r="DY116" s="187"/>
      <c r="DZ116" s="187"/>
      <c r="EA116" s="187"/>
      <c r="EB116" s="187"/>
      <c r="EC116" s="187"/>
      <c r="ED116" s="187"/>
      <c r="EE116" s="187"/>
      <c r="EF116" s="187"/>
      <c r="EG116" s="187"/>
      <c r="EH116" s="187"/>
      <c r="EI116" s="187"/>
      <c r="EJ116" s="187"/>
      <c r="EK116" s="187"/>
      <c r="EL116" s="187"/>
      <c r="EM116" s="187"/>
      <c r="EN116" s="187"/>
    </row>
    <row r="117" spans="1:169" s="63" customFormat="1" ht="6.75" customHeight="1" x14ac:dyDescent="0.2">
      <c r="A117" s="61"/>
      <c r="B117" s="62"/>
      <c r="D117" s="310"/>
      <c r="E117" s="311"/>
      <c r="F117" s="311"/>
      <c r="G117" s="311"/>
      <c r="H117" s="311"/>
      <c r="I117" s="311"/>
      <c r="J117" s="574"/>
      <c r="K117" s="574"/>
      <c r="L117" s="574"/>
      <c r="M117" s="574"/>
      <c r="N117" s="574"/>
      <c r="O117" s="574"/>
      <c r="P117" s="574"/>
      <c r="Q117" s="574"/>
      <c r="R117" s="574"/>
      <c r="S117" s="574"/>
      <c r="T117" s="574"/>
      <c r="U117" s="574"/>
      <c r="V117" s="574"/>
      <c r="X117" s="311"/>
      <c r="Y117" s="311"/>
      <c r="Z117" s="311"/>
      <c r="AA117" s="311"/>
      <c r="AB117" s="311"/>
      <c r="AC117" s="311"/>
      <c r="AD117" s="311"/>
      <c r="AE117" s="311"/>
      <c r="AF117" s="311"/>
      <c r="AG117" s="276"/>
      <c r="AH117" s="276"/>
      <c r="AI117" s="276"/>
      <c r="AJ117" s="276"/>
      <c r="AK117" s="276"/>
      <c r="AL117" s="276"/>
      <c r="AM117" s="276"/>
      <c r="AN117" s="276"/>
      <c r="AO117" s="276"/>
      <c r="AP117" s="276"/>
      <c r="AQ117" s="276"/>
      <c r="AR117" s="64"/>
      <c r="AS117" s="64"/>
      <c r="AT117" s="64"/>
      <c r="AU117" s="64"/>
      <c r="AV117" s="64"/>
      <c r="AW117" s="64"/>
      <c r="AX117" s="64"/>
      <c r="AY117" s="64"/>
      <c r="BA117" s="64"/>
      <c r="BB117" s="64"/>
      <c r="BC117" s="64"/>
      <c r="BD117" s="64"/>
      <c r="BE117" s="64"/>
      <c r="BF117" s="64"/>
      <c r="BG117" s="64"/>
      <c r="BH117" s="64"/>
      <c r="BI117" s="64"/>
      <c r="BJ117" s="64"/>
      <c r="BK117" s="64"/>
      <c r="BL117" s="469"/>
      <c r="BM117" s="469"/>
      <c r="BN117" s="469"/>
      <c r="BO117" s="469"/>
      <c r="BP117" s="469"/>
      <c r="BQ117" s="469"/>
      <c r="BR117" s="469"/>
      <c r="BS117" s="469"/>
      <c r="BT117" s="469"/>
      <c r="BU117" s="469"/>
      <c r="BV117" s="513"/>
      <c r="BW117" s="514"/>
      <c r="BX117" s="514"/>
      <c r="BY117" s="514"/>
      <c r="BZ117" s="514"/>
      <c r="CA117" s="514"/>
      <c r="CB117" s="514"/>
      <c r="CC117" s="514"/>
      <c r="CD117" s="514"/>
      <c r="CE117" s="514"/>
      <c r="CF117" s="514"/>
      <c r="CG117" s="514"/>
      <c r="CH117" s="514"/>
      <c r="CI117" s="514"/>
      <c r="CJ117" s="514"/>
      <c r="CK117" s="515"/>
      <c r="CL117" s="179"/>
      <c r="CM117" s="442"/>
      <c r="CN117" s="179"/>
      <c r="CO117" s="179"/>
      <c r="CP117" s="179"/>
      <c r="CQ117" s="179"/>
      <c r="CR117" s="179"/>
      <c r="CS117" s="179"/>
      <c r="CT117" s="413"/>
      <c r="CU117" s="413"/>
      <c r="CV117" s="413"/>
      <c r="CW117" s="413"/>
      <c r="CX117" s="331"/>
      <c r="CY117" s="331"/>
      <c r="CZ117" s="331"/>
      <c r="DA117" s="331"/>
      <c r="DB117" s="331"/>
      <c r="DC117" s="331"/>
      <c r="DD117" s="331"/>
      <c r="DE117" s="331"/>
      <c r="DF117" s="331"/>
      <c r="DG117" s="187"/>
      <c r="DH117" s="187"/>
      <c r="DI117" s="187"/>
      <c r="DJ117" s="187"/>
      <c r="DK117" s="187"/>
      <c r="DL117" s="187"/>
      <c r="DM117" s="187"/>
      <c r="DN117" s="187"/>
      <c r="DO117" s="187"/>
      <c r="DP117" s="187"/>
      <c r="DQ117" s="187"/>
      <c r="DR117" s="187"/>
      <c r="DS117" s="187"/>
      <c r="DT117" s="187"/>
      <c r="DU117" s="187"/>
      <c r="DV117" s="187"/>
      <c r="DW117" s="187"/>
      <c r="DX117" s="187"/>
      <c r="DY117" s="187"/>
      <c r="DZ117" s="187"/>
      <c r="EA117" s="187"/>
      <c r="EB117" s="187"/>
      <c r="EC117" s="187"/>
      <c r="ED117" s="187"/>
      <c r="EE117" s="187"/>
      <c r="EF117" s="187"/>
      <c r="EG117" s="187"/>
      <c r="EH117" s="187"/>
      <c r="EI117" s="187"/>
      <c r="EJ117" s="187"/>
      <c r="EK117" s="187"/>
      <c r="EL117" s="187"/>
      <c r="EM117" s="187"/>
      <c r="EN117" s="187"/>
    </row>
    <row r="118" spans="1:169" ht="18.75" customHeight="1" x14ac:dyDescent="0.25">
      <c r="A118" s="52"/>
      <c r="B118" s="65"/>
      <c r="C118" s="234" t="s">
        <v>117</v>
      </c>
      <c r="D118" s="205"/>
      <c r="E118" s="205"/>
      <c r="F118" s="205"/>
      <c r="G118" s="205"/>
      <c r="H118" s="205"/>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6"/>
      <c r="AL118" s="206"/>
      <c r="AM118" s="206"/>
      <c r="AN118" s="206"/>
      <c r="AO118" s="206"/>
      <c r="AP118" s="218"/>
      <c r="AQ118" s="218"/>
      <c r="AR118" s="218"/>
      <c r="AS118" s="29"/>
      <c r="AT118" s="29"/>
      <c r="AU118" s="29"/>
      <c r="AV118" s="29"/>
      <c r="AW118" s="6"/>
      <c r="AX118" s="6"/>
      <c r="AY118" s="6"/>
      <c r="AZ118" s="6"/>
      <c r="BA118" s="6"/>
      <c r="BB118" s="6"/>
      <c r="BC118" s="6"/>
      <c r="BD118" s="6"/>
      <c r="BE118" s="6"/>
      <c r="BF118" s="6"/>
      <c r="BG118" s="6"/>
      <c r="BH118" s="6"/>
      <c r="BI118" s="6"/>
      <c r="BJ118" s="6"/>
      <c r="BK118" s="219"/>
      <c r="BL118" s="219"/>
      <c r="BM118" s="219"/>
      <c r="BN118" s="219"/>
      <c r="BO118" s="220"/>
      <c r="BP118" s="220"/>
      <c r="BQ118" s="220"/>
      <c r="BR118" s="220"/>
      <c r="BS118" s="220"/>
      <c r="BT118" s="220"/>
      <c r="BU118" s="221"/>
      <c r="BV118" s="221"/>
      <c r="BW118" s="221"/>
      <c r="BX118" s="221"/>
      <c r="BY118" s="221"/>
      <c r="BZ118" s="221"/>
      <c r="CA118" s="208"/>
      <c r="CB118" s="208"/>
      <c r="CC118" s="208"/>
      <c r="CD118" s="139"/>
      <c r="CE118" s="139"/>
      <c r="CF118" s="139"/>
      <c r="CH118" s="25"/>
      <c r="CI118" s="139"/>
      <c r="CJ118" s="52"/>
      <c r="CK118" s="179"/>
      <c r="CL118" s="179"/>
      <c r="CM118" s="442"/>
      <c r="CN118" s="179"/>
      <c r="CO118" s="179"/>
      <c r="CP118" s="179"/>
      <c r="CQ118" s="179"/>
      <c r="CR118" s="179"/>
      <c r="CS118" s="179"/>
      <c r="CT118" s="413"/>
      <c r="CU118" s="413"/>
      <c r="CV118" s="413"/>
      <c r="CW118" s="413"/>
      <c r="CX118" s="331"/>
      <c r="CY118" s="331"/>
      <c r="CZ118" s="331"/>
      <c r="DA118" s="331"/>
      <c r="DB118" s="331"/>
      <c r="DC118" s="331"/>
      <c r="DD118" s="331"/>
      <c r="DE118" s="331"/>
      <c r="DF118" s="331"/>
      <c r="DG118" s="187"/>
      <c r="DH118" s="187"/>
      <c r="DI118" s="187"/>
      <c r="DJ118" s="187"/>
      <c r="DK118" s="187"/>
      <c r="DL118" s="187"/>
      <c r="DM118" s="187"/>
      <c r="DN118" s="187"/>
      <c r="DO118" s="187"/>
      <c r="DP118" s="187"/>
      <c r="DQ118" s="187"/>
      <c r="DR118" s="187"/>
      <c r="DS118" s="187"/>
      <c r="DT118" s="187"/>
      <c r="DU118" s="187"/>
      <c r="DV118" s="187"/>
      <c r="DW118" s="187"/>
      <c r="DX118" s="187"/>
      <c r="DY118" s="187"/>
      <c r="DZ118" s="187"/>
      <c r="EA118" s="187"/>
      <c r="EB118" s="187"/>
      <c r="EC118" s="187"/>
      <c r="ED118" s="187"/>
      <c r="EE118" s="187"/>
      <c r="EF118" s="187"/>
      <c r="EG118" s="187"/>
      <c r="EH118" s="187"/>
      <c r="EI118" s="187"/>
      <c r="EJ118" s="187"/>
      <c r="EK118" s="187"/>
      <c r="EL118" s="187"/>
      <c r="EM118" s="187"/>
      <c r="EN118" s="187"/>
    </row>
    <row r="119" spans="1:169" ht="5.25" customHeight="1" x14ac:dyDescent="0.3">
      <c r="A119" s="215" t="s">
        <v>99</v>
      </c>
      <c r="B119" s="65"/>
      <c r="C119" s="205"/>
      <c r="D119" s="205"/>
      <c r="E119" s="205"/>
      <c r="F119" s="205"/>
      <c r="G119" s="205"/>
      <c r="H119" s="205"/>
      <c r="I119" s="206"/>
      <c r="J119" s="206"/>
      <c r="K119" s="206"/>
      <c r="L119" s="206"/>
      <c r="M119" s="206"/>
      <c r="N119" s="206"/>
      <c r="O119" s="206"/>
      <c r="P119" s="206"/>
      <c r="Q119" s="206"/>
      <c r="R119" s="206"/>
      <c r="S119" s="206"/>
      <c r="T119" s="206"/>
      <c r="U119" s="206"/>
      <c r="V119" s="206"/>
      <c r="W119" s="206"/>
      <c r="X119" s="244"/>
      <c r="Y119" s="244"/>
      <c r="Z119" s="244"/>
      <c r="AA119" s="244"/>
      <c r="AB119" s="244"/>
      <c r="AC119" s="244"/>
      <c r="AD119" s="244"/>
      <c r="AE119" s="244"/>
      <c r="AF119" s="206"/>
      <c r="AG119" s="206"/>
      <c r="AH119" s="206"/>
      <c r="AI119" s="206"/>
      <c r="AJ119" s="206"/>
      <c r="AK119" s="206"/>
      <c r="AL119" s="206"/>
      <c r="AM119" s="206"/>
      <c r="AN119" s="206"/>
      <c r="AO119" s="206"/>
      <c r="AP119" s="206"/>
      <c r="AQ119" s="206"/>
      <c r="AR119" s="206"/>
      <c r="AS119" s="206"/>
      <c r="AT119" s="206"/>
      <c r="AU119" s="206"/>
      <c r="AV119" s="207"/>
      <c r="AW119" s="207"/>
      <c r="AX119" s="207"/>
      <c r="AY119" s="207"/>
      <c r="AZ119" s="207"/>
      <c r="BA119" s="207"/>
      <c r="BB119" s="207"/>
      <c r="BC119" s="207"/>
      <c r="BD119" s="207"/>
      <c r="BE119" s="207"/>
      <c r="BF119" s="208"/>
      <c r="BG119" s="208"/>
      <c r="BH119" s="208"/>
      <c r="BI119" s="208"/>
      <c r="BJ119" s="208"/>
      <c r="BK119" s="208"/>
      <c r="BL119" s="208"/>
      <c r="BM119" s="208"/>
      <c r="BN119" s="208"/>
      <c r="BO119" s="208"/>
      <c r="BP119" s="209"/>
      <c r="BQ119" s="210"/>
      <c r="BR119" s="211"/>
      <c r="BS119" s="211"/>
      <c r="BT119" s="211"/>
      <c r="BU119" s="211"/>
      <c r="BV119" s="211"/>
      <c r="BW119" s="208"/>
      <c r="BX119" s="208"/>
      <c r="BY119" s="208"/>
      <c r="BZ119" s="208"/>
      <c r="CA119" s="208"/>
      <c r="CB119" s="208"/>
      <c r="CC119" s="208"/>
      <c r="CD119" s="139"/>
      <c r="CE119" s="139"/>
      <c r="CF119" s="139"/>
      <c r="CH119" s="25"/>
      <c r="CI119" s="139"/>
      <c r="CJ119" s="52"/>
      <c r="CK119" s="179"/>
      <c r="CL119" s="179"/>
      <c r="CM119" s="442"/>
      <c r="CN119" s="179"/>
      <c r="CO119" s="179"/>
      <c r="CP119" s="179"/>
      <c r="CQ119" s="179"/>
      <c r="CR119" s="179"/>
      <c r="CS119" s="179"/>
      <c r="CT119" s="413"/>
      <c r="CU119" s="413"/>
      <c r="CV119" s="413"/>
      <c r="CW119" s="413"/>
      <c r="CX119" s="331"/>
      <c r="CY119" s="331"/>
      <c r="CZ119" s="331"/>
      <c r="DA119" s="331"/>
      <c r="DB119" s="331"/>
      <c r="DC119" s="331"/>
      <c r="DD119" s="331"/>
      <c r="DE119" s="331"/>
      <c r="DF119" s="331"/>
      <c r="DG119" s="187"/>
      <c r="DH119" s="187"/>
      <c r="DI119" s="187"/>
      <c r="DJ119" s="187"/>
      <c r="DK119" s="187"/>
      <c r="DL119" s="187"/>
      <c r="DM119" s="187"/>
      <c r="DN119" s="187"/>
      <c r="DO119" s="187"/>
      <c r="DP119" s="187"/>
      <c r="DQ119" s="187"/>
      <c r="DR119" s="187"/>
      <c r="DS119" s="187"/>
      <c r="DT119" s="187"/>
      <c r="DU119" s="187"/>
      <c r="DV119" s="187"/>
      <c r="DW119" s="187"/>
      <c r="DX119" s="187"/>
      <c r="DY119" s="187"/>
      <c r="DZ119" s="187"/>
      <c r="EA119" s="187"/>
      <c r="EB119" s="187"/>
      <c r="EC119" s="187"/>
      <c r="ED119" s="187"/>
      <c r="EE119" s="187"/>
      <c r="EF119" s="187"/>
      <c r="EG119" s="187"/>
      <c r="EH119" s="187"/>
      <c r="EI119" s="187"/>
      <c r="EJ119" s="187"/>
      <c r="EK119" s="187"/>
      <c r="EL119" s="187"/>
      <c r="EM119" s="187"/>
      <c r="EN119" s="187"/>
    </row>
    <row r="120" spans="1:169" s="147" customFormat="1" ht="9" customHeight="1" x14ac:dyDescent="0.25">
      <c r="A120" s="52"/>
      <c r="B120" s="248"/>
      <c r="C120" s="632" t="s">
        <v>67</v>
      </c>
      <c r="D120" s="633"/>
      <c r="E120" s="633"/>
      <c r="F120" s="633"/>
      <c r="G120" s="633"/>
      <c r="H120" s="633"/>
      <c r="I120" s="633"/>
      <c r="J120" s="633"/>
      <c r="K120" s="633"/>
      <c r="L120" s="633"/>
      <c r="M120" s="633"/>
      <c r="N120" s="633"/>
      <c r="O120" s="633"/>
      <c r="P120" s="633"/>
      <c r="Q120" s="633"/>
      <c r="R120" s="633"/>
      <c r="S120" s="633"/>
      <c r="T120" s="633"/>
      <c r="U120" s="633"/>
      <c r="V120" s="633"/>
      <c r="W120" s="633"/>
      <c r="X120" s="1151">
        <f>+Y63</f>
        <v>0</v>
      </c>
      <c r="Y120" s="1151"/>
      <c r="Z120" s="1151"/>
      <c r="AA120" s="642" t="s">
        <v>2</v>
      </c>
      <c r="AB120" s="642"/>
      <c r="AC120" s="642"/>
      <c r="AD120" s="642"/>
      <c r="AE120" s="642"/>
      <c r="AF120" s="1144" t="str">
        <f>IF(AE63=0,"",AE63)</f>
        <v/>
      </c>
      <c r="AG120" s="1144"/>
      <c r="AH120" s="1144"/>
      <c r="AI120" s="1144"/>
      <c r="AJ120" s="1144"/>
      <c r="AK120" s="1144"/>
      <c r="AL120" s="312"/>
      <c r="AM120" s="1111" t="s">
        <v>68</v>
      </c>
      <c r="AN120" s="1112"/>
      <c r="AO120" s="248"/>
      <c r="AP120" s="1355" t="s">
        <v>69</v>
      </c>
      <c r="AQ120" s="1356"/>
      <c r="AR120" s="1356"/>
      <c r="AS120" s="1356"/>
      <c r="AT120" s="1356"/>
      <c r="AU120" s="1356"/>
      <c r="AV120" s="1356"/>
      <c r="AW120" s="1356"/>
      <c r="AX120" s="1356"/>
      <c r="AY120" s="1356"/>
      <c r="AZ120" s="1356"/>
      <c r="BA120" s="1356"/>
      <c r="BB120" s="1356"/>
      <c r="BC120" s="1356"/>
      <c r="BD120" s="1356"/>
      <c r="BE120" s="1356"/>
      <c r="BF120" s="1356"/>
      <c r="BG120" s="1356"/>
      <c r="BH120" s="1356"/>
      <c r="BI120" s="1356"/>
      <c r="BJ120" s="1356"/>
      <c r="BK120" s="1356"/>
      <c r="BL120" s="1356"/>
      <c r="BM120" s="1356"/>
      <c r="BN120" s="1357">
        <f>+S57</f>
        <v>43466</v>
      </c>
      <c r="BO120" s="1357"/>
      <c r="BP120" s="1357"/>
      <c r="BQ120" s="1357"/>
      <c r="BR120" s="1357"/>
      <c r="BS120" s="1357"/>
      <c r="BT120" s="1357"/>
      <c r="BU120" s="1358" t="s">
        <v>1</v>
      </c>
      <c r="BV120" s="1358"/>
      <c r="BW120" s="1358"/>
      <c r="BX120" s="1358"/>
      <c r="BY120" s="1358"/>
      <c r="BZ120" s="1358"/>
      <c r="CA120" s="1357">
        <f>+AF57</f>
        <v>43495</v>
      </c>
      <c r="CB120" s="1357"/>
      <c r="CC120" s="1357"/>
      <c r="CD120" s="1357"/>
      <c r="CE120" s="1357"/>
      <c r="CF120" s="1357"/>
      <c r="CG120" s="1357"/>
      <c r="CH120" s="1357"/>
      <c r="CI120" s="1357"/>
      <c r="CJ120" s="1357"/>
      <c r="CK120" s="1359"/>
      <c r="CL120" s="179"/>
      <c r="CM120" s="442"/>
      <c r="CN120" s="179"/>
      <c r="CO120" s="179"/>
      <c r="CP120" s="179"/>
      <c r="CQ120" s="179"/>
      <c r="CR120" s="179"/>
      <c r="CS120" s="179"/>
      <c r="CT120" s="413"/>
      <c r="CU120" s="413"/>
      <c r="CV120" s="413"/>
      <c r="CW120" s="413"/>
      <c r="CX120" s="331"/>
      <c r="CY120" s="331"/>
      <c r="CZ120" s="331"/>
      <c r="DA120" s="331"/>
      <c r="DB120" s="331"/>
      <c r="DC120" s="331"/>
      <c r="DD120" s="331"/>
      <c r="DE120" s="331"/>
      <c r="DF120" s="331"/>
      <c r="DG120" s="187"/>
      <c r="DH120" s="187"/>
      <c r="DI120" s="187"/>
      <c r="DJ120" s="187"/>
      <c r="DK120" s="187"/>
      <c r="DL120" s="187"/>
      <c r="DM120" s="187"/>
      <c r="DN120" s="187"/>
      <c r="DO120" s="187"/>
      <c r="DP120" s="187"/>
      <c r="DQ120" s="187"/>
      <c r="DR120" s="187"/>
      <c r="DS120" s="187"/>
      <c r="DT120" s="187"/>
      <c r="DU120" s="187"/>
      <c r="DV120" s="187"/>
      <c r="DW120" s="187"/>
      <c r="DX120" s="187"/>
      <c r="DY120" s="187"/>
      <c r="DZ120" s="187"/>
      <c r="EA120" s="187"/>
      <c r="EB120" s="187"/>
      <c r="EC120" s="187"/>
      <c r="ED120" s="187"/>
      <c r="EE120" s="187"/>
      <c r="EF120" s="187"/>
      <c r="EG120" s="187"/>
      <c r="EH120" s="187"/>
      <c r="EI120" s="187"/>
      <c r="EJ120" s="187"/>
      <c r="EK120" s="187"/>
      <c r="EL120" s="187"/>
      <c r="EM120" s="187"/>
      <c r="EN120" s="187"/>
      <c r="EO120" s="146"/>
      <c r="EP120" s="146"/>
      <c r="EQ120" s="146"/>
      <c r="ER120" s="146"/>
      <c r="ES120" s="146"/>
      <c r="ET120" s="146"/>
      <c r="EU120" s="146"/>
      <c r="EV120" s="146"/>
      <c r="EW120" s="146"/>
      <c r="EX120" s="146"/>
      <c r="EY120" s="146"/>
      <c r="EZ120" s="146"/>
    </row>
    <row r="121" spans="1:169" s="147" customFormat="1" ht="9" customHeight="1" x14ac:dyDescent="0.2">
      <c r="A121" s="52"/>
      <c r="B121" s="249"/>
      <c r="C121" s="634"/>
      <c r="D121" s="635"/>
      <c r="E121" s="635"/>
      <c r="F121" s="635"/>
      <c r="G121" s="635"/>
      <c r="H121" s="635"/>
      <c r="I121" s="635"/>
      <c r="J121" s="635"/>
      <c r="K121" s="635"/>
      <c r="L121" s="635"/>
      <c r="M121" s="635"/>
      <c r="N121" s="635"/>
      <c r="O121" s="635"/>
      <c r="P121" s="635"/>
      <c r="Q121" s="635"/>
      <c r="R121" s="635"/>
      <c r="S121" s="635"/>
      <c r="T121" s="635"/>
      <c r="U121" s="635"/>
      <c r="V121" s="635"/>
      <c r="W121" s="635"/>
      <c r="X121" s="1145"/>
      <c r="Y121" s="1145"/>
      <c r="Z121" s="1145"/>
      <c r="AA121" s="643"/>
      <c r="AB121" s="643"/>
      <c r="AC121" s="643"/>
      <c r="AD121" s="643"/>
      <c r="AE121" s="643"/>
      <c r="AF121" s="1145"/>
      <c r="AG121" s="1145"/>
      <c r="AH121" s="1145"/>
      <c r="AI121" s="1145"/>
      <c r="AJ121" s="1145"/>
      <c r="AK121" s="1145"/>
      <c r="AL121" s="313"/>
      <c r="AM121" s="1113"/>
      <c r="AN121" s="1114"/>
      <c r="AO121" s="249"/>
      <c r="AP121" s="576"/>
      <c r="AQ121" s="1360"/>
      <c r="AR121" s="1360"/>
      <c r="AS121" s="1360"/>
      <c r="AT121" s="1360"/>
      <c r="AU121" s="1360"/>
      <c r="AV121" s="1360"/>
      <c r="AW121" s="1360"/>
      <c r="AX121" s="1360"/>
      <c r="AY121" s="1360"/>
      <c r="AZ121" s="1360"/>
      <c r="BA121" s="1360"/>
      <c r="BB121" s="1360"/>
      <c r="BC121" s="1360"/>
      <c r="BD121" s="1360"/>
      <c r="BE121" s="1360"/>
      <c r="BF121" s="1360"/>
      <c r="BG121" s="1360"/>
      <c r="BH121" s="1360"/>
      <c r="BI121" s="1360"/>
      <c r="BJ121" s="1360"/>
      <c r="BK121" s="1360"/>
      <c r="BL121" s="1360"/>
      <c r="BM121" s="1360"/>
      <c r="BN121" s="1361"/>
      <c r="BO121" s="1361"/>
      <c r="BP121" s="1361"/>
      <c r="BQ121" s="1361"/>
      <c r="BR121" s="1361"/>
      <c r="BS121" s="1361"/>
      <c r="BT121" s="1361"/>
      <c r="BU121" s="1258"/>
      <c r="BV121" s="1258"/>
      <c r="BW121" s="1258"/>
      <c r="BX121" s="1258"/>
      <c r="BY121" s="1258"/>
      <c r="BZ121" s="1258"/>
      <c r="CA121" s="1361"/>
      <c r="CB121" s="1361"/>
      <c r="CC121" s="1361"/>
      <c r="CD121" s="1361"/>
      <c r="CE121" s="1361"/>
      <c r="CF121" s="1361"/>
      <c r="CG121" s="1361"/>
      <c r="CH121" s="1361"/>
      <c r="CI121" s="1361"/>
      <c r="CJ121" s="1361"/>
      <c r="CK121" s="1362"/>
      <c r="CL121" s="179"/>
      <c r="CM121" s="442"/>
      <c r="CN121" s="179"/>
      <c r="CO121" s="179"/>
      <c r="CP121" s="179"/>
      <c r="CQ121" s="179"/>
      <c r="CR121" s="179"/>
      <c r="CS121" s="179"/>
      <c r="CT121" s="413"/>
      <c r="CU121" s="413"/>
      <c r="CV121" s="413"/>
      <c r="CW121" s="413"/>
      <c r="CX121" s="331"/>
      <c r="CY121" s="331"/>
      <c r="CZ121" s="331"/>
      <c r="DA121" s="331"/>
      <c r="DB121" s="331"/>
      <c r="DC121" s="331"/>
      <c r="DD121" s="331"/>
      <c r="DE121" s="331"/>
      <c r="DF121" s="331"/>
      <c r="DG121" s="187"/>
      <c r="DH121" s="187"/>
      <c r="DI121" s="187"/>
      <c r="DJ121" s="187"/>
      <c r="DK121" s="187"/>
      <c r="DL121" s="187"/>
      <c r="DM121" s="187"/>
      <c r="DN121" s="187"/>
      <c r="DO121" s="187"/>
      <c r="DP121" s="187"/>
      <c r="DQ121" s="187"/>
      <c r="DR121" s="187"/>
      <c r="DS121" s="187"/>
      <c r="DT121" s="187"/>
      <c r="DU121" s="187"/>
      <c r="DV121" s="187"/>
      <c r="DW121" s="187"/>
      <c r="DX121" s="187"/>
      <c r="DY121" s="187"/>
      <c r="DZ121" s="187"/>
      <c r="EA121" s="187"/>
      <c r="EB121" s="187"/>
      <c r="EC121" s="187"/>
      <c r="ED121" s="187"/>
      <c r="EE121" s="187"/>
      <c r="EF121" s="187"/>
      <c r="EG121" s="187"/>
      <c r="EH121" s="187"/>
      <c r="EI121" s="187"/>
      <c r="EJ121" s="187"/>
      <c r="EK121" s="187"/>
      <c r="EL121" s="187"/>
      <c r="EM121" s="187"/>
      <c r="EN121" s="187"/>
      <c r="EO121" s="146"/>
      <c r="EP121" s="146"/>
      <c r="EQ121" s="146"/>
      <c r="ER121" s="146"/>
      <c r="ES121" s="146"/>
      <c r="ET121" s="146"/>
      <c r="EU121" s="146"/>
      <c r="EV121" s="146"/>
      <c r="EW121" s="146"/>
      <c r="EX121" s="146"/>
      <c r="EY121" s="146"/>
      <c r="EZ121" s="146"/>
    </row>
    <row r="122" spans="1:169" s="145" customFormat="1" ht="4.5" customHeight="1" x14ac:dyDescent="0.25">
      <c r="A122" s="6"/>
      <c r="B122" s="249"/>
      <c r="C122" s="249"/>
      <c r="D122" s="249"/>
      <c r="E122" s="249"/>
      <c r="G122" s="252"/>
      <c r="H122" s="252"/>
      <c r="I122" s="252"/>
      <c r="J122" s="252"/>
      <c r="K122" s="252"/>
      <c r="L122" s="252"/>
      <c r="M122" s="252"/>
      <c r="N122" s="252"/>
      <c r="O122" s="565"/>
      <c r="P122" s="565"/>
      <c r="Q122" s="565"/>
      <c r="R122" s="253"/>
      <c r="S122" s="249"/>
      <c r="T122" s="249"/>
      <c r="U122" s="253"/>
      <c r="V122" s="572"/>
      <c r="W122" s="572"/>
      <c r="X122" s="572"/>
      <c r="Y122" s="572"/>
      <c r="Z122" s="572"/>
      <c r="AA122" s="572"/>
      <c r="AB122" s="572"/>
      <c r="AC122" s="572"/>
      <c r="AD122" s="572"/>
      <c r="AE122" s="572"/>
      <c r="AF122" s="572"/>
      <c r="AG122" s="572"/>
      <c r="AH122" s="622"/>
      <c r="AI122" s="622"/>
      <c r="AJ122" s="622"/>
      <c r="AK122" s="253"/>
      <c r="AL122" s="249"/>
      <c r="AM122" s="249"/>
      <c r="AN122" s="254"/>
      <c r="AO122" s="249"/>
      <c r="AP122" s="255"/>
      <c r="AQ122" s="255"/>
      <c r="AR122" s="255"/>
      <c r="AS122" s="256"/>
      <c r="AT122" s="249"/>
      <c r="AU122" s="249"/>
      <c r="AV122" s="257"/>
      <c r="AW122" s="249"/>
      <c r="AX122" s="258"/>
      <c r="AY122" s="258"/>
      <c r="AZ122" s="258"/>
      <c r="BA122" s="258"/>
      <c r="BB122" s="258"/>
      <c r="BC122" s="258"/>
      <c r="BD122" s="258"/>
      <c r="BE122" s="258"/>
      <c r="BF122" s="258"/>
      <c r="BG122" s="258"/>
      <c r="BH122" s="258"/>
      <c r="BI122" s="258"/>
      <c r="BJ122" s="258"/>
      <c r="BK122" s="258"/>
      <c r="BL122" s="258"/>
      <c r="BM122" s="258"/>
      <c r="BN122" s="258"/>
      <c r="BO122" s="258"/>
      <c r="BP122" s="258"/>
      <c r="BQ122" s="258"/>
      <c r="BR122" s="258"/>
      <c r="BS122" s="258"/>
      <c r="BT122" s="258"/>
      <c r="BU122" s="258"/>
      <c r="BV122" s="258"/>
      <c r="BW122" s="258"/>
      <c r="BX122" s="258"/>
      <c r="BY122" s="258"/>
      <c r="BZ122" s="258"/>
      <c r="CA122" s="258"/>
      <c r="CF122" s="144"/>
      <c r="CG122" s="6"/>
      <c r="CH122" s="439"/>
      <c r="CI122" s="144"/>
      <c r="CJ122" s="52"/>
      <c r="CK122" s="179"/>
      <c r="CL122" s="179"/>
      <c r="CM122" s="442"/>
      <c r="CN122" s="179"/>
      <c r="CO122" s="179"/>
      <c r="CP122" s="179"/>
      <c r="CQ122" s="179"/>
      <c r="CR122" s="179"/>
      <c r="CS122" s="179"/>
      <c r="CT122" s="413"/>
      <c r="CU122" s="413"/>
      <c r="CV122" s="413"/>
      <c r="CW122" s="413"/>
      <c r="CX122" s="331"/>
      <c r="CY122" s="331"/>
      <c r="CZ122" s="331"/>
      <c r="DA122" s="331"/>
      <c r="DB122" s="331"/>
      <c r="DC122" s="331"/>
      <c r="DD122" s="331"/>
      <c r="DE122" s="331"/>
      <c r="DF122" s="331"/>
      <c r="DG122" s="187"/>
      <c r="DH122" s="187"/>
      <c r="DI122" s="187"/>
      <c r="DJ122" s="187"/>
      <c r="DK122" s="187"/>
      <c r="DL122" s="187"/>
      <c r="DM122" s="187"/>
      <c r="DN122" s="187"/>
      <c r="DO122" s="187"/>
      <c r="DP122" s="187"/>
      <c r="DQ122" s="187"/>
      <c r="DR122" s="187"/>
      <c r="DS122" s="187"/>
      <c r="DT122" s="187"/>
      <c r="DU122" s="187"/>
      <c r="DV122" s="187"/>
      <c r="DW122" s="187"/>
      <c r="DX122" s="187"/>
      <c r="DY122" s="187"/>
      <c r="DZ122" s="187"/>
      <c r="EA122" s="187"/>
      <c r="EB122" s="187"/>
      <c r="EC122" s="187"/>
      <c r="ED122" s="187"/>
      <c r="EE122" s="187"/>
      <c r="EF122" s="187"/>
      <c r="EG122" s="187"/>
      <c r="EH122" s="187"/>
      <c r="EI122" s="187"/>
      <c r="EJ122" s="187"/>
      <c r="EK122" s="187"/>
      <c r="EL122" s="187"/>
      <c r="EM122" s="187"/>
      <c r="EN122" s="187"/>
    </row>
    <row r="123" spans="1:169" s="167" customFormat="1" ht="25.5" customHeight="1" x14ac:dyDescent="0.2">
      <c r="A123" s="52"/>
      <c r="B123" s="285"/>
      <c r="C123" s="564" t="s">
        <v>70</v>
      </c>
      <c r="D123" s="564"/>
      <c r="E123" s="564"/>
      <c r="F123" s="564"/>
      <c r="G123" s="564"/>
      <c r="H123" s="564"/>
      <c r="I123" s="836" t="s">
        <v>71</v>
      </c>
      <c r="J123" s="836"/>
      <c r="K123" s="836"/>
      <c r="L123" s="836"/>
      <c r="M123" s="564" t="s">
        <v>72</v>
      </c>
      <c r="N123" s="564"/>
      <c r="O123" s="564"/>
      <c r="P123" s="564"/>
      <c r="Q123" s="564"/>
      <c r="R123" s="564"/>
      <c r="S123" s="564"/>
      <c r="T123" s="564"/>
      <c r="U123" s="564"/>
      <c r="V123" s="564"/>
      <c r="W123" s="564"/>
      <c r="X123" s="564"/>
      <c r="Y123" s="169"/>
      <c r="Z123" s="1148" t="str">
        <f>Z66</f>
        <v>מחיר ש"ע בתוקף בעת מועד הגשת חשבון</v>
      </c>
      <c r="AA123" s="1148"/>
      <c r="AB123" s="1148"/>
      <c r="AC123" s="1148"/>
      <c r="AD123" s="1147" t="s">
        <v>174</v>
      </c>
      <c r="AE123" s="1147"/>
      <c r="AF123" s="1147"/>
      <c r="AG123" s="575" t="s">
        <v>73</v>
      </c>
      <c r="AH123" s="575"/>
      <c r="AI123" s="575"/>
      <c r="AJ123" s="575"/>
      <c r="AK123" s="575"/>
      <c r="AL123" s="575"/>
      <c r="AM123" s="575"/>
      <c r="AN123" s="575"/>
      <c r="AO123" s="169"/>
      <c r="AP123" s="1074" t="str">
        <f>AP66</f>
        <v>שכר לתשלום בחשבון זה</v>
      </c>
      <c r="AQ123" s="1074"/>
      <c r="AR123" s="1074"/>
      <c r="AS123" s="1074"/>
      <c r="AT123" s="1074"/>
      <c r="AU123" s="1074"/>
      <c r="AV123" s="1074"/>
      <c r="AW123" s="1074"/>
      <c r="AX123" s="1130" t="s">
        <v>75</v>
      </c>
      <c r="AY123" s="1130"/>
      <c r="AZ123" s="1130"/>
      <c r="BA123" s="1130"/>
      <c r="BB123" s="1130"/>
      <c r="BC123" s="1130"/>
      <c r="BD123" s="1130"/>
      <c r="BE123" s="1130"/>
      <c r="BF123" s="1130"/>
      <c r="BG123" s="1130"/>
      <c r="BH123" s="1093" t="s">
        <v>76</v>
      </c>
      <c r="BI123" s="1093"/>
      <c r="BJ123" s="1093"/>
      <c r="BK123" s="1093"/>
      <c r="BL123" s="1093"/>
      <c r="BM123" s="1093"/>
      <c r="BN123" s="1093"/>
      <c r="BO123" s="1087" t="s">
        <v>115</v>
      </c>
      <c r="BP123" s="1087"/>
      <c r="BQ123" s="1087"/>
      <c r="BR123" s="1087"/>
      <c r="BS123" s="1087"/>
      <c r="BT123" s="1087"/>
      <c r="BU123" s="495" t="s">
        <v>114</v>
      </c>
      <c r="BV123" s="495"/>
      <c r="BW123" s="495"/>
      <c r="BX123" s="495"/>
      <c r="BY123" s="495"/>
      <c r="BZ123" s="495"/>
      <c r="CA123" s="495" t="str">
        <f>CA66</f>
        <v>סה"כ שעות לדמי עיכבון כולל חשבון זה</v>
      </c>
      <c r="CB123" s="495"/>
      <c r="CC123" s="495"/>
      <c r="CD123" s="495"/>
      <c r="CE123" s="495"/>
      <c r="CF123" s="495"/>
      <c r="CG123" s="496" t="str">
        <f>CG66</f>
        <v>סה"כ דמי עיכבון (₪)</v>
      </c>
      <c r="CH123" s="496"/>
      <c r="CI123" s="496"/>
      <c r="CJ123" s="496"/>
      <c r="CK123" s="496"/>
      <c r="CL123" s="459"/>
      <c r="CM123" s="461"/>
      <c r="CN123" s="179"/>
      <c r="CO123" s="179"/>
      <c r="CP123" s="179"/>
      <c r="CQ123" s="179"/>
      <c r="CR123" s="179"/>
      <c r="CS123" s="179"/>
      <c r="CT123" s="413"/>
      <c r="CU123" s="413"/>
      <c r="CV123" s="413"/>
      <c r="CW123" s="413"/>
      <c r="CX123" s="331"/>
      <c r="CY123" s="331"/>
      <c r="CZ123" s="331"/>
      <c r="DA123" s="331"/>
      <c r="DB123" s="331"/>
      <c r="DC123" s="331"/>
      <c r="DD123" s="331"/>
      <c r="DE123" s="331"/>
      <c r="DF123" s="331"/>
      <c r="DG123" s="187"/>
      <c r="DH123" s="187"/>
      <c r="DI123" s="187"/>
      <c r="DJ123" s="187"/>
      <c r="DK123" s="187"/>
      <c r="DL123" s="187"/>
      <c r="DM123" s="187"/>
      <c r="DN123" s="187"/>
      <c r="DO123" s="187"/>
      <c r="DP123" s="187"/>
      <c r="DQ123" s="187"/>
      <c r="DR123" s="187"/>
      <c r="DS123" s="187"/>
      <c r="DT123" s="187"/>
      <c r="DU123" s="187"/>
      <c r="DV123" s="187"/>
      <c r="DW123" s="187"/>
      <c r="DX123" s="187"/>
      <c r="DY123" s="187"/>
      <c r="DZ123" s="187"/>
      <c r="EA123" s="187"/>
      <c r="EB123" s="187"/>
      <c r="EC123" s="187"/>
      <c r="ED123" s="187"/>
      <c r="EE123" s="187"/>
      <c r="EF123" s="187"/>
      <c r="EG123" s="187"/>
      <c r="EH123" s="187"/>
      <c r="EI123" s="187"/>
      <c r="EJ123" s="187"/>
      <c r="EK123" s="187"/>
      <c r="EL123" s="187"/>
      <c r="EM123" s="187"/>
      <c r="EN123" s="187"/>
      <c r="EO123" s="165"/>
      <c r="EP123" s="165"/>
      <c r="EQ123" s="165"/>
      <c r="ER123" s="165"/>
      <c r="ES123" s="165"/>
      <c r="ET123" s="165"/>
      <c r="EU123" s="165"/>
      <c r="EV123" s="165"/>
      <c r="EW123" s="165"/>
      <c r="EX123" s="165"/>
      <c r="EY123" s="165"/>
      <c r="EZ123" s="165"/>
      <c r="FA123" s="166"/>
      <c r="FB123" s="166"/>
      <c r="FC123" s="166"/>
      <c r="FD123" s="166"/>
      <c r="FE123" s="166"/>
      <c r="FF123" s="166"/>
      <c r="FG123" s="166"/>
      <c r="FH123" s="166"/>
      <c r="FI123" s="166"/>
      <c r="FJ123" s="166"/>
      <c r="FK123" s="166"/>
      <c r="FL123" s="166"/>
      <c r="FM123" s="166"/>
    </row>
    <row r="124" spans="1:169" s="167" customFormat="1" ht="31.5" customHeight="1" x14ac:dyDescent="0.2">
      <c r="A124" s="52"/>
      <c r="B124" s="285"/>
      <c r="C124" s="564"/>
      <c r="D124" s="564"/>
      <c r="E124" s="564"/>
      <c r="F124" s="564"/>
      <c r="G124" s="564"/>
      <c r="H124" s="564"/>
      <c r="I124" s="1146" t="s">
        <v>77</v>
      </c>
      <c r="J124" s="1146"/>
      <c r="K124" s="1146"/>
      <c r="L124" s="1146"/>
      <c r="M124" s="564" t="s">
        <v>78</v>
      </c>
      <c r="N124" s="564"/>
      <c r="O124" s="564"/>
      <c r="P124" s="564"/>
      <c r="Q124" s="564"/>
      <c r="R124" s="564"/>
      <c r="S124" s="564"/>
      <c r="T124" s="564"/>
      <c r="U124" s="564"/>
      <c r="V124" s="564"/>
      <c r="W124" s="564"/>
      <c r="X124" s="564"/>
      <c r="Y124" s="169"/>
      <c r="Z124" s="1148"/>
      <c r="AA124" s="1148"/>
      <c r="AB124" s="1148"/>
      <c r="AC124" s="1148"/>
      <c r="AD124" s="1147"/>
      <c r="AE124" s="1147"/>
      <c r="AF124" s="1147"/>
      <c r="AG124" s="573"/>
      <c r="AH124" s="573"/>
      <c r="AI124" s="573"/>
      <c r="AJ124" s="573"/>
      <c r="AK124" s="573"/>
      <c r="AL124" s="573"/>
      <c r="AM124" s="573"/>
      <c r="AN124" s="573"/>
      <c r="AO124" s="169"/>
      <c r="AP124" s="1074"/>
      <c r="AQ124" s="1074"/>
      <c r="AR124" s="1074"/>
      <c r="AS124" s="1074"/>
      <c r="AT124" s="1074"/>
      <c r="AU124" s="1074"/>
      <c r="AV124" s="1074"/>
      <c r="AW124" s="1074"/>
      <c r="AX124" s="1130" t="s">
        <v>80</v>
      </c>
      <c r="AY124" s="1130"/>
      <c r="AZ124" s="1130"/>
      <c r="BA124" s="1130"/>
      <c r="BB124" s="1130"/>
      <c r="BC124" s="1130"/>
      <c r="BD124" s="1130"/>
      <c r="BE124" s="1130"/>
      <c r="BF124" s="1130"/>
      <c r="BG124" s="1130"/>
      <c r="BH124" s="1093"/>
      <c r="BI124" s="1093"/>
      <c r="BJ124" s="1093"/>
      <c r="BK124" s="1093"/>
      <c r="BL124" s="1093"/>
      <c r="BM124" s="1093"/>
      <c r="BN124" s="1093"/>
      <c r="BO124" s="1087"/>
      <c r="BP124" s="1087"/>
      <c r="BQ124" s="1087"/>
      <c r="BR124" s="1087"/>
      <c r="BS124" s="1087"/>
      <c r="BT124" s="1087"/>
      <c r="BU124" s="495"/>
      <c r="BV124" s="495"/>
      <c r="BW124" s="495"/>
      <c r="BX124" s="495"/>
      <c r="BY124" s="495"/>
      <c r="BZ124" s="495"/>
      <c r="CA124" s="495"/>
      <c r="CB124" s="495"/>
      <c r="CC124" s="495"/>
      <c r="CD124" s="495"/>
      <c r="CE124" s="495"/>
      <c r="CF124" s="495"/>
      <c r="CG124" s="496"/>
      <c r="CH124" s="496"/>
      <c r="CI124" s="496"/>
      <c r="CJ124" s="496"/>
      <c r="CK124" s="496"/>
      <c r="CL124" s="459"/>
      <c r="CM124" s="461"/>
      <c r="CN124" s="179"/>
      <c r="CO124" s="179"/>
      <c r="CP124" s="179"/>
      <c r="CQ124" s="179"/>
      <c r="CR124" s="179"/>
      <c r="CS124" s="179"/>
      <c r="CT124" s="413"/>
      <c r="CU124" s="413"/>
      <c r="CV124" s="413"/>
      <c r="CW124" s="413"/>
      <c r="CX124" s="331"/>
      <c r="CY124" s="331"/>
      <c r="CZ124" s="331"/>
      <c r="DA124" s="331"/>
      <c r="DB124" s="331"/>
      <c r="DC124" s="331"/>
      <c r="DD124" s="331"/>
      <c r="DE124" s="331"/>
      <c r="DF124" s="331"/>
      <c r="DG124" s="187"/>
      <c r="DH124" s="187"/>
      <c r="DI124" s="187"/>
      <c r="DJ124" s="187"/>
      <c r="DK124" s="187"/>
      <c r="DL124" s="187"/>
      <c r="DM124" s="187"/>
      <c r="DN124" s="187"/>
      <c r="DO124" s="187"/>
      <c r="DP124" s="187"/>
      <c r="DQ124" s="187"/>
      <c r="DR124" s="187"/>
      <c r="DS124" s="187"/>
      <c r="DT124" s="187"/>
      <c r="DU124" s="187"/>
      <c r="DV124" s="187"/>
      <c r="DW124" s="187"/>
      <c r="DX124" s="187"/>
      <c r="DY124" s="187"/>
      <c r="DZ124" s="187"/>
      <c r="EA124" s="187"/>
      <c r="EB124" s="187"/>
      <c r="EC124" s="187"/>
      <c r="ED124" s="187"/>
      <c r="EE124" s="187"/>
      <c r="EF124" s="187"/>
      <c r="EG124" s="187"/>
      <c r="EH124" s="187"/>
      <c r="EI124" s="187"/>
      <c r="EJ124" s="187"/>
      <c r="EK124" s="187"/>
      <c r="EL124" s="187"/>
      <c r="EM124" s="187"/>
      <c r="EN124" s="187"/>
      <c r="EO124" s="165"/>
      <c r="EP124" s="165"/>
      <c r="EQ124" s="165"/>
      <c r="ER124" s="165"/>
      <c r="ES124" s="165"/>
      <c r="ET124" s="165"/>
      <c r="EU124" s="165"/>
      <c r="EV124" s="165"/>
      <c r="EW124" s="165"/>
      <c r="EX124" s="165"/>
      <c r="EY124" s="165"/>
      <c r="EZ124" s="165"/>
      <c r="FA124" s="166"/>
      <c r="FB124" s="166"/>
      <c r="FC124" s="166"/>
      <c r="FD124" s="166"/>
      <c r="FE124" s="166"/>
      <c r="FF124" s="166"/>
      <c r="FG124" s="166"/>
      <c r="FH124" s="166"/>
      <c r="FI124" s="166"/>
      <c r="FJ124" s="166"/>
      <c r="FK124" s="166"/>
      <c r="FL124" s="166"/>
      <c r="FM124" s="166"/>
    </row>
    <row r="125" spans="1:169" s="167" customFormat="1" ht="14.1" customHeight="1" x14ac:dyDescent="0.2">
      <c r="A125" s="52"/>
      <c r="B125" s="286"/>
      <c r="C125" s="564"/>
      <c r="D125" s="564"/>
      <c r="E125" s="564"/>
      <c r="F125" s="564"/>
      <c r="G125" s="564"/>
      <c r="H125" s="564"/>
      <c r="I125" s="564" t="s">
        <v>81</v>
      </c>
      <c r="J125" s="564"/>
      <c r="K125" s="564"/>
      <c r="L125" s="564"/>
      <c r="M125" s="564" t="s">
        <v>79</v>
      </c>
      <c r="N125" s="564"/>
      <c r="O125" s="564"/>
      <c r="P125" s="564"/>
      <c r="Q125" s="564"/>
      <c r="R125" s="564"/>
      <c r="S125" s="564"/>
      <c r="T125" s="564"/>
      <c r="U125" s="564"/>
      <c r="V125" s="564"/>
      <c r="W125" s="564"/>
      <c r="X125" s="564"/>
      <c r="Y125" s="169"/>
      <c r="Z125" s="1131" t="s">
        <v>173</v>
      </c>
      <c r="AA125" s="1088"/>
      <c r="AB125" s="1088"/>
      <c r="AC125" s="1088"/>
      <c r="AD125" s="1147"/>
      <c r="AE125" s="1147"/>
      <c r="AF125" s="1147"/>
      <c r="AG125" s="858" t="s">
        <v>203</v>
      </c>
      <c r="AH125" s="859"/>
      <c r="AI125" s="859"/>
      <c r="AJ125" s="859"/>
      <c r="AK125" s="1088" t="s">
        <v>204</v>
      </c>
      <c r="AL125" s="1131"/>
      <c r="AM125" s="1131"/>
      <c r="AN125" s="1131"/>
      <c r="AO125" s="169"/>
      <c r="AP125" s="1074"/>
      <c r="AQ125" s="1074"/>
      <c r="AR125" s="1074"/>
      <c r="AS125" s="1074"/>
      <c r="AT125" s="1074"/>
      <c r="AU125" s="1074"/>
      <c r="AV125" s="1074"/>
      <c r="AW125" s="1074"/>
      <c r="AX125" s="1086" t="s">
        <v>82</v>
      </c>
      <c r="AY125" s="1086"/>
      <c r="AZ125" s="1086"/>
      <c r="BA125" s="1086"/>
      <c r="BB125" s="1086"/>
      <c r="BC125" s="1086"/>
      <c r="BD125" s="1086"/>
      <c r="BE125" s="1086"/>
      <c r="BF125" s="1086"/>
      <c r="BG125" s="1086"/>
      <c r="BH125" s="1093"/>
      <c r="BI125" s="1093"/>
      <c r="BJ125" s="1093"/>
      <c r="BK125" s="1093"/>
      <c r="BL125" s="1093"/>
      <c r="BM125" s="1093"/>
      <c r="BN125" s="1093"/>
      <c r="BO125" s="1087"/>
      <c r="BP125" s="1087"/>
      <c r="BQ125" s="1087"/>
      <c r="BR125" s="1087"/>
      <c r="BS125" s="1087"/>
      <c r="BT125" s="1087"/>
      <c r="BU125" s="495"/>
      <c r="BV125" s="495"/>
      <c r="BW125" s="495"/>
      <c r="BX125" s="495"/>
      <c r="BY125" s="495"/>
      <c r="BZ125" s="495"/>
      <c r="CA125" s="495"/>
      <c r="CB125" s="495"/>
      <c r="CC125" s="495"/>
      <c r="CD125" s="495"/>
      <c r="CE125" s="495"/>
      <c r="CF125" s="495"/>
      <c r="CG125" s="496"/>
      <c r="CH125" s="496"/>
      <c r="CI125" s="496"/>
      <c r="CJ125" s="496"/>
      <c r="CK125" s="496"/>
      <c r="CL125" s="459"/>
      <c r="CM125" s="461"/>
      <c r="CN125" s="179"/>
      <c r="CO125" s="179"/>
      <c r="CP125" s="179"/>
      <c r="CQ125" s="179"/>
      <c r="CR125" s="179"/>
      <c r="CS125" s="179"/>
      <c r="CT125" s="413"/>
      <c r="CU125" s="413"/>
      <c r="CV125" s="413"/>
      <c r="CW125" s="413"/>
      <c r="CX125" s="331"/>
      <c r="CY125" s="331"/>
      <c r="CZ125" s="331"/>
      <c r="DA125" s="331"/>
      <c r="DB125" s="331"/>
      <c r="DC125" s="331"/>
      <c r="DD125" s="331"/>
      <c r="DE125" s="331"/>
      <c r="DF125" s="331"/>
      <c r="DG125" s="172"/>
      <c r="DH125" s="172"/>
      <c r="DI125" s="172"/>
      <c r="DJ125" s="172"/>
      <c r="DK125" s="163"/>
      <c r="DL125" s="164"/>
      <c r="DM125" s="164"/>
      <c r="DN125" s="164"/>
      <c r="DO125" s="164"/>
      <c r="DP125" s="164"/>
      <c r="DQ125" s="164"/>
      <c r="DR125" s="164"/>
      <c r="DS125" s="164"/>
      <c r="DT125" s="163"/>
      <c r="DU125" s="163"/>
      <c r="DV125" s="163"/>
      <c r="DW125" s="170"/>
      <c r="DX125" s="170"/>
      <c r="DY125" s="170"/>
      <c r="DZ125" s="170"/>
      <c r="EA125" s="170"/>
      <c r="EB125" s="165"/>
      <c r="EC125" s="165"/>
      <c r="ED125" s="165"/>
      <c r="EE125" s="165"/>
      <c r="EF125" s="165"/>
      <c r="EG125" s="165"/>
      <c r="EH125" s="165"/>
      <c r="EI125" s="165"/>
      <c r="EJ125" s="165"/>
      <c r="EK125" s="165"/>
      <c r="EL125" s="165"/>
      <c r="EM125" s="165"/>
      <c r="EN125" s="165"/>
      <c r="EO125" s="165"/>
      <c r="EP125" s="165"/>
      <c r="EQ125" s="165"/>
      <c r="ER125" s="165"/>
      <c r="ES125" s="165"/>
      <c r="ET125" s="165"/>
      <c r="EU125" s="165"/>
      <c r="EV125" s="165"/>
      <c r="EW125" s="165"/>
      <c r="EX125" s="165"/>
      <c r="EY125" s="165"/>
      <c r="EZ125" s="165"/>
      <c r="FA125" s="166"/>
      <c r="FB125" s="166"/>
      <c r="FC125" s="166"/>
      <c r="FD125" s="166"/>
      <c r="FE125" s="166"/>
      <c r="FF125" s="166"/>
      <c r="FG125" s="166"/>
      <c r="FH125" s="166"/>
      <c r="FI125" s="166"/>
      <c r="FJ125" s="166"/>
      <c r="FK125" s="166"/>
      <c r="FL125" s="166"/>
      <c r="FM125" s="166"/>
    </row>
    <row r="126" spans="1:169" s="167" customFormat="1" ht="14.1" customHeight="1" x14ac:dyDescent="0.2">
      <c r="A126" s="52"/>
      <c r="B126" s="286"/>
      <c r="C126" s="564"/>
      <c r="D126" s="564"/>
      <c r="E126" s="564"/>
      <c r="F126" s="564"/>
      <c r="G126" s="564"/>
      <c r="H126" s="564"/>
      <c r="I126" s="836" t="s">
        <v>83</v>
      </c>
      <c r="J126" s="836"/>
      <c r="K126" s="836"/>
      <c r="L126" s="836"/>
      <c r="M126" s="1149"/>
      <c r="N126" s="1150"/>
      <c r="O126" s="564" t="s">
        <v>119</v>
      </c>
      <c r="P126" s="564"/>
      <c r="Q126" s="564"/>
      <c r="R126" s="564"/>
      <c r="S126" s="564"/>
      <c r="T126" s="564"/>
      <c r="U126" s="564"/>
      <c r="V126" s="564"/>
      <c r="W126" s="564"/>
      <c r="X126" s="564"/>
      <c r="Y126" s="169"/>
      <c r="Z126" s="1088"/>
      <c r="AA126" s="1088"/>
      <c r="AB126" s="1088"/>
      <c r="AC126" s="1088"/>
      <c r="AD126" s="1147"/>
      <c r="AE126" s="1147"/>
      <c r="AF126" s="1147"/>
      <c r="AG126" s="859"/>
      <c r="AH126" s="859"/>
      <c r="AI126" s="859"/>
      <c r="AJ126" s="859"/>
      <c r="AK126" s="1131"/>
      <c r="AL126" s="1131"/>
      <c r="AM126" s="1131"/>
      <c r="AN126" s="1131"/>
      <c r="AO126" s="169"/>
      <c r="AP126" s="1074"/>
      <c r="AQ126" s="1074"/>
      <c r="AR126" s="1074"/>
      <c r="AS126" s="1074"/>
      <c r="AT126" s="1074"/>
      <c r="AU126" s="1074"/>
      <c r="AV126" s="1074"/>
      <c r="AW126" s="1074"/>
      <c r="AX126" s="1135" t="s">
        <v>84</v>
      </c>
      <c r="AY126" s="1135"/>
      <c r="AZ126" s="1135"/>
      <c r="BA126" s="1135"/>
      <c r="BB126" s="1135"/>
      <c r="BC126" s="1135"/>
      <c r="BD126" s="1135"/>
      <c r="BE126" s="1135"/>
      <c r="BF126" s="1135"/>
      <c r="BG126" s="1135"/>
      <c r="BH126" s="1093"/>
      <c r="BI126" s="1093"/>
      <c r="BJ126" s="1093"/>
      <c r="BK126" s="1093"/>
      <c r="BL126" s="1093"/>
      <c r="BM126" s="1093"/>
      <c r="BN126" s="1093"/>
      <c r="BO126" s="1087"/>
      <c r="BP126" s="1087"/>
      <c r="BQ126" s="1087"/>
      <c r="BR126" s="1087"/>
      <c r="BS126" s="1087"/>
      <c r="BT126" s="1087"/>
      <c r="BU126" s="495"/>
      <c r="BV126" s="495"/>
      <c r="BW126" s="495"/>
      <c r="BX126" s="495"/>
      <c r="BY126" s="495"/>
      <c r="BZ126" s="495"/>
      <c r="CA126" s="495"/>
      <c r="CB126" s="495"/>
      <c r="CC126" s="495"/>
      <c r="CD126" s="495"/>
      <c r="CE126" s="495"/>
      <c r="CF126" s="495"/>
      <c r="CG126" s="496"/>
      <c r="CH126" s="496"/>
      <c r="CI126" s="496"/>
      <c r="CJ126" s="496"/>
      <c r="CK126" s="496"/>
      <c r="CL126" s="459"/>
      <c r="CM126" s="461"/>
      <c r="CN126" s="179"/>
      <c r="CO126" s="179"/>
      <c r="CP126" s="179"/>
      <c r="CQ126" s="179"/>
      <c r="CR126" s="179"/>
      <c r="CS126" s="179"/>
      <c r="CT126" s="413"/>
      <c r="CU126" s="413"/>
      <c r="CV126" s="413"/>
      <c r="CW126" s="413"/>
      <c r="CX126" s="331"/>
      <c r="CY126" s="331"/>
      <c r="CZ126" s="331"/>
      <c r="DA126" s="331"/>
      <c r="DB126" s="331"/>
      <c r="DC126" s="331"/>
      <c r="DD126" s="331"/>
      <c r="DE126" s="331"/>
      <c r="DF126" s="331"/>
      <c r="DG126" s="174"/>
      <c r="DH126" s="174"/>
      <c r="DI126" s="174"/>
      <c r="DJ126" s="174"/>
      <c r="DK126" s="163"/>
      <c r="DL126" s="164"/>
      <c r="DM126" s="164"/>
      <c r="DN126" s="164"/>
      <c r="DO126" s="164"/>
      <c r="DP126" s="164"/>
      <c r="DQ126" s="164"/>
      <c r="DR126" s="164"/>
      <c r="DS126" s="164"/>
      <c r="DT126" s="163"/>
      <c r="DU126" s="163"/>
      <c r="DV126" s="163"/>
      <c r="DW126" s="170"/>
      <c r="DX126" s="170"/>
      <c r="DY126" s="170"/>
      <c r="DZ126" s="170"/>
      <c r="EA126" s="170"/>
      <c r="EB126" s="165"/>
      <c r="EC126" s="165"/>
      <c r="ED126" s="165"/>
      <c r="EE126" s="165"/>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6"/>
      <c r="FB126" s="166"/>
      <c r="FC126" s="166"/>
      <c r="FD126" s="166"/>
      <c r="FE126" s="166"/>
      <c r="FF126" s="166"/>
      <c r="FG126" s="166"/>
      <c r="FH126" s="166"/>
      <c r="FI126" s="166"/>
      <c r="FJ126" s="166"/>
      <c r="FK126" s="166"/>
      <c r="FL126" s="166"/>
      <c r="FM126" s="166"/>
    </row>
    <row r="127" spans="1:169" s="167" customFormat="1" ht="16.5" customHeight="1" x14ac:dyDescent="0.2">
      <c r="A127" s="52"/>
      <c r="B127" s="286"/>
      <c r="C127" s="564"/>
      <c r="D127" s="564"/>
      <c r="E127" s="564"/>
      <c r="F127" s="564"/>
      <c r="G127" s="564"/>
      <c r="H127" s="564"/>
      <c r="I127" s="838" t="s">
        <v>5</v>
      </c>
      <c r="J127" s="838"/>
      <c r="K127" s="838"/>
      <c r="L127" s="838"/>
      <c r="M127" s="844"/>
      <c r="N127" s="845"/>
      <c r="O127" s="837"/>
      <c r="P127" s="837"/>
      <c r="Q127" s="837"/>
      <c r="R127" s="837"/>
      <c r="S127" s="837"/>
      <c r="T127" s="837"/>
      <c r="U127" s="837"/>
      <c r="V127" s="837"/>
      <c r="W127" s="837"/>
      <c r="X127" s="837"/>
      <c r="Y127" s="169"/>
      <c r="Z127" s="842"/>
      <c r="AA127" s="842"/>
      <c r="AB127" s="842"/>
      <c r="AC127" s="842"/>
      <c r="AD127" s="843"/>
      <c r="AE127" s="843"/>
      <c r="AF127" s="843"/>
      <c r="AG127" s="1088"/>
      <c r="AH127" s="1088"/>
      <c r="AI127" s="1088"/>
      <c r="AJ127" s="1088"/>
      <c r="AK127" s="1088"/>
      <c r="AL127" s="1088"/>
      <c r="AM127" s="1088"/>
      <c r="AN127" s="1088"/>
      <c r="AO127" s="169"/>
      <c r="AP127" s="1074"/>
      <c r="AQ127" s="1074"/>
      <c r="AR127" s="1074"/>
      <c r="AS127" s="1074"/>
      <c r="AT127" s="1074"/>
      <c r="AU127" s="1074"/>
      <c r="AV127" s="1074"/>
      <c r="AW127" s="1074"/>
      <c r="AX127" s="1135" t="s">
        <v>85</v>
      </c>
      <c r="AY127" s="1135"/>
      <c r="AZ127" s="1135"/>
      <c r="BA127" s="1135"/>
      <c r="BB127" s="1135"/>
      <c r="BC127" s="1135"/>
      <c r="BD127" s="1135"/>
      <c r="BE127" s="1135"/>
      <c r="BF127" s="1135"/>
      <c r="BG127" s="1135"/>
      <c r="BH127" s="1093"/>
      <c r="BI127" s="1093"/>
      <c r="BJ127" s="1093"/>
      <c r="BK127" s="1093"/>
      <c r="BL127" s="1093"/>
      <c r="BM127" s="1093"/>
      <c r="BN127" s="1093"/>
      <c r="BO127" s="1087"/>
      <c r="BP127" s="1087"/>
      <c r="BQ127" s="1087"/>
      <c r="BR127" s="1087"/>
      <c r="BS127" s="1087"/>
      <c r="BT127" s="1087"/>
      <c r="BU127" s="495"/>
      <c r="BV127" s="495"/>
      <c r="BW127" s="495"/>
      <c r="BX127" s="495"/>
      <c r="BY127" s="495"/>
      <c r="BZ127" s="495"/>
      <c r="CA127" s="495"/>
      <c r="CB127" s="495"/>
      <c r="CC127" s="495"/>
      <c r="CD127" s="495"/>
      <c r="CE127" s="495"/>
      <c r="CF127" s="495"/>
      <c r="CG127" s="496"/>
      <c r="CH127" s="496"/>
      <c r="CI127" s="496"/>
      <c r="CJ127" s="496"/>
      <c r="CK127" s="496"/>
      <c r="CL127" s="459"/>
      <c r="CM127" s="461"/>
      <c r="CN127" s="179"/>
      <c r="CO127" s="179"/>
      <c r="CP127" s="179"/>
      <c r="CQ127" s="179"/>
      <c r="CR127" s="179"/>
      <c r="CS127" s="179"/>
      <c r="CT127" s="413"/>
      <c r="CU127" s="413"/>
      <c r="CV127" s="413"/>
      <c r="CW127" s="413"/>
      <c r="CX127" s="331"/>
      <c r="CY127" s="331"/>
      <c r="CZ127" s="331"/>
      <c r="DA127" s="331"/>
      <c r="DB127" s="331"/>
      <c r="DC127" s="331"/>
      <c r="DD127" s="331"/>
      <c r="DE127" s="331"/>
      <c r="DF127" s="331"/>
      <c r="DG127" s="176"/>
      <c r="DH127" s="176"/>
      <c r="DI127" s="176"/>
      <c r="DJ127" s="176"/>
      <c r="DK127" s="176"/>
      <c r="DL127" s="176"/>
      <c r="DM127" s="176"/>
      <c r="DN127" s="176"/>
      <c r="DO127" s="176"/>
      <c r="DP127" s="176"/>
      <c r="DQ127" s="176"/>
      <c r="DR127" s="176"/>
      <c r="DS127" s="176"/>
      <c r="DT127" s="163"/>
      <c r="DU127" s="163"/>
      <c r="DV127" s="163"/>
      <c r="DW127" s="170"/>
      <c r="DX127" s="170"/>
      <c r="DY127" s="170"/>
      <c r="DZ127" s="170"/>
      <c r="EA127" s="170"/>
      <c r="EB127" s="165"/>
      <c r="EC127" s="165"/>
      <c r="ED127" s="165"/>
      <c r="EE127" s="165"/>
      <c r="EF127" s="165"/>
      <c r="EG127" s="165"/>
      <c r="EH127" s="165"/>
      <c r="EI127" s="165"/>
      <c r="EJ127" s="165"/>
      <c r="EK127" s="165"/>
      <c r="EL127" s="165"/>
      <c r="EM127" s="165"/>
      <c r="EN127" s="165"/>
      <c r="EO127" s="165"/>
      <c r="EP127" s="165"/>
      <c r="EQ127" s="165"/>
      <c r="ER127" s="165"/>
      <c r="ES127" s="165"/>
      <c r="ET127" s="165"/>
      <c r="EU127" s="165"/>
      <c r="EV127" s="165"/>
      <c r="EW127" s="165"/>
      <c r="EX127" s="165"/>
      <c r="EY127" s="165"/>
      <c r="EZ127" s="165"/>
      <c r="FA127" s="166"/>
      <c r="FB127" s="166"/>
      <c r="FC127" s="166"/>
      <c r="FD127" s="166"/>
      <c r="FE127" s="166"/>
      <c r="FF127" s="166"/>
      <c r="FG127" s="166"/>
      <c r="FH127" s="166"/>
      <c r="FI127" s="166"/>
      <c r="FJ127" s="166"/>
      <c r="FK127" s="166"/>
      <c r="FL127" s="166"/>
      <c r="FM127" s="166"/>
    </row>
    <row r="128" spans="1:169" s="167" customFormat="1" ht="18" customHeight="1" x14ac:dyDescent="0.2">
      <c r="A128" s="52"/>
      <c r="B128" s="287"/>
      <c r="C128" s="831" t="s">
        <v>86</v>
      </c>
      <c r="D128" s="832"/>
      <c r="E128" s="832"/>
      <c r="F128" s="832"/>
      <c r="G128" s="832"/>
      <c r="H128" s="833"/>
      <c r="I128" s="835" t="s">
        <v>87</v>
      </c>
      <c r="J128" s="835"/>
      <c r="K128" s="835"/>
      <c r="L128" s="835"/>
      <c r="M128" s="835" t="s">
        <v>88</v>
      </c>
      <c r="N128" s="835"/>
      <c r="O128" s="846" t="s">
        <v>89</v>
      </c>
      <c r="P128" s="847"/>
      <c r="Q128" s="847"/>
      <c r="R128" s="847"/>
      <c r="S128" s="847"/>
      <c r="T128" s="847"/>
      <c r="U128" s="847"/>
      <c r="V128" s="847"/>
      <c r="W128" s="847"/>
      <c r="X128" s="848"/>
      <c r="Y128" s="250"/>
      <c r="Z128" s="841" t="s">
        <v>90</v>
      </c>
      <c r="AA128" s="841"/>
      <c r="AB128" s="841"/>
      <c r="AC128" s="841"/>
      <c r="AD128" s="841" t="s">
        <v>91</v>
      </c>
      <c r="AE128" s="841"/>
      <c r="AF128" s="841"/>
      <c r="AG128" s="841" t="s">
        <v>92</v>
      </c>
      <c r="AH128" s="841"/>
      <c r="AI128" s="841"/>
      <c r="AJ128" s="841"/>
      <c r="AK128" s="841" t="s">
        <v>93</v>
      </c>
      <c r="AL128" s="841"/>
      <c r="AM128" s="841"/>
      <c r="AN128" s="841"/>
      <c r="AO128" s="250"/>
      <c r="AP128" s="841" t="s">
        <v>94</v>
      </c>
      <c r="AQ128" s="841"/>
      <c r="AR128" s="841"/>
      <c r="AS128" s="841"/>
      <c r="AT128" s="841"/>
      <c r="AU128" s="841"/>
      <c r="AV128" s="841"/>
      <c r="AW128" s="841"/>
      <c r="AX128" s="841" t="s">
        <v>95</v>
      </c>
      <c r="AY128" s="841"/>
      <c r="AZ128" s="841"/>
      <c r="BA128" s="841"/>
      <c r="BB128" s="841"/>
      <c r="BC128" s="841"/>
      <c r="BD128" s="841"/>
      <c r="BE128" s="841"/>
      <c r="BF128" s="841"/>
      <c r="BG128" s="841"/>
      <c r="BH128" s="1076" t="s">
        <v>96</v>
      </c>
      <c r="BI128" s="1076"/>
      <c r="BJ128" s="1076"/>
      <c r="BK128" s="1076"/>
      <c r="BL128" s="1076"/>
      <c r="BM128" s="1076"/>
      <c r="BN128" s="1076"/>
      <c r="BO128" s="841" t="s">
        <v>97</v>
      </c>
      <c r="BP128" s="841"/>
      <c r="BQ128" s="841"/>
      <c r="BR128" s="841"/>
      <c r="BS128" s="841"/>
      <c r="BT128" s="841"/>
      <c r="BU128" s="841" t="s">
        <v>98</v>
      </c>
      <c r="BV128" s="841"/>
      <c r="BW128" s="841"/>
      <c r="BX128" s="841"/>
      <c r="BY128" s="841"/>
      <c r="BZ128" s="841"/>
      <c r="CA128" s="841" t="s">
        <v>194</v>
      </c>
      <c r="CB128" s="841"/>
      <c r="CC128" s="841"/>
      <c r="CD128" s="841"/>
      <c r="CE128" s="841"/>
      <c r="CF128" s="841"/>
      <c r="CG128" s="841" t="s">
        <v>195</v>
      </c>
      <c r="CH128" s="841"/>
      <c r="CI128" s="841"/>
      <c r="CJ128" s="841"/>
      <c r="CK128" s="841"/>
      <c r="CL128" s="460"/>
      <c r="CM128" s="461"/>
      <c r="CN128" s="179"/>
      <c r="CO128" s="179"/>
      <c r="CP128" s="179"/>
      <c r="CQ128" s="179"/>
      <c r="CR128" s="179"/>
      <c r="CS128" s="179"/>
      <c r="CT128" s="413"/>
      <c r="CU128" s="413"/>
      <c r="CV128" s="413"/>
      <c r="CW128" s="413"/>
      <c r="CX128" s="331"/>
      <c r="CY128" s="331"/>
      <c r="CZ128" s="331"/>
      <c r="DA128" s="331"/>
      <c r="DB128" s="331"/>
      <c r="DC128" s="331"/>
      <c r="DD128" s="331"/>
      <c r="DE128" s="331"/>
      <c r="DF128" s="331"/>
      <c r="DG128" s="180"/>
      <c r="DH128" s="180"/>
      <c r="DI128" s="180"/>
      <c r="DJ128" s="180"/>
      <c r="DK128" s="182"/>
      <c r="DL128" s="182"/>
      <c r="DM128" s="182"/>
      <c r="DN128" s="182"/>
      <c r="DO128" s="182"/>
      <c r="DP128" s="182"/>
      <c r="DQ128" s="182"/>
      <c r="DR128" s="182"/>
      <c r="DS128" s="182"/>
      <c r="DT128" s="176"/>
      <c r="DU128" s="176"/>
      <c r="DV128" s="176"/>
      <c r="DW128" s="183"/>
      <c r="DX128" s="183"/>
      <c r="DY128" s="183"/>
      <c r="DZ128" s="183"/>
      <c r="EA128" s="183"/>
      <c r="EB128" s="165"/>
      <c r="EC128" s="165"/>
      <c r="ED128" s="165"/>
      <c r="EE128" s="165"/>
      <c r="EF128" s="165"/>
      <c r="EG128" s="165"/>
      <c r="EH128" s="165"/>
      <c r="EI128" s="165"/>
      <c r="EJ128" s="165"/>
      <c r="EK128" s="165"/>
      <c r="EL128" s="165"/>
      <c r="EM128" s="165"/>
      <c r="EN128" s="165"/>
      <c r="EO128" s="165"/>
      <c r="EP128" s="165"/>
      <c r="EQ128" s="165"/>
      <c r="ER128" s="165"/>
      <c r="ES128" s="165"/>
      <c r="ET128" s="165"/>
      <c r="EU128" s="165"/>
      <c r="EV128" s="165"/>
      <c r="EW128" s="165"/>
      <c r="EX128" s="165"/>
      <c r="EY128" s="165"/>
      <c r="EZ128" s="165"/>
      <c r="FA128" s="166"/>
      <c r="FB128" s="166"/>
      <c r="FC128" s="166"/>
      <c r="FD128" s="166"/>
      <c r="FE128" s="166"/>
      <c r="FF128" s="166"/>
      <c r="FG128" s="166"/>
      <c r="FH128" s="166"/>
      <c r="FI128" s="166"/>
      <c r="FJ128" s="166"/>
      <c r="FK128" s="166"/>
      <c r="FL128" s="166"/>
      <c r="FM128" s="166"/>
    </row>
    <row r="129" spans="1:170" s="167" customFormat="1" ht="18" customHeight="1" x14ac:dyDescent="0.25">
      <c r="A129" s="52"/>
      <c r="B129" s="288">
        <v>1</v>
      </c>
      <c r="C129" s="834" t="str">
        <f t="shared" ref="C129:C137" si="8">IF(C72="","",C72)</f>
        <v/>
      </c>
      <c r="D129" s="834"/>
      <c r="E129" s="834"/>
      <c r="F129" s="834"/>
      <c r="G129" s="834"/>
      <c r="H129" s="834"/>
      <c r="I129" s="840" t="str">
        <f t="shared" ref="I129:I137" si="9">IF(I72=0,"",I72)</f>
        <v/>
      </c>
      <c r="J129" s="840"/>
      <c r="K129" s="840"/>
      <c r="L129" s="840"/>
      <c r="M129" s="839" t="str">
        <f>IF(M72="","",M72)</f>
        <v/>
      </c>
      <c r="N129" s="839"/>
      <c r="O129" s="802" t="str">
        <f t="shared" ref="O129:O137" si="10">+IF(O72="","",O72)</f>
        <v/>
      </c>
      <c r="P129" s="802"/>
      <c r="Q129" s="802"/>
      <c r="R129" s="802"/>
      <c r="S129" s="802"/>
      <c r="T129" s="802"/>
      <c r="U129" s="802"/>
      <c r="V129" s="802"/>
      <c r="W129" s="802"/>
      <c r="X129" s="802"/>
      <c r="Y129" s="251"/>
      <c r="Z129" s="803" t="str">
        <f t="shared" ref="Z129:Z137" si="11">IF(Z72=0,"",Z72)</f>
        <v/>
      </c>
      <c r="AA129" s="803"/>
      <c r="AB129" s="803"/>
      <c r="AC129" s="803"/>
      <c r="AD129" s="824" t="str">
        <f t="shared" ref="AD129:AD137" si="12">IF(AD72=0," ",AD72)</f>
        <v/>
      </c>
      <c r="AE129" s="824"/>
      <c r="AF129" s="824"/>
      <c r="AG129" s="804" t="str">
        <f t="shared" ref="AG129:AG137" si="13">IF(AG72=0,"",AG72)</f>
        <v/>
      </c>
      <c r="AH129" s="804"/>
      <c r="AI129" s="804"/>
      <c r="AJ129" s="804"/>
      <c r="AK129" s="804" t="str">
        <f t="shared" ref="AK129:AK137" si="14">IF(AK72=0,"",AK72)</f>
        <v/>
      </c>
      <c r="AL129" s="804"/>
      <c r="AM129" s="804"/>
      <c r="AN129" s="804"/>
      <c r="AO129" s="251"/>
      <c r="AP129" s="851" t="str">
        <f t="shared" ref="AP129:AP137" si="15">IF(AP72=0,"",AP72)</f>
        <v/>
      </c>
      <c r="AQ129" s="851"/>
      <c r="AR129" s="851"/>
      <c r="AS129" s="851"/>
      <c r="AT129" s="851"/>
      <c r="AU129" s="851"/>
      <c r="AV129" s="851"/>
      <c r="AW129" s="851"/>
      <c r="AX129" s="823" t="str">
        <f t="shared" ref="AX129:AX137" si="16">IF(AX72="","",AX72)</f>
        <v/>
      </c>
      <c r="AY129" s="823"/>
      <c r="AZ129" s="823"/>
      <c r="BA129" s="823"/>
      <c r="BB129" s="823"/>
      <c r="BC129" s="823"/>
      <c r="BD129" s="823"/>
      <c r="BE129" s="823"/>
      <c r="BF129" s="823"/>
      <c r="BG129" s="823"/>
      <c r="BH129" s="854" t="str">
        <f t="shared" ref="BH129:BH137" si="17">IF(BH72="","",BH72)</f>
        <v/>
      </c>
      <c r="BI129" s="854"/>
      <c r="BJ129" s="854"/>
      <c r="BK129" s="854"/>
      <c r="BL129" s="854"/>
      <c r="BM129" s="854"/>
      <c r="BN129" s="854"/>
      <c r="BO129" s="812" t="str">
        <f t="shared" ref="BO129:BO137" si="18">IF(BO72="","",BO72)</f>
        <v/>
      </c>
      <c r="BP129" s="812"/>
      <c r="BQ129" s="812"/>
      <c r="BR129" s="812"/>
      <c r="BS129" s="812"/>
      <c r="BT129" s="812"/>
      <c r="BU129" s="476" t="str">
        <f t="shared" ref="BU129:BU137" si="19">IF(BU72="","",BU72)</f>
        <v/>
      </c>
      <c r="BV129" s="476"/>
      <c r="BW129" s="476"/>
      <c r="BX129" s="476"/>
      <c r="BY129" s="476"/>
      <c r="BZ129" s="476"/>
      <c r="CA129" s="476" t="str">
        <f t="shared" ref="CA129:CG137" si="20">IF(CA72="","",CA72)</f>
        <v/>
      </c>
      <c r="CB129" s="476"/>
      <c r="CC129" s="476"/>
      <c r="CD129" s="476"/>
      <c r="CE129" s="476"/>
      <c r="CF129" s="476"/>
      <c r="CG129" s="476" t="str">
        <f t="shared" si="20"/>
        <v/>
      </c>
      <c r="CH129" s="476"/>
      <c r="CI129" s="476"/>
      <c r="CJ129" s="476"/>
      <c r="CK129" s="476"/>
      <c r="CL129" s="462"/>
      <c r="CM129" s="461"/>
      <c r="CN129" s="179"/>
      <c r="CO129" s="179"/>
      <c r="CP129" s="179"/>
      <c r="CQ129" s="179"/>
      <c r="CR129" s="179"/>
      <c r="CS129" s="179"/>
      <c r="CT129" s="413"/>
      <c r="CU129" s="413"/>
      <c r="CV129" s="413"/>
      <c r="CW129" s="413"/>
      <c r="CX129" s="331"/>
      <c r="CY129" s="331"/>
      <c r="CZ129" s="331"/>
      <c r="DA129" s="331"/>
      <c r="DB129" s="331"/>
      <c r="DC129" s="331"/>
      <c r="DD129" s="331"/>
      <c r="DE129" s="331"/>
      <c r="DF129" s="331"/>
      <c r="DG129" s="180"/>
      <c r="DH129" s="180"/>
      <c r="DI129" s="180"/>
      <c r="DJ129" s="180"/>
      <c r="DK129" s="182"/>
      <c r="DL129" s="182"/>
      <c r="DM129" s="182"/>
      <c r="DN129" s="182"/>
      <c r="DO129" s="182"/>
      <c r="DP129" s="182"/>
      <c r="DQ129" s="182"/>
      <c r="DR129" s="182"/>
      <c r="DS129" s="182"/>
      <c r="DT129" s="182"/>
      <c r="DU129" s="182"/>
      <c r="DV129" s="182"/>
      <c r="DW129" s="185"/>
      <c r="DX129" s="185"/>
      <c r="DY129" s="185"/>
      <c r="DZ129" s="185"/>
      <c r="EA129" s="185"/>
      <c r="EB129" s="165"/>
      <c r="EC129" s="165"/>
      <c r="ED129" s="165"/>
      <c r="EE129" s="165"/>
      <c r="EF129" s="165"/>
      <c r="EG129" s="165"/>
      <c r="EH129" s="165"/>
      <c r="EI129" s="165"/>
      <c r="EJ129" s="165"/>
      <c r="EK129" s="165"/>
      <c r="EL129" s="165"/>
      <c r="EM129" s="165"/>
      <c r="EN129" s="165"/>
      <c r="EO129" s="165"/>
      <c r="EP129" s="165"/>
      <c r="EQ129" s="165"/>
      <c r="ER129" s="165"/>
      <c r="ES129" s="165"/>
      <c r="ET129" s="165"/>
      <c r="EU129" s="165"/>
      <c r="EV129" s="165"/>
      <c r="EW129" s="165"/>
      <c r="EX129" s="165"/>
      <c r="EY129" s="165"/>
      <c r="EZ129" s="165"/>
      <c r="FA129" s="166"/>
      <c r="FB129" s="166"/>
      <c r="FC129" s="166"/>
      <c r="FD129" s="166"/>
      <c r="FE129" s="166"/>
      <c r="FF129" s="166"/>
      <c r="FG129" s="166"/>
      <c r="FH129" s="166"/>
      <c r="FI129" s="166"/>
      <c r="FJ129" s="166"/>
      <c r="FK129" s="166"/>
      <c r="FL129" s="166"/>
      <c r="FM129" s="166"/>
    </row>
    <row r="130" spans="1:170" s="167" customFormat="1" ht="18" customHeight="1" x14ac:dyDescent="0.25">
      <c r="A130" s="52"/>
      <c r="B130" s="288">
        <v>2</v>
      </c>
      <c r="C130" s="807" t="str">
        <f t="shared" si="8"/>
        <v/>
      </c>
      <c r="D130" s="807"/>
      <c r="E130" s="807"/>
      <c r="F130" s="807"/>
      <c r="G130" s="807"/>
      <c r="H130" s="807"/>
      <c r="I130" s="801" t="str">
        <f t="shared" si="9"/>
        <v/>
      </c>
      <c r="J130" s="801"/>
      <c r="K130" s="801"/>
      <c r="L130" s="801"/>
      <c r="M130" s="806" t="str">
        <f t="shared" ref="M130:M137" si="21">IF(M73="","",M73)</f>
        <v/>
      </c>
      <c r="N130" s="806"/>
      <c r="O130" s="802" t="str">
        <f t="shared" si="10"/>
        <v/>
      </c>
      <c r="P130" s="802"/>
      <c r="Q130" s="802"/>
      <c r="R130" s="802"/>
      <c r="S130" s="802"/>
      <c r="T130" s="802"/>
      <c r="U130" s="802"/>
      <c r="V130" s="802"/>
      <c r="W130" s="802"/>
      <c r="X130" s="802"/>
      <c r="Y130" s="251"/>
      <c r="Z130" s="803" t="str">
        <f t="shared" si="11"/>
        <v/>
      </c>
      <c r="AA130" s="803"/>
      <c r="AB130" s="803"/>
      <c r="AC130" s="803"/>
      <c r="AD130" s="824" t="str">
        <f t="shared" si="12"/>
        <v/>
      </c>
      <c r="AE130" s="824"/>
      <c r="AF130" s="824"/>
      <c r="AG130" s="804" t="str">
        <f t="shared" si="13"/>
        <v/>
      </c>
      <c r="AH130" s="804"/>
      <c r="AI130" s="804"/>
      <c r="AJ130" s="804"/>
      <c r="AK130" s="804" t="str">
        <f t="shared" si="14"/>
        <v/>
      </c>
      <c r="AL130" s="804"/>
      <c r="AM130" s="804"/>
      <c r="AN130" s="804"/>
      <c r="AO130" s="251"/>
      <c r="AP130" s="851" t="str">
        <f t="shared" si="15"/>
        <v/>
      </c>
      <c r="AQ130" s="851"/>
      <c r="AR130" s="851"/>
      <c r="AS130" s="851"/>
      <c r="AT130" s="851"/>
      <c r="AU130" s="851"/>
      <c r="AV130" s="851"/>
      <c r="AW130" s="851"/>
      <c r="AX130" s="823" t="str">
        <f t="shared" si="16"/>
        <v/>
      </c>
      <c r="AY130" s="823"/>
      <c r="AZ130" s="823"/>
      <c r="BA130" s="823"/>
      <c r="BB130" s="823"/>
      <c r="BC130" s="823"/>
      <c r="BD130" s="823"/>
      <c r="BE130" s="823"/>
      <c r="BF130" s="823"/>
      <c r="BG130" s="823"/>
      <c r="BH130" s="854" t="str">
        <f t="shared" si="17"/>
        <v/>
      </c>
      <c r="BI130" s="854"/>
      <c r="BJ130" s="854"/>
      <c r="BK130" s="854"/>
      <c r="BL130" s="854"/>
      <c r="BM130" s="854"/>
      <c r="BN130" s="854"/>
      <c r="BO130" s="812" t="str">
        <f t="shared" si="18"/>
        <v/>
      </c>
      <c r="BP130" s="812"/>
      <c r="BQ130" s="812"/>
      <c r="BR130" s="812"/>
      <c r="BS130" s="812"/>
      <c r="BT130" s="812"/>
      <c r="BU130" s="476" t="str">
        <f t="shared" si="19"/>
        <v/>
      </c>
      <c r="BV130" s="476"/>
      <c r="BW130" s="476"/>
      <c r="BX130" s="476"/>
      <c r="BY130" s="476"/>
      <c r="BZ130" s="476"/>
      <c r="CA130" s="476" t="str">
        <f t="shared" si="20"/>
        <v/>
      </c>
      <c r="CB130" s="476"/>
      <c r="CC130" s="476"/>
      <c r="CD130" s="476"/>
      <c r="CE130" s="476"/>
      <c r="CF130" s="476"/>
      <c r="CG130" s="476" t="str">
        <f t="shared" si="20"/>
        <v/>
      </c>
      <c r="CH130" s="476"/>
      <c r="CI130" s="476"/>
      <c r="CJ130" s="476"/>
      <c r="CK130" s="476"/>
      <c r="CL130" s="462"/>
      <c r="CM130" s="461"/>
      <c r="CN130" s="179"/>
      <c r="CO130" s="179"/>
      <c r="CP130" s="179"/>
      <c r="CQ130" s="179"/>
      <c r="CR130" s="179"/>
      <c r="CS130" s="179"/>
      <c r="CT130" s="413"/>
      <c r="CU130" s="413"/>
      <c r="CV130" s="413"/>
      <c r="CW130" s="413"/>
      <c r="CX130" s="331"/>
      <c r="CY130" s="331"/>
      <c r="CZ130" s="331"/>
      <c r="DA130" s="331"/>
      <c r="DB130" s="331"/>
      <c r="DC130" s="331"/>
      <c r="DD130" s="331"/>
      <c r="DE130" s="331"/>
      <c r="DF130" s="331"/>
      <c r="DG130" s="180"/>
      <c r="DH130" s="180"/>
      <c r="DI130" s="180"/>
      <c r="DJ130" s="180"/>
      <c r="DK130" s="182"/>
      <c r="DL130" s="182"/>
      <c r="DM130" s="182"/>
      <c r="DN130" s="182"/>
      <c r="DO130" s="182"/>
      <c r="DP130" s="182"/>
      <c r="DQ130" s="182"/>
      <c r="DR130" s="182"/>
      <c r="DS130" s="182"/>
      <c r="DT130" s="182"/>
      <c r="DU130" s="182"/>
      <c r="DV130" s="182"/>
      <c r="DW130" s="185"/>
      <c r="DX130" s="185"/>
      <c r="DY130" s="185"/>
      <c r="DZ130" s="185"/>
      <c r="EA130" s="185"/>
      <c r="EB130" s="165"/>
      <c r="EC130" s="165"/>
      <c r="ED130" s="165"/>
      <c r="EE130" s="165"/>
      <c r="EF130" s="165"/>
      <c r="EG130" s="165"/>
      <c r="EH130" s="165"/>
      <c r="EI130" s="165"/>
      <c r="EJ130" s="165"/>
      <c r="EK130" s="165"/>
      <c r="EL130" s="165"/>
      <c r="EM130" s="165"/>
      <c r="EN130" s="165"/>
      <c r="EO130" s="165"/>
      <c r="EP130" s="165"/>
      <c r="EQ130" s="165"/>
      <c r="ER130" s="165"/>
      <c r="ES130" s="165"/>
      <c r="ET130" s="165"/>
      <c r="EU130" s="165"/>
      <c r="EV130" s="165"/>
      <c r="EW130" s="165"/>
      <c r="EX130" s="165"/>
      <c r="EY130" s="165"/>
      <c r="EZ130" s="165"/>
      <c r="FA130" s="166"/>
      <c r="FB130" s="166"/>
      <c r="FC130" s="166"/>
      <c r="FD130" s="166"/>
      <c r="FE130" s="166"/>
      <c r="FF130" s="166"/>
      <c r="FG130" s="166"/>
      <c r="FH130" s="166"/>
      <c r="FI130" s="166"/>
      <c r="FJ130" s="166"/>
      <c r="FK130" s="166"/>
      <c r="FL130" s="166"/>
      <c r="FM130" s="166"/>
    </row>
    <row r="131" spans="1:170" s="167" customFormat="1" ht="18" customHeight="1" x14ac:dyDescent="0.25">
      <c r="A131" s="52"/>
      <c r="B131" s="288">
        <v>3</v>
      </c>
      <c r="C131" s="807" t="str">
        <f t="shared" si="8"/>
        <v/>
      </c>
      <c r="D131" s="807"/>
      <c r="E131" s="807"/>
      <c r="F131" s="807"/>
      <c r="G131" s="807"/>
      <c r="H131" s="807"/>
      <c r="I131" s="801" t="str">
        <f t="shared" si="9"/>
        <v/>
      </c>
      <c r="J131" s="801"/>
      <c r="K131" s="801"/>
      <c r="L131" s="801"/>
      <c r="M131" s="806" t="str">
        <f t="shared" si="21"/>
        <v/>
      </c>
      <c r="N131" s="806"/>
      <c r="O131" s="802" t="str">
        <f t="shared" si="10"/>
        <v/>
      </c>
      <c r="P131" s="802"/>
      <c r="Q131" s="802"/>
      <c r="R131" s="802"/>
      <c r="S131" s="802"/>
      <c r="T131" s="802"/>
      <c r="U131" s="802"/>
      <c r="V131" s="802"/>
      <c r="W131" s="802"/>
      <c r="X131" s="802"/>
      <c r="Y131" s="251"/>
      <c r="Z131" s="803" t="str">
        <f t="shared" si="11"/>
        <v/>
      </c>
      <c r="AA131" s="803"/>
      <c r="AB131" s="803"/>
      <c r="AC131" s="803"/>
      <c r="AD131" s="824" t="str">
        <f t="shared" si="12"/>
        <v/>
      </c>
      <c r="AE131" s="824"/>
      <c r="AF131" s="824"/>
      <c r="AG131" s="804" t="str">
        <f t="shared" si="13"/>
        <v/>
      </c>
      <c r="AH131" s="804"/>
      <c r="AI131" s="804"/>
      <c r="AJ131" s="804"/>
      <c r="AK131" s="804" t="str">
        <f t="shared" si="14"/>
        <v/>
      </c>
      <c r="AL131" s="804"/>
      <c r="AM131" s="804"/>
      <c r="AN131" s="804"/>
      <c r="AO131" s="251"/>
      <c r="AP131" s="851" t="str">
        <f t="shared" si="15"/>
        <v/>
      </c>
      <c r="AQ131" s="851"/>
      <c r="AR131" s="851"/>
      <c r="AS131" s="851"/>
      <c r="AT131" s="851"/>
      <c r="AU131" s="851"/>
      <c r="AV131" s="851"/>
      <c r="AW131" s="851"/>
      <c r="AX131" s="823" t="str">
        <f t="shared" si="16"/>
        <v/>
      </c>
      <c r="AY131" s="823"/>
      <c r="AZ131" s="823"/>
      <c r="BA131" s="823"/>
      <c r="BB131" s="823"/>
      <c r="BC131" s="823"/>
      <c r="BD131" s="823"/>
      <c r="BE131" s="823"/>
      <c r="BF131" s="823"/>
      <c r="BG131" s="823"/>
      <c r="BH131" s="854" t="str">
        <f t="shared" si="17"/>
        <v/>
      </c>
      <c r="BI131" s="854"/>
      <c r="BJ131" s="854"/>
      <c r="BK131" s="854"/>
      <c r="BL131" s="854"/>
      <c r="BM131" s="854"/>
      <c r="BN131" s="854"/>
      <c r="BO131" s="812" t="str">
        <f t="shared" si="18"/>
        <v/>
      </c>
      <c r="BP131" s="812"/>
      <c r="BQ131" s="812"/>
      <c r="BR131" s="812"/>
      <c r="BS131" s="812"/>
      <c r="BT131" s="812"/>
      <c r="BU131" s="476" t="str">
        <f t="shared" si="19"/>
        <v/>
      </c>
      <c r="BV131" s="476"/>
      <c r="BW131" s="476"/>
      <c r="BX131" s="476"/>
      <c r="BY131" s="476"/>
      <c r="BZ131" s="476"/>
      <c r="CA131" s="476" t="str">
        <f t="shared" si="20"/>
        <v/>
      </c>
      <c r="CB131" s="476"/>
      <c r="CC131" s="476"/>
      <c r="CD131" s="476"/>
      <c r="CE131" s="476"/>
      <c r="CF131" s="476"/>
      <c r="CG131" s="476" t="str">
        <f t="shared" si="20"/>
        <v/>
      </c>
      <c r="CH131" s="476"/>
      <c r="CI131" s="476"/>
      <c r="CJ131" s="476"/>
      <c r="CK131" s="476"/>
      <c r="CL131" s="462"/>
      <c r="CM131" s="461"/>
      <c r="CN131" s="179"/>
      <c r="CO131" s="179"/>
      <c r="CP131" s="179"/>
      <c r="CQ131" s="179"/>
      <c r="CR131" s="179"/>
      <c r="CS131" s="179"/>
      <c r="CT131" s="413"/>
      <c r="CU131" s="413"/>
      <c r="CV131" s="413"/>
      <c r="CW131" s="413"/>
      <c r="CX131" s="331"/>
      <c r="CY131" s="331"/>
      <c r="CZ131" s="331"/>
      <c r="DA131" s="331"/>
      <c r="DB131" s="331"/>
      <c r="DC131" s="331"/>
      <c r="DD131" s="331"/>
      <c r="DE131" s="331"/>
      <c r="DF131" s="331"/>
      <c r="DG131" s="180"/>
      <c r="DH131" s="180"/>
      <c r="DI131" s="180"/>
      <c r="DJ131" s="180"/>
      <c r="DK131" s="182"/>
      <c r="DL131" s="182"/>
      <c r="DM131" s="182"/>
      <c r="DN131" s="182"/>
      <c r="DO131" s="182"/>
      <c r="DP131" s="182"/>
      <c r="DQ131" s="182"/>
      <c r="DR131" s="182"/>
      <c r="DS131" s="182"/>
      <c r="DT131" s="182"/>
      <c r="DU131" s="182"/>
      <c r="DV131" s="182"/>
      <c r="DW131" s="185"/>
      <c r="DX131" s="185"/>
      <c r="DY131" s="185"/>
      <c r="DZ131" s="185"/>
      <c r="EA131" s="185"/>
      <c r="EB131" s="165"/>
      <c r="EC131" s="165"/>
      <c r="ED131" s="165"/>
      <c r="EE131" s="165"/>
      <c r="EF131" s="165"/>
      <c r="EG131" s="165"/>
      <c r="EH131" s="165"/>
      <c r="EI131" s="165"/>
      <c r="EJ131" s="165"/>
      <c r="EK131" s="165"/>
      <c r="EL131" s="165"/>
      <c r="EM131" s="165"/>
      <c r="EN131" s="165"/>
      <c r="EO131" s="165"/>
      <c r="EP131" s="165"/>
      <c r="EQ131" s="165"/>
      <c r="ER131" s="165"/>
      <c r="ES131" s="165"/>
      <c r="ET131" s="165"/>
      <c r="EU131" s="165"/>
      <c r="EV131" s="165"/>
      <c r="EW131" s="165"/>
      <c r="EX131" s="165"/>
      <c r="EY131" s="165"/>
      <c r="EZ131" s="165"/>
      <c r="FA131" s="166"/>
      <c r="FB131" s="166"/>
      <c r="FC131" s="166"/>
      <c r="FD131" s="166"/>
      <c r="FE131" s="166"/>
      <c r="FF131" s="166"/>
      <c r="FG131" s="166"/>
      <c r="FH131" s="166"/>
      <c r="FI131" s="166"/>
      <c r="FJ131" s="166"/>
      <c r="FK131" s="166"/>
      <c r="FL131" s="166"/>
      <c r="FM131" s="166"/>
    </row>
    <row r="132" spans="1:170" s="167" customFormat="1" ht="18" customHeight="1" x14ac:dyDescent="0.25">
      <c r="A132" s="52"/>
      <c r="B132" s="288">
        <v>4</v>
      </c>
      <c r="C132" s="807" t="str">
        <f t="shared" si="8"/>
        <v/>
      </c>
      <c r="D132" s="807"/>
      <c r="E132" s="807"/>
      <c r="F132" s="807"/>
      <c r="G132" s="807"/>
      <c r="H132" s="807"/>
      <c r="I132" s="801" t="str">
        <f t="shared" si="9"/>
        <v/>
      </c>
      <c r="J132" s="801"/>
      <c r="K132" s="801"/>
      <c r="L132" s="801"/>
      <c r="M132" s="806" t="str">
        <f t="shared" si="21"/>
        <v/>
      </c>
      <c r="N132" s="806"/>
      <c r="O132" s="802" t="str">
        <f t="shared" si="10"/>
        <v/>
      </c>
      <c r="P132" s="802"/>
      <c r="Q132" s="802"/>
      <c r="R132" s="802"/>
      <c r="S132" s="802"/>
      <c r="T132" s="802"/>
      <c r="U132" s="802"/>
      <c r="V132" s="802"/>
      <c r="W132" s="802"/>
      <c r="X132" s="802"/>
      <c r="Y132" s="251"/>
      <c r="Z132" s="803" t="str">
        <f t="shared" si="11"/>
        <v/>
      </c>
      <c r="AA132" s="803"/>
      <c r="AB132" s="803"/>
      <c r="AC132" s="803"/>
      <c r="AD132" s="824" t="str">
        <f t="shared" si="12"/>
        <v/>
      </c>
      <c r="AE132" s="824"/>
      <c r="AF132" s="824"/>
      <c r="AG132" s="804" t="str">
        <f t="shared" si="13"/>
        <v/>
      </c>
      <c r="AH132" s="804"/>
      <c r="AI132" s="804"/>
      <c r="AJ132" s="804"/>
      <c r="AK132" s="804" t="str">
        <f t="shared" si="14"/>
        <v/>
      </c>
      <c r="AL132" s="804"/>
      <c r="AM132" s="804"/>
      <c r="AN132" s="804"/>
      <c r="AO132" s="251"/>
      <c r="AP132" s="851" t="str">
        <f t="shared" si="15"/>
        <v/>
      </c>
      <c r="AQ132" s="851"/>
      <c r="AR132" s="851"/>
      <c r="AS132" s="851"/>
      <c r="AT132" s="851"/>
      <c r="AU132" s="851"/>
      <c r="AV132" s="851"/>
      <c r="AW132" s="851"/>
      <c r="AX132" s="823" t="str">
        <f t="shared" si="16"/>
        <v/>
      </c>
      <c r="AY132" s="823"/>
      <c r="AZ132" s="823"/>
      <c r="BA132" s="823"/>
      <c r="BB132" s="823"/>
      <c r="BC132" s="823"/>
      <c r="BD132" s="823"/>
      <c r="BE132" s="823"/>
      <c r="BF132" s="823"/>
      <c r="BG132" s="823"/>
      <c r="BH132" s="854" t="str">
        <f t="shared" si="17"/>
        <v/>
      </c>
      <c r="BI132" s="854"/>
      <c r="BJ132" s="854"/>
      <c r="BK132" s="854"/>
      <c r="BL132" s="854"/>
      <c r="BM132" s="854"/>
      <c r="BN132" s="854"/>
      <c r="BO132" s="812" t="str">
        <f t="shared" si="18"/>
        <v/>
      </c>
      <c r="BP132" s="812"/>
      <c r="BQ132" s="812"/>
      <c r="BR132" s="812"/>
      <c r="BS132" s="812"/>
      <c r="BT132" s="812"/>
      <c r="BU132" s="476" t="str">
        <f t="shared" si="19"/>
        <v/>
      </c>
      <c r="BV132" s="476"/>
      <c r="BW132" s="476"/>
      <c r="BX132" s="476"/>
      <c r="BY132" s="476"/>
      <c r="BZ132" s="476"/>
      <c r="CA132" s="476" t="str">
        <f t="shared" si="20"/>
        <v/>
      </c>
      <c r="CB132" s="476"/>
      <c r="CC132" s="476"/>
      <c r="CD132" s="476"/>
      <c r="CE132" s="476"/>
      <c r="CF132" s="476"/>
      <c r="CG132" s="476" t="str">
        <f t="shared" si="20"/>
        <v/>
      </c>
      <c r="CH132" s="476"/>
      <c r="CI132" s="476"/>
      <c r="CJ132" s="476"/>
      <c r="CK132" s="476"/>
      <c r="CL132" s="462"/>
      <c r="CM132" s="461"/>
      <c r="CN132" s="179"/>
      <c r="CO132" s="179"/>
      <c r="CP132" s="179"/>
      <c r="CQ132" s="179"/>
      <c r="CR132" s="179"/>
      <c r="CS132" s="179"/>
      <c r="CT132" s="413"/>
      <c r="CU132" s="413"/>
      <c r="CV132" s="413"/>
      <c r="CW132" s="413"/>
      <c r="CX132" s="331"/>
      <c r="CY132" s="331"/>
      <c r="CZ132" s="331"/>
      <c r="DA132" s="331"/>
      <c r="DB132" s="331"/>
      <c r="DC132" s="331"/>
      <c r="DD132" s="331"/>
      <c r="DE132" s="331"/>
      <c r="DF132" s="331"/>
      <c r="DG132" s="180"/>
      <c r="DH132" s="180"/>
      <c r="DI132" s="180"/>
      <c r="DJ132" s="180"/>
      <c r="DK132" s="182"/>
      <c r="DL132" s="182"/>
      <c r="DM132" s="182"/>
      <c r="DN132" s="182"/>
      <c r="DO132" s="182"/>
      <c r="DP132" s="182"/>
      <c r="DQ132" s="182"/>
      <c r="DR132" s="182"/>
      <c r="DS132" s="182"/>
      <c r="DT132" s="182"/>
      <c r="DU132" s="182"/>
      <c r="DV132" s="182"/>
      <c r="DW132" s="185"/>
      <c r="DX132" s="185"/>
      <c r="DY132" s="185"/>
      <c r="DZ132" s="185"/>
      <c r="EA132" s="185"/>
      <c r="EB132" s="165"/>
      <c r="EC132" s="165"/>
      <c r="ED132" s="165"/>
      <c r="EE132" s="165"/>
      <c r="EF132" s="165"/>
      <c r="EG132" s="165"/>
      <c r="EH132" s="165"/>
      <c r="EI132" s="165"/>
      <c r="EJ132" s="165"/>
      <c r="EK132" s="165"/>
      <c r="EL132" s="165"/>
      <c r="EM132" s="165"/>
      <c r="EN132" s="165"/>
      <c r="EO132" s="165"/>
      <c r="EP132" s="165"/>
      <c r="EQ132" s="165"/>
      <c r="ER132" s="165"/>
      <c r="ES132" s="165"/>
      <c r="ET132" s="165"/>
      <c r="EU132" s="165"/>
      <c r="EV132" s="165"/>
      <c r="EW132" s="165"/>
      <c r="EX132" s="165"/>
      <c r="EY132" s="165"/>
      <c r="EZ132" s="165"/>
      <c r="FA132" s="166"/>
      <c r="FB132" s="166"/>
      <c r="FC132" s="166"/>
      <c r="FD132" s="166"/>
      <c r="FE132" s="166"/>
      <c r="FF132" s="166"/>
      <c r="FG132" s="166"/>
      <c r="FH132" s="166"/>
      <c r="FI132" s="166"/>
      <c r="FJ132" s="166"/>
      <c r="FK132" s="166"/>
      <c r="FL132" s="166"/>
      <c r="FM132" s="166"/>
    </row>
    <row r="133" spans="1:170" s="167" customFormat="1" ht="18" customHeight="1" x14ac:dyDescent="0.25">
      <c r="A133" s="52"/>
      <c r="B133" s="288">
        <v>5</v>
      </c>
      <c r="C133" s="807" t="str">
        <f t="shared" si="8"/>
        <v/>
      </c>
      <c r="D133" s="807"/>
      <c r="E133" s="807"/>
      <c r="F133" s="807"/>
      <c r="G133" s="807"/>
      <c r="H133" s="807"/>
      <c r="I133" s="801" t="str">
        <f t="shared" si="9"/>
        <v/>
      </c>
      <c r="J133" s="801"/>
      <c r="K133" s="801"/>
      <c r="L133" s="801"/>
      <c r="M133" s="806" t="str">
        <f t="shared" si="21"/>
        <v/>
      </c>
      <c r="N133" s="806"/>
      <c r="O133" s="802" t="str">
        <f t="shared" si="10"/>
        <v/>
      </c>
      <c r="P133" s="802"/>
      <c r="Q133" s="802"/>
      <c r="R133" s="802"/>
      <c r="S133" s="802"/>
      <c r="T133" s="802"/>
      <c r="U133" s="802"/>
      <c r="V133" s="802"/>
      <c r="W133" s="802"/>
      <c r="X133" s="802"/>
      <c r="Y133" s="251"/>
      <c r="Z133" s="803" t="str">
        <f t="shared" si="11"/>
        <v/>
      </c>
      <c r="AA133" s="803"/>
      <c r="AB133" s="803"/>
      <c r="AC133" s="803"/>
      <c r="AD133" s="824" t="str">
        <f t="shared" si="12"/>
        <v/>
      </c>
      <c r="AE133" s="824"/>
      <c r="AF133" s="824"/>
      <c r="AG133" s="804" t="str">
        <f t="shared" si="13"/>
        <v/>
      </c>
      <c r="AH133" s="804"/>
      <c r="AI133" s="804"/>
      <c r="AJ133" s="804"/>
      <c r="AK133" s="804" t="str">
        <f t="shared" si="14"/>
        <v/>
      </c>
      <c r="AL133" s="804"/>
      <c r="AM133" s="804"/>
      <c r="AN133" s="804"/>
      <c r="AO133" s="251"/>
      <c r="AP133" s="851" t="str">
        <f t="shared" si="15"/>
        <v/>
      </c>
      <c r="AQ133" s="851"/>
      <c r="AR133" s="851"/>
      <c r="AS133" s="851"/>
      <c r="AT133" s="851"/>
      <c r="AU133" s="851"/>
      <c r="AV133" s="851"/>
      <c r="AW133" s="851"/>
      <c r="AX133" s="823" t="str">
        <f t="shared" si="16"/>
        <v/>
      </c>
      <c r="AY133" s="823"/>
      <c r="AZ133" s="823"/>
      <c r="BA133" s="823"/>
      <c r="BB133" s="823"/>
      <c r="BC133" s="823"/>
      <c r="BD133" s="823"/>
      <c r="BE133" s="823"/>
      <c r="BF133" s="823"/>
      <c r="BG133" s="823"/>
      <c r="BH133" s="854" t="str">
        <f t="shared" si="17"/>
        <v/>
      </c>
      <c r="BI133" s="854"/>
      <c r="BJ133" s="854"/>
      <c r="BK133" s="854"/>
      <c r="BL133" s="854"/>
      <c r="BM133" s="854"/>
      <c r="BN133" s="854"/>
      <c r="BO133" s="812" t="str">
        <f t="shared" si="18"/>
        <v/>
      </c>
      <c r="BP133" s="812"/>
      <c r="BQ133" s="812"/>
      <c r="BR133" s="812"/>
      <c r="BS133" s="812"/>
      <c r="BT133" s="812"/>
      <c r="BU133" s="476" t="str">
        <f t="shared" si="19"/>
        <v/>
      </c>
      <c r="BV133" s="476"/>
      <c r="BW133" s="476"/>
      <c r="BX133" s="476"/>
      <c r="BY133" s="476"/>
      <c r="BZ133" s="476"/>
      <c r="CA133" s="476" t="str">
        <f t="shared" si="20"/>
        <v/>
      </c>
      <c r="CB133" s="476"/>
      <c r="CC133" s="476"/>
      <c r="CD133" s="476"/>
      <c r="CE133" s="476"/>
      <c r="CF133" s="476"/>
      <c r="CG133" s="476" t="str">
        <f t="shared" si="20"/>
        <v/>
      </c>
      <c r="CH133" s="476"/>
      <c r="CI133" s="476"/>
      <c r="CJ133" s="476"/>
      <c r="CK133" s="476"/>
      <c r="CL133" s="462"/>
      <c r="CM133" s="461"/>
      <c r="CN133" s="179"/>
      <c r="CO133" s="179"/>
      <c r="CP133" s="179"/>
      <c r="CQ133" s="179"/>
      <c r="CR133" s="179"/>
      <c r="CS133" s="179"/>
      <c r="CT133" s="413"/>
      <c r="CU133" s="413"/>
      <c r="CV133" s="413"/>
      <c r="CW133" s="413"/>
      <c r="CX133" s="331"/>
      <c r="CY133" s="331"/>
      <c r="CZ133" s="331"/>
      <c r="DA133" s="331"/>
      <c r="DB133" s="331"/>
      <c r="DC133" s="331"/>
      <c r="DD133" s="331"/>
      <c r="DE133" s="331"/>
      <c r="DF133" s="331"/>
      <c r="DG133" s="180"/>
      <c r="DH133" s="180"/>
      <c r="DI133" s="180"/>
      <c r="DJ133" s="180"/>
      <c r="DK133" s="182"/>
      <c r="DL133" s="182"/>
      <c r="DM133" s="182"/>
      <c r="DN133" s="182"/>
      <c r="DO133" s="182"/>
      <c r="DP133" s="182"/>
      <c r="DQ133" s="182"/>
      <c r="DR133" s="182"/>
      <c r="DS133" s="182"/>
      <c r="DT133" s="182"/>
      <c r="DU133" s="182"/>
      <c r="DV133" s="182"/>
      <c r="DW133" s="185"/>
      <c r="DX133" s="185"/>
      <c r="DY133" s="185"/>
      <c r="DZ133" s="185"/>
      <c r="EA133" s="185"/>
      <c r="EB133" s="165"/>
      <c r="EC133" s="165"/>
      <c r="ED133" s="165"/>
      <c r="EE133" s="165"/>
      <c r="EF133" s="165"/>
      <c r="EG133" s="165"/>
      <c r="EH133" s="165"/>
      <c r="EI133" s="165"/>
      <c r="EJ133" s="165"/>
      <c r="EK133" s="165"/>
      <c r="EL133" s="165"/>
      <c r="EM133" s="165"/>
      <c r="EN133" s="165"/>
      <c r="EO133" s="165"/>
      <c r="EP133" s="165"/>
      <c r="EQ133" s="165"/>
      <c r="ER133" s="165"/>
      <c r="ES133" s="165"/>
      <c r="ET133" s="165"/>
      <c r="EU133" s="165"/>
      <c r="EV133" s="165"/>
      <c r="EW133" s="165"/>
      <c r="EX133" s="165"/>
      <c r="EY133" s="165"/>
      <c r="EZ133" s="165"/>
      <c r="FA133" s="166"/>
      <c r="FB133" s="166"/>
      <c r="FC133" s="166"/>
      <c r="FD133" s="166"/>
      <c r="FE133" s="166"/>
      <c r="FF133" s="166"/>
      <c r="FG133" s="166"/>
      <c r="FH133" s="166"/>
      <c r="FI133" s="166"/>
      <c r="FJ133" s="166"/>
      <c r="FK133" s="166"/>
      <c r="FL133" s="166"/>
      <c r="FM133" s="166"/>
    </row>
    <row r="134" spans="1:170" s="167" customFormat="1" ht="18" customHeight="1" x14ac:dyDescent="0.25">
      <c r="A134" s="52"/>
      <c r="B134" s="288">
        <v>6</v>
      </c>
      <c r="C134" s="807" t="str">
        <f t="shared" si="8"/>
        <v/>
      </c>
      <c r="D134" s="807"/>
      <c r="E134" s="807"/>
      <c r="F134" s="807"/>
      <c r="G134" s="807"/>
      <c r="H134" s="807"/>
      <c r="I134" s="801" t="str">
        <f t="shared" si="9"/>
        <v/>
      </c>
      <c r="J134" s="801"/>
      <c r="K134" s="801"/>
      <c r="L134" s="801"/>
      <c r="M134" s="806" t="str">
        <f t="shared" si="21"/>
        <v/>
      </c>
      <c r="N134" s="806"/>
      <c r="O134" s="802" t="str">
        <f t="shared" si="10"/>
        <v/>
      </c>
      <c r="P134" s="802"/>
      <c r="Q134" s="802"/>
      <c r="R134" s="802"/>
      <c r="S134" s="802"/>
      <c r="T134" s="802"/>
      <c r="U134" s="802"/>
      <c r="V134" s="802"/>
      <c r="W134" s="802"/>
      <c r="X134" s="802"/>
      <c r="Y134" s="251"/>
      <c r="Z134" s="803" t="str">
        <f t="shared" si="11"/>
        <v/>
      </c>
      <c r="AA134" s="803"/>
      <c r="AB134" s="803"/>
      <c r="AC134" s="803"/>
      <c r="AD134" s="824" t="str">
        <f t="shared" si="12"/>
        <v/>
      </c>
      <c r="AE134" s="824"/>
      <c r="AF134" s="824"/>
      <c r="AG134" s="804" t="str">
        <f t="shared" si="13"/>
        <v/>
      </c>
      <c r="AH134" s="804"/>
      <c r="AI134" s="804"/>
      <c r="AJ134" s="804"/>
      <c r="AK134" s="804" t="str">
        <f t="shared" si="14"/>
        <v/>
      </c>
      <c r="AL134" s="804"/>
      <c r="AM134" s="804"/>
      <c r="AN134" s="804"/>
      <c r="AO134" s="251"/>
      <c r="AP134" s="851" t="str">
        <f t="shared" si="15"/>
        <v/>
      </c>
      <c r="AQ134" s="851"/>
      <c r="AR134" s="851"/>
      <c r="AS134" s="851"/>
      <c r="AT134" s="851"/>
      <c r="AU134" s="851"/>
      <c r="AV134" s="851"/>
      <c r="AW134" s="851"/>
      <c r="AX134" s="823" t="str">
        <f t="shared" si="16"/>
        <v/>
      </c>
      <c r="AY134" s="823"/>
      <c r="AZ134" s="823"/>
      <c r="BA134" s="823"/>
      <c r="BB134" s="823"/>
      <c r="BC134" s="823"/>
      <c r="BD134" s="823"/>
      <c r="BE134" s="823"/>
      <c r="BF134" s="823"/>
      <c r="BG134" s="823"/>
      <c r="BH134" s="854" t="str">
        <f t="shared" si="17"/>
        <v/>
      </c>
      <c r="BI134" s="854"/>
      <c r="BJ134" s="854"/>
      <c r="BK134" s="854"/>
      <c r="BL134" s="854"/>
      <c r="BM134" s="854"/>
      <c r="BN134" s="854"/>
      <c r="BO134" s="812" t="str">
        <f t="shared" si="18"/>
        <v/>
      </c>
      <c r="BP134" s="812"/>
      <c r="BQ134" s="812"/>
      <c r="BR134" s="812"/>
      <c r="BS134" s="812"/>
      <c r="BT134" s="812"/>
      <c r="BU134" s="476" t="str">
        <f t="shared" si="19"/>
        <v/>
      </c>
      <c r="BV134" s="476"/>
      <c r="BW134" s="476"/>
      <c r="BX134" s="476"/>
      <c r="BY134" s="476"/>
      <c r="BZ134" s="476"/>
      <c r="CA134" s="476" t="str">
        <f t="shared" si="20"/>
        <v/>
      </c>
      <c r="CB134" s="476"/>
      <c r="CC134" s="476"/>
      <c r="CD134" s="476"/>
      <c r="CE134" s="476"/>
      <c r="CF134" s="476"/>
      <c r="CG134" s="476" t="str">
        <f t="shared" si="20"/>
        <v/>
      </c>
      <c r="CH134" s="476"/>
      <c r="CI134" s="476"/>
      <c r="CJ134" s="476"/>
      <c r="CK134" s="476"/>
      <c r="CL134" s="462"/>
      <c r="CM134" s="461"/>
      <c r="CN134" s="179"/>
      <c r="CO134" s="179"/>
      <c r="CP134" s="179"/>
      <c r="CQ134" s="179"/>
      <c r="CR134" s="179"/>
      <c r="CS134" s="179"/>
      <c r="CT134" s="413"/>
      <c r="CU134" s="413"/>
      <c r="CV134" s="413"/>
      <c r="CW134" s="413"/>
      <c r="CX134" s="331"/>
      <c r="CY134" s="331"/>
      <c r="CZ134" s="331"/>
      <c r="DA134" s="331"/>
      <c r="DB134" s="331"/>
      <c r="DC134" s="331"/>
      <c r="DD134" s="331"/>
      <c r="DE134" s="331"/>
      <c r="DF134" s="331"/>
      <c r="DG134" s="180"/>
      <c r="DH134" s="180"/>
      <c r="DI134" s="180"/>
      <c r="DJ134" s="180"/>
      <c r="DK134" s="182"/>
      <c r="DL134" s="182"/>
      <c r="DM134" s="182"/>
      <c r="DN134" s="182"/>
      <c r="DO134" s="182"/>
      <c r="DP134" s="182"/>
      <c r="DQ134" s="182"/>
      <c r="DR134" s="182"/>
      <c r="DS134" s="182"/>
      <c r="DT134" s="182"/>
      <c r="DU134" s="182"/>
      <c r="DV134" s="182"/>
      <c r="DW134" s="185"/>
      <c r="DX134" s="185"/>
      <c r="DY134" s="185"/>
      <c r="DZ134" s="185"/>
      <c r="EA134" s="185"/>
      <c r="EB134" s="165"/>
      <c r="EC134" s="165"/>
      <c r="ED134" s="165"/>
      <c r="EE134" s="165"/>
      <c r="EF134" s="165"/>
      <c r="EG134" s="165"/>
      <c r="EH134" s="165"/>
      <c r="EI134" s="165"/>
      <c r="EJ134" s="165"/>
      <c r="EK134" s="165"/>
      <c r="EL134" s="165"/>
      <c r="EM134" s="165"/>
      <c r="EN134" s="165"/>
      <c r="EO134" s="165"/>
      <c r="EP134" s="165"/>
      <c r="EQ134" s="165"/>
      <c r="ER134" s="165"/>
      <c r="ES134" s="165"/>
      <c r="ET134" s="165"/>
      <c r="EU134" s="165"/>
      <c r="EV134" s="165"/>
      <c r="EW134" s="165"/>
      <c r="EX134" s="165"/>
      <c r="EY134" s="165"/>
      <c r="EZ134" s="165"/>
      <c r="FA134" s="166"/>
      <c r="FB134" s="166"/>
      <c r="FC134" s="166"/>
      <c r="FD134" s="166"/>
      <c r="FE134" s="166"/>
      <c r="FF134" s="166"/>
      <c r="FG134" s="166"/>
      <c r="FH134" s="166"/>
      <c r="FI134" s="166"/>
      <c r="FJ134" s="166"/>
      <c r="FK134" s="166"/>
      <c r="FL134" s="166"/>
      <c r="FM134" s="166"/>
    </row>
    <row r="135" spans="1:170" s="167" customFormat="1" ht="18" customHeight="1" x14ac:dyDescent="0.25">
      <c r="A135" s="52"/>
      <c r="B135" s="288">
        <v>7</v>
      </c>
      <c r="C135" s="807" t="str">
        <f t="shared" si="8"/>
        <v/>
      </c>
      <c r="D135" s="807"/>
      <c r="E135" s="807"/>
      <c r="F135" s="807"/>
      <c r="G135" s="807"/>
      <c r="H135" s="807"/>
      <c r="I135" s="801" t="str">
        <f t="shared" si="9"/>
        <v/>
      </c>
      <c r="J135" s="801"/>
      <c r="K135" s="801"/>
      <c r="L135" s="801"/>
      <c r="M135" s="806" t="str">
        <f t="shared" si="21"/>
        <v/>
      </c>
      <c r="N135" s="806"/>
      <c r="O135" s="802" t="str">
        <f t="shared" si="10"/>
        <v/>
      </c>
      <c r="P135" s="802"/>
      <c r="Q135" s="802"/>
      <c r="R135" s="802"/>
      <c r="S135" s="802"/>
      <c r="T135" s="802"/>
      <c r="U135" s="802"/>
      <c r="V135" s="802"/>
      <c r="W135" s="802"/>
      <c r="X135" s="802"/>
      <c r="Y135" s="251"/>
      <c r="Z135" s="803" t="str">
        <f t="shared" si="11"/>
        <v/>
      </c>
      <c r="AA135" s="803"/>
      <c r="AB135" s="803"/>
      <c r="AC135" s="803"/>
      <c r="AD135" s="824" t="str">
        <f t="shared" si="12"/>
        <v/>
      </c>
      <c r="AE135" s="824"/>
      <c r="AF135" s="824"/>
      <c r="AG135" s="804" t="str">
        <f t="shared" si="13"/>
        <v/>
      </c>
      <c r="AH135" s="804"/>
      <c r="AI135" s="804"/>
      <c r="AJ135" s="804"/>
      <c r="AK135" s="804" t="str">
        <f t="shared" si="14"/>
        <v/>
      </c>
      <c r="AL135" s="804"/>
      <c r="AM135" s="804"/>
      <c r="AN135" s="804"/>
      <c r="AO135" s="251"/>
      <c r="AP135" s="851" t="str">
        <f t="shared" si="15"/>
        <v/>
      </c>
      <c r="AQ135" s="851"/>
      <c r="AR135" s="851"/>
      <c r="AS135" s="851"/>
      <c r="AT135" s="851"/>
      <c r="AU135" s="851"/>
      <c r="AV135" s="851"/>
      <c r="AW135" s="851"/>
      <c r="AX135" s="823" t="str">
        <f t="shared" si="16"/>
        <v/>
      </c>
      <c r="AY135" s="823"/>
      <c r="AZ135" s="823"/>
      <c r="BA135" s="823"/>
      <c r="BB135" s="823"/>
      <c r="BC135" s="823"/>
      <c r="BD135" s="823"/>
      <c r="BE135" s="823"/>
      <c r="BF135" s="823"/>
      <c r="BG135" s="823"/>
      <c r="BH135" s="854" t="str">
        <f t="shared" si="17"/>
        <v/>
      </c>
      <c r="BI135" s="854"/>
      <c r="BJ135" s="854"/>
      <c r="BK135" s="854"/>
      <c r="BL135" s="854"/>
      <c r="BM135" s="854"/>
      <c r="BN135" s="854"/>
      <c r="BO135" s="812" t="str">
        <f t="shared" si="18"/>
        <v/>
      </c>
      <c r="BP135" s="812"/>
      <c r="BQ135" s="812"/>
      <c r="BR135" s="812"/>
      <c r="BS135" s="812"/>
      <c r="BT135" s="812"/>
      <c r="BU135" s="476" t="str">
        <f t="shared" si="19"/>
        <v/>
      </c>
      <c r="BV135" s="476"/>
      <c r="BW135" s="476"/>
      <c r="BX135" s="476"/>
      <c r="BY135" s="476"/>
      <c r="BZ135" s="476"/>
      <c r="CA135" s="476" t="str">
        <f t="shared" si="20"/>
        <v/>
      </c>
      <c r="CB135" s="476"/>
      <c r="CC135" s="476"/>
      <c r="CD135" s="476"/>
      <c r="CE135" s="476"/>
      <c r="CF135" s="476"/>
      <c r="CG135" s="476" t="str">
        <f t="shared" si="20"/>
        <v/>
      </c>
      <c r="CH135" s="476"/>
      <c r="CI135" s="476"/>
      <c r="CJ135" s="476"/>
      <c r="CK135" s="476"/>
      <c r="CL135" s="462"/>
      <c r="CM135" s="461"/>
      <c r="CN135" s="179"/>
      <c r="CO135" s="179"/>
      <c r="CP135" s="179"/>
      <c r="CQ135" s="179"/>
      <c r="CR135" s="179"/>
      <c r="CS135" s="179"/>
      <c r="CT135" s="413"/>
      <c r="CU135" s="413"/>
      <c r="CV135" s="413"/>
      <c r="CW135" s="413"/>
      <c r="CX135" s="331"/>
      <c r="CY135" s="331"/>
      <c r="CZ135" s="331"/>
      <c r="DA135" s="331"/>
      <c r="DB135" s="331"/>
      <c r="DC135" s="331"/>
      <c r="DD135" s="331"/>
      <c r="DE135" s="331"/>
      <c r="DF135" s="331"/>
      <c r="DG135" s="180"/>
      <c r="DH135" s="180"/>
      <c r="DI135" s="180"/>
      <c r="DJ135" s="180"/>
      <c r="DK135" s="182"/>
      <c r="DL135" s="182"/>
      <c r="DM135" s="182"/>
      <c r="DN135" s="182"/>
      <c r="DO135" s="182"/>
      <c r="DP135" s="182"/>
      <c r="DQ135" s="182"/>
      <c r="DR135" s="182"/>
      <c r="DS135" s="182"/>
      <c r="DT135" s="182"/>
      <c r="DU135" s="182"/>
      <c r="DV135" s="182"/>
      <c r="DW135" s="185"/>
      <c r="DX135" s="185"/>
      <c r="DY135" s="185"/>
      <c r="DZ135" s="185"/>
      <c r="EA135" s="185"/>
      <c r="EB135" s="165"/>
      <c r="EC135" s="165"/>
      <c r="ED135" s="165"/>
      <c r="EE135" s="165"/>
      <c r="EF135" s="165"/>
      <c r="EG135" s="165"/>
      <c r="EH135" s="165"/>
      <c r="EI135" s="165"/>
      <c r="EJ135" s="165"/>
      <c r="EK135" s="165"/>
      <c r="EL135" s="165"/>
      <c r="EM135" s="165"/>
      <c r="EN135" s="165"/>
      <c r="EO135" s="165"/>
      <c r="EP135" s="165"/>
      <c r="EQ135" s="165"/>
      <c r="ER135" s="165"/>
      <c r="ES135" s="165"/>
      <c r="ET135" s="165"/>
      <c r="EU135" s="165"/>
      <c r="EV135" s="165"/>
      <c r="EW135" s="165"/>
      <c r="EX135" s="165"/>
      <c r="EY135" s="165"/>
      <c r="EZ135" s="165"/>
      <c r="FA135" s="166"/>
      <c r="FB135" s="166"/>
      <c r="FC135" s="166"/>
      <c r="FD135" s="166"/>
      <c r="FE135" s="166"/>
      <c r="FF135" s="166"/>
      <c r="FG135" s="166"/>
      <c r="FH135" s="166"/>
      <c r="FI135" s="166"/>
      <c r="FJ135" s="166"/>
      <c r="FK135" s="166"/>
      <c r="FL135" s="166"/>
      <c r="FM135" s="166"/>
    </row>
    <row r="136" spans="1:170" s="167" customFormat="1" ht="18.75" customHeight="1" x14ac:dyDescent="0.25">
      <c r="A136" s="52"/>
      <c r="B136" s="288">
        <v>8</v>
      </c>
      <c r="C136" s="807" t="str">
        <f t="shared" si="8"/>
        <v/>
      </c>
      <c r="D136" s="807"/>
      <c r="E136" s="807"/>
      <c r="F136" s="807"/>
      <c r="G136" s="807"/>
      <c r="H136" s="807"/>
      <c r="I136" s="801" t="str">
        <f t="shared" si="9"/>
        <v/>
      </c>
      <c r="J136" s="801"/>
      <c r="K136" s="801"/>
      <c r="L136" s="801"/>
      <c r="M136" s="806" t="str">
        <f t="shared" si="21"/>
        <v/>
      </c>
      <c r="N136" s="806"/>
      <c r="O136" s="802" t="str">
        <f t="shared" si="10"/>
        <v/>
      </c>
      <c r="P136" s="802"/>
      <c r="Q136" s="802"/>
      <c r="R136" s="802"/>
      <c r="S136" s="802"/>
      <c r="T136" s="802"/>
      <c r="U136" s="802"/>
      <c r="V136" s="802"/>
      <c r="W136" s="802"/>
      <c r="X136" s="802"/>
      <c r="Y136" s="251"/>
      <c r="Z136" s="803" t="str">
        <f t="shared" si="11"/>
        <v/>
      </c>
      <c r="AA136" s="803"/>
      <c r="AB136" s="803"/>
      <c r="AC136" s="803"/>
      <c r="AD136" s="824" t="str">
        <f t="shared" si="12"/>
        <v/>
      </c>
      <c r="AE136" s="824"/>
      <c r="AF136" s="824"/>
      <c r="AG136" s="804" t="str">
        <f t="shared" si="13"/>
        <v/>
      </c>
      <c r="AH136" s="804"/>
      <c r="AI136" s="804"/>
      <c r="AJ136" s="804"/>
      <c r="AK136" s="804" t="str">
        <f t="shared" si="14"/>
        <v/>
      </c>
      <c r="AL136" s="804"/>
      <c r="AM136" s="804"/>
      <c r="AN136" s="804"/>
      <c r="AO136" s="251"/>
      <c r="AP136" s="851" t="str">
        <f t="shared" si="15"/>
        <v/>
      </c>
      <c r="AQ136" s="851"/>
      <c r="AR136" s="851"/>
      <c r="AS136" s="851"/>
      <c r="AT136" s="851"/>
      <c r="AU136" s="851"/>
      <c r="AV136" s="851"/>
      <c r="AW136" s="851"/>
      <c r="AX136" s="823" t="str">
        <f t="shared" si="16"/>
        <v/>
      </c>
      <c r="AY136" s="823"/>
      <c r="AZ136" s="823"/>
      <c r="BA136" s="823"/>
      <c r="BB136" s="823"/>
      <c r="BC136" s="823"/>
      <c r="BD136" s="823"/>
      <c r="BE136" s="823"/>
      <c r="BF136" s="823"/>
      <c r="BG136" s="823"/>
      <c r="BH136" s="854" t="str">
        <f t="shared" si="17"/>
        <v/>
      </c>
      <c r="BI136" s="854"/>
      <c r="BJ136" s="854"/>
      <c r="BK136" s="854"/>
      <c r="BL136" s="854"/>
      <c r="BM136" s="854"/>
      <c r="BN136" s="854"/>
      <c r="BO136" s="812" t="str">
        <f t="shared" si="18"/>
        <v/>
      </c>
      <c r="BP136" s="812"/>
      <c r="BQ136" s="812"/>
      <c r="BR136" s="812"/>
      <c r="BS136" s="812"/>
      <c r="BT136" s="812"/>
      <c r="BU136" s="476" t="str">
        <f t="shared" si="19"/>
        <v/>
      </c>
      <c r="BV136" s="476"/>
      <c r="BW136" s="476"/>
      <c r="BX136" s="476"/>
      <c r="BY136" s="476"/>
      <c r="BZ136" s="476"/>
      <c r="CA136" s="476" t="str">
        <f t="shared" si="20"/>
        <v/>
      </c>
      <c r="CB136" s="476"/>
      <c r="CC136" s="476"/>
      <c r="CD136" s="476"/>
      <c r="CE136" s="476"/>
      <c r="CF136" s="476"/>
      <c r="CG136" s="476" t="str">
        <f t="shared" si="20"/>
        <v/>
      </c>
      <c r="CH136" s="476"/>
      <c r="CI136" s="476"/>
      <c r="CJ136" s="476"/>
      <c r="CK136" s="476"/>
      <c r="CL136" s="462"/>
      <c r="CM136" s="461"/>
      <c r="CN136" s="179"/>
      <c r="CO136" s="179"/>
      <c r="CP136" s="179"/>
      <c r="CQ136" s="179"/>
      <c r="CR136" s="179"/>
      <c r="CS136" s="179"/>
      <c r="CT136" s="413"/>
      <c r="CU136" s="413"/>
      <c r="CV136" s="413"/>
      <c r="CW136" s="413"/>
      <c r="CX136" s="331"/>
      <c r="CY136" s="331"/>
      <c r="CZ136" s="331"/>
      <c r="DA136" s="331"/>
      <c r="DB136" s="331"/>
      <c r="DC136" s="331"/>
      <c r="DD136" s="331"/>
      <c r="DE136" s="331"/>
      <c r="DF136" s="331"/>
      <c r="DG136" s="188"/>
      <c r="DH136" s="188"/>
      <c r="DI136" s="182"/>
      <c r="DJ136" s="182"/>
      <c r="DK136" s="182"/>
      <c r="DL136" s="182"/>
      <c r="DM136" s="182"/>
      <c r="DN136" s="182"/>
      <c r="DO136" s="182"/>
      <c r="DP136" s="182"/>
      <c r="DQ136" s="182"/>
      <c r="DR136" s="182"/>
      <c r="DS136" s="182"/>
      <c r="DT136" s="182"/>
      <c r="DU136" s="182"/>
      <c r="DV136" s="182"/>
      <c r="DW136" s="185"/>
      <c r="DX136" s="185"/>
      <c r="DY136" s="185"/>
      <c r="DZ136" s="185"/>
      <c r="EA136" s="185"/>
      <c r="EB136" s="165"/>
      <c r="EC136" s="165"/>
      <c r="ED136" s="165"/>
      <c r="EE136" s="165"/>
      <c r="EF136" s="165"/>
      <c r="EG136" s="165"/>
      <c r="EH136" s="165"/>
      <c r="EI136" s="165"/>
      <c r="EJ136" s="165"/>
      <c r="EK136" s="165"/>
      <c r="EL136" s="165"/>
      <c r="EM136" s="165"/>
      <c r="EN136" s="165"/>
      <c r="EO136" s="165"/>
      <c r="EP136" s="165"/>
      <c r="EQ136" s="165"/>
      <c r="ER136" s="165"/>
      <c r="ES136" s="165"/>
      <c r="ET136" s="165"/>
      <c r="EU136" s="165"/>
      <c r="EV136" s="165"/>
      <c r="EW136" s="165"/>
      <c r="EX136" s="165"/>
      <c r="EY136" s="165"/>
      <c r="EZ136" s="165"/>
      <c r="FA136" s="166"/>
      <c r="FB136" s="166"/>
      <c r="FC136" s="166"/>
      <c r="FD136" s="166"/>
      <c r="FE136" s="166"/>
      <c r="FF136" s="166"/>
      <c r="FG136" s="166"/>
      <c r="FH136" s="166"/>
      <c r="FI136" s="166"/>
      <c r="FJ136" s="166"/>
      <c r="FK136" s="166"/>
      <c r="FL136" s="166"/>
      <c r="FM136" s="166"/>
    </row>
    <row r="137" spans="1:170" s="167" customFormat="1" ht="18.75" customHeight="1" x14ac:dyDescent="0.25">
      <c r="A137" s="52"/>
      <c r="B137" s="288">
        <v>9</v>
      </c>
      <c r="C137" s="807" t="str">
        <f t="shared" si="8"/>
        <v/>
      </c>
      <c r="D137" s="807"/>
      <c r="E137" s="807"/>
      <c r="F137" s="807"/>
      <c r="G137" s="807"/>
      <c r="H137" s="807"/>
      <c r="I137" s="801" t="str">
        <f t="shared" si="9"/>
        <v/>
      </c>
      <c r="J137" s="801"/>
      <c r="K137" s="801"/>
      <c r="L137" s="801"/>
      <c r="M137" s="806" t="str">
        <f t="shared" si="21"/>
        <v/>
      </c>
      <c r="N137" s="806"/>
      <c r="O137" s="802" t="str">
        <f t="shared" si="10"/>
        <v/>
      </c>
      <c r="P137" s="802"/>
      <c r="Q137" s="802"/>
      <c r="R137" s="802"/>
      <c r="S137" s="802"/>
      <c r="T137" s="802"/>
      <c r="U137" s="802"/>
      <c r="V137" s="802"/>
      <c r="W137" s="802"/>
      <c r="X137" s="802"/>
      <c r="Y137" s="251"/>
      <c r="Z137" s="803" t="str">
        <f t="shared" si="11"/>
        <v/>
      </c>
      <c r="AA137" s="803"/>
      <c r="AB137" s="803"/>
      <c r="AC137" s="803"/>
      <c r="AD137" s="824" t="str">
        <f t="shared" si="12"/>
        <v/>
      </c>
      <c r="AE137" s="824"/>
      <c r="AF137" s="824"/>
      <c r="AG137" s="804" t="str">
        <f t="shared" si="13"/>
        <v/>
      </c>
      <c r="AH137" s="804"/>
      <c r="AI137" s="804"/>
      <c r="AJ137" s="804"/>
      <c r="AK137" s="804" t="str">
        <f t="shared" si="14"/>
        <v/>
      </c>
      <c r="AL137" s="804"/>
      <c r="AM137" s="804"/>
      <c r="AN137" s="804"/>
      <c r="AO137" s="251"/>
      <c r="AP137" s="851" t="str">
        <f t="shared" si="15"/>
        <v/>
      </c>
      <c r="AQ137" s="851"/>
      <c r="AR137" s="851"/>
      <c r="AS137" s="851"/>
      <c r="AT137" s="851"/>
      <c r="AU137" s="851"/>
      <c r="AV137" s="851"/>
      <c r="AW137" s="851"/>
      <c r="AX137" s="823" t="str">
        <f t="shared" si="16"/>
        <v/>
      </c>
      <c r="AY137" s="823"/>
      <c r="AZ137" s="823"/>
      <c r="BA137" s="823"/>
      <c r="BB137" s="823"/>
      <c r="BC137" s="823"/>
      <c r="BD137" s="823"/>
      <c r="BE137" s="823"/>
      <c r="BF137" s="823"/>
      <c r="BG137" s="823"/>
      <c r="BH137" s="854" t="str">
        <f t="shared" si="17"/>
        <v/>
      </c>
      <c r="BI137" s="854"/>
      <c r="BJ137" s="854"/>
      <c r="BK137" s="854"/>
      <c r="BL137" s="854"/>
      <c r="BM137" s="854"/>
      <c r="BN137" s="854"/>
      <c r="BO137" s="812" t="str">
        <f t="shared" si="18"/>
        <v/>
      </c>
      <c r="BP137" s="812"/>
      <c r="BQ137" s="812"/>
      <c r="BR137" s="812"/>
      <c r="BS137" s="812"/>
      <c r="BT137" s="812"/>
      <c r="BU137" s="476" t="str">
        <f t="shared" si="19"/>
        <v/>
      </c>
      <c r="BV137" s="476"/>
      <c r="BW137" s="476"/>
      <c r="BX137" s="476"/>
      <c r="BY137" s="476"/>
      <c r="BZ137" s="476"/>
      <c r="CA137" s="476" t="str">
        <f t="shared" si="20"/>
        <v/>
      </c>
      <c r="CB137" s="476"/>
      <c r="CC137" s="476"/>
      <c r="CD137" s="476"/>
      <c r="CE137" s="476"/>
      <c r="CF137" s="476"/>
      <c r="CG137" s="476" t="str">
        <f t="shared" si="20"/>
        <v/>
      </c>
      <c r="CH137" s="476"/>
      <c r="CI137" s="476"/>
      <c r="CJ137" s="476"/>
      <c r="CK137" s="476"/>
      <c r="CL137" s="462"/>
      <c r="CM137" s="461"/>
      <c r="CN137" s="179"/>
      <c r="CO137" s="179"/>
      <c r="CP137" s="179"/>
      <c r="CQ137" s="179"/>
      <c r="CR137" s="179"/>
      <c r="CS137" s="179"/>
      <c r="CT137" s="413"/>
      <c r="CU137" s="413"/>
      <c r="CV137" s="413"/>
      <c r="CW137" s="413"/>
      <c r="CX137" s="331"/>
      <c r="CY137" s="331"/>
      <c r="CZ137" s="331"/>
      <c r="DA137" s="331"/>
      <c r="DB137" s="331"/>
      <c r="DC137" s="331"/>
      <c r="DD137" s="331"/>
      <c r="DE137" s="331"/>
      <c r="DF137" s="331"/>
      <c r="DG137" s="188"/>
      <c r="DH137" s="188"/>
      <c r="DI137" s="182"/>
      <c r="DJ137" s="182"/>
      <c r="DK137" s="182"/>
      <c r="DL137" s="182"/>
      <c r="DM137" s="182"/>
      <c r="DN137" s="182"/>
      <c r="DO137" s="182"/>
      <c r="DP137" s="182"/>
      <c r="DQ137" s="182"/>
      <c r="DR137" s="182"/>
      <c r="DS137" s="182"/>
      <c r="DT137" s="182"/>
      <c r="DU137" s="182"/>
      <c r="DV137" s="182"/>
      <c r="DW137" s="185"/>
      <c r="DX137" s="185"/>
      <c r="DY137" s="185"/>
      <c r="DZ137" s="185"/>
      <c r="EA137" s="185"/>
      <c r="EB137" s="165"/>
      <c r="EC137" s="165"/>
      <c r="ED137" s="165"/>
      <c r="EE137" s="165"/>
      <c r="EF137" s="165"/>
      <c r="EG137" s="165"/>
      <c r="EH137" s="165"/>
      <c r="EI137" s="165"/>
      <c r="EJ137" s="165"/>
      <c r="EK137" s="165"/>
      <c r="EL137" s="165"/>
      <c r="EM137" s="165"/>
      <c r="EN137" s="165"/>
      <c r="EO137" s="165"/>
      <c r="EP137" s="165"/>
      <c r="EQ137" s="165"/>
      <c r="ER137" s="165"/>
      <c r="ES137" s="165"/>
      <c r="ET137" s="165"/>
      <c r="EU137" s="165"/>
      <c r="EV137" s="165"/>
      <c r="EW137" s="165"/>
      <c r="EX137" s="165"/>
      <c r="EY137" s="165"/>
      <c r="EZ137" s="165"/>
      <c r="FA137" s="166"/>
      <c r="FB137" s="166"/>
      <c r="FC137" s="166"/>
      <c r="FD137" s="166"/>
      <c r="FE137" s="166"/>
      <c r="FF137" s="166"/>
      <c r="FG137" s="166"/>
      <c r="FH137" s="166"/>
      <c r="FI137" s="166"/>
      <c r="FJ137" s="166"/>
      <c r="FK137" s="166"/>
      <c r="FL137" s="166"/>
      <c r="FM137" s="166"/>
    </row>
    <row r="138" spans="1:170" s="214" customFormat="1" ht="5.25" customHeight="1" thickBot="1" x14ac:dyDescent="0.3">
      <c r="A138" s="6"/>
      <c r="B138" s="259"/>
      <c r="C138" s="260"/>
      <c r="D138" s="260"/>
      <c r="E138" s="260"/>
      <c r="F138" s="260"/>
      <c r="G138" s="260"/>
      <c r="H138" s="260"/>
      <c r="I138" s="261"/>
      <c r="J138" s="261"/>
      <c r="K138" s="261"/>
      <c r="L138" s="261"/>
      <c r="M138" s="262"/>
      <c r="N138" s="262"/>
      <c r="O138" s="263"/>
      <c r="P138" s="263"/>
      <c r="Q138" s="263"/>
      <c r="R138" s="263"/>
      <c r="S138" s="263"/>
      <c r="T138" s="173"/>
      <c r="U138" s="264"/>
      <c r="V138" s="264"/>
      <c r="W138" s="264"/>
      <c r="X138" s="264"/>
      <c r="Y138" s="265"/>
      <c r="Z138" s="266"/>
      <c r="AA138" s="266"/>
      <c r="AB138" s="266"/>
      <c r="AC138" s="266"/>
      <c r="AD138" s="266"/>
      <c r="AE138" s="266"/>
      <c r="AF138" s="266"/>
      <c r="AG138" s="267"/>
      <c r="AH138" s="267"/>
      <c r="AI138" s="267"/>
      <c r="AJ138" s="267"/>
      <c r="AK138" s="267"/>
      <c r="AL138" s="268"/>
      <c r="AM138" s="267"/>
      <c r="AN138" s="267"/>
      <c r="AO138" s="265"/>
      <c r="AP138" s="269"/>
      <c r="AQ138" s="269"/>
      <c r="AR138" s="269"/>
      <c r="AS138" s="269"/>
      <c r="AT138" s="269"/>
      <c r="AU138" s="269"/>
      <c r="AV138" s="269"/>
      <c r="AW138" s="269"/>
      <c r="AX138" s="270"/>
      <c r="AY138" s="271"/>
      <c r="AZ138" s="271"/>
      <c r="BA138" s="271"/>
      <c r="BB138" s="271"/>
      <c r="BC138" s="272"/>
      <c r="BD138" s="272"/>
      <c r="BE138" s="272"/>
      <c r="BF138" s="272"/>
      <c r="BG138" s="272"/>
      <c r="BH138" s="273"/>
      <c r="BI138" s="273"/>
      <c r="BJ138" s="273"/>
      <c r="BK138" s="273"/>
      <c r="BL138" s="273"/>
      <c r="BM138" s="273"/>
      <c r="BN138" s="273"/>
      <c r="BO138" s="274"/>
      <c r="BP138" s="274"/>
      <c r="BQ138" s="274"/>
      <c r="BR138" s="274"/>
      <c r="BS138" s="274"/>
      <c r="BT138" s="274"/>
      <c r="BU138" s="275"/>
      <c r="BV138" s="275"/>
      <c r="BW138" s="275"/>
      <c r="BX138" s="275"/>
      <c r="BY138" s="275"/>
      <c r="BZ138" s="275"/>
      <c r="CA138" s="388"/>
      <c r="CB138" s="388"/>
      <c r="CC138" s="388"/>
      <c r="CD138" s="388"/>
      <c r="CE138" s="388"/>
      <c r="CF138" s="388"/>
      <c r="CG138" s="388"/>
      <c r="CH138" s="388"/>
      <c r="CI138" s="388"/>
      <c r="CJ138" s="388"/>
      <c r="CK138" s="388"/>
      <c r="CL138" s="388"/>
      <c r="CM138" s="461"/>
      <c r="CN138" s="179"/>
      <c r="CO138" s="179"/>
      <c r="CP138" s="179"/>
      <c r="CQ138" s="179"/>
      <c r="CR138" s="179"/>
      <c r="CS138" s="179"/>
      <c r="CT138" s="413"/>
      <c r="CU138" s="413"/>
      <c r="CV138" s="413"/>
      <c r="CW138" s="413"/>
      <c r="CX138" s="331"/>
      <c r="CY138" s="331"/>
      <c r="CZ138" s="331"/>
      <c r="DA138" s="331"/>
      <c r="DB138" s="331"/>
      <c r="DC138" s="331"/>
      <c r="DD138" s="331"/>
      <c r="DE138" s="331"/>
      <c r="DF138" s="331"/>
      <c r="DG138" s="277"/>
      <c r="DH138" s="277"/>
      <c r="DI138" s="278"/>
      <c r="DJ138" s="278"/>
      <c r="DK138" s="278"/>
      <c r="DL138" s="278"/>
      <c r="DM138" s="278"/>
      <c r="DN138" s="278"/>
      <c r="DO138" s="278"/>
      <c r="DP138" s="278"/>
      <c r="DQ138" s="278"/>
      <c r="DR138" s="278"/>
      <c r="DS138" s="278"/>
      <c r="DT138" s="278"/>
      <c r="DU138" s="278"/>
      <c r="DV138" s="278"/>
      <c r="DW138" s="278"/>
      <c r="DX138" s="278"/>
      <c r="DY138" s="278"/>
      <c r="DZ138" s="278"/>
      <c r="EA138" s="278"/>
      <c r="EB138" s="173"/>
      <c r="EC138" s="173"/>
      <c r="ED138" s="173"/>
      <c r="EE138" s="173"/>
      <c r="EF138" s="173"/>
      <c r="EG138" s="173"/>
      <c r="EH138" s="173"/>
      <c r="EI138" s="173"/>
      <c r="EJ138" s="173"/>
      <c r="EK138" s="173"/>
      <c r="EL138" s="173"/>
      <c r="EM138" s="173"/>
      <c r="EN138" s="173"/>
      <c r="EO138" s="173"/>
      <c r="EP138" s="173"/>
      <c r="EQ138" s="173"/>
      <c r="ER138" s="173"/>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FM138" s="173"/>
      <c r="FN138" s="279" t="s">
        <v>99</v>
      </c>
    </row>
    <row r="139" spans="1:170" s="167" customFormat="1" ht="16.5" customHeight="1" thickBot="1" x14ac:dyDescent="0.35">
      <c r="A139" s="52"/>
      <c r="B139" s="259"/>
      <c r="C139" s="828" t="s">
        <v>100</v>
      </c>
      <c r="D139" s="829"/>
      <c r="E139" s="829"/>
      <c r="F139" s="829"/>
      <c r="G139" s="829"/>
      <c r="H139" s="830"/>
      <c r="I139" s="825">
        <f>SUM(I129:I137)</f>
        <v>0</v>
      </c>
      <c r="J139" s="826"/>
      <c r="K139" s="826"/>
      <c r="L139" s="826"/>
      <c r="M139" s="827"/>
      <c r="N139" s="749" t="s">
        <v>108</v>
      </c>
      <c r="O139" s="749"/>
      <c r="P139" s="892" t="str">
        <f>S59</f>
        <v>בעת מילוי הטופס יש לרשום מידע בלתי מסווג בלבד</v>
      </c>
      <c r="Q139" s="893"/>
      <c r="R139" s="893"/>
      <c r="S139" s="893"/>
      <c r="T139" s="893"/>
      <c r="U139" s="893"/>
      <c r="V139" s="893"/>
      <c r="W139" s="893"/>
      <c r="X139" s="893"/>
      <c r="Y139" s="893"/>
      <c r="Z139" s="893"/>
      <c r="AA139" s="893"/>
      <c r="AB139" s="893"/>
      <c r="AC139" s="893"/>
      <c r="AD139" s="893"/>
      <c r="AE139" s="893"/>
      <c r="AF139" s="893"/>
      <c r="AG139" s="893"/>
      <c r="AH139" s="893"/>
      <c r="AI139" s="893"/>
      <c r="AJ139" s="893"/>
      <c r="AK139" s="893"/>
      <c r="AL139" s="893"/>
      <c r="AM139" s="893"/>
      <c r="AN139" s="894"/>
      <c r="AO139" s="1107" t="s">
        <v>101</v>
      </c>
      <c r="AP139" s="1107"/>
      <c r="AQ139" s="863">
        <f>+AQ82</f>
        <v>0</v>
      </c>
      <c r="AR139" s="864"/>
      <c r="AS139" s="864"/>
      <c r="AT139" s="864"/>
      <c r="AU139" s="864"/>
      <c r="AV139" s="864"/>
      <c r="AW139" s="865"/>
      <c r="AX139" s="813">
        <f>+AX82</f>
        <v>0</v>
      </c>
      <c r="AY139" s="814"/>
      <c r="AZ139" s="814"/>
      <c r="BA139" s="814"/>
      <c r="BB139" s="814"/>
      <c r="BC139" s="814"/>
      <c r="BD139" s="814"/>
      <c r="BE139" s="814"/>
      <c r="BF139" s="814"/>
      <c r="BG139" s="815"/>
      <c r="BH139" s="813">
        <f>BH82</f>
        <v>0</v>
      </c>
      <c r="BI139" s="814"/>
      <c r="BJ139" s="814"/>
      <c r="BK139" s="814"/>
      <c r="BL139" s="814"/>
      <c r="BM139" s="814"/>
      <c r="BN139" s="814"/>
      <c r="BO139" s="852">
        <f>+BO82</f>
        <v>0</v>
      </c>
      <c r="BP139" s="853"/>
      <c r="BQ139" s="853"/>
      <c r="BR139" s="853"/>
      <c r="BS139" s="853"/>
      <c r="BT139" s="853"/>
      <c r="BU139" s="477">
        <f>BU82</f>
        <v>0</v>
      </c>
      <c r="BV139" s="478"/>
      <c r="BW139" s="478"/>
      <c r="BX139" s="478"/>
      <c r="BY139" s="478"/>
      <c r="BZ139" s="479"/>
      <c r="CA139" s="477">
        <f t="shared" ref="CA139" si="22">CA82</f>
        <v>0</v>
      </c>
      <c r="CB139" s="478"/>
      <c r="CC139" s="478"/>
      <c r="CD139" s="478"/>
      <c r="CE139" s="478"/>
      <c r="CF139" s="479"/>
      <c r="CG139" s="477">
        <f t="shared" ref="CG139" si="23">CG82</f>
        <v>0</v>
      </c>
      <c r="CH139" s="478"/>
      <c r="CI139" s="478"/>
      <c r="CJ139" s="478"/>
      <c r="CK139" s="479"/>
      <c r="CL139" s="463"/>
      <c r="CM139" s="461"/>
      <c r="CN139" s="179"/>
      <c r="CO139" s="179"/>
      <c r="CP139" s="179"/>
      <c r="CQ139" s="179"/>
      <c r="CR139" s="179"/>
      <c r="CS139" s="179"/>
      <c r="CT139" s="413"/>
      <c r="CU139" s="413"/>
      <c r="CV139" s="413"/>
      <c r="CW139" s="413"/>
      <c r="CX139" s="331"/>
      <c r="CY139" s="331"/>
      <c r="CZ139" s="331"/>
      <c r="DA139" s="331"/>
      <c r="DB139" s="331"/>
      <c r="DC139" s="331"/>
      <c r="DD139" s="331"/>
      <c r="DE139" s="331"/>
      <c r="DF139" s="331"/>
      <c r="DG139" s="181"/>
      <c r="DH139" s="181"/>
      <c r="DI139" s="181"/>
      <c r="DJ139" s="181"/>
      <c r="DK139" s="181"/>
      <c r="DL139" s="181"/>
      <c r="DM139" s="181"/>
      <c r="DN139" s="181"/>
      <c r="DO139" s="181"/>
      <c r="DP139" s="181"/>
      <c r="DQ139" s="182"/>
      <c r="DR139" s="182"/>
      <c r="DS139" s="182"/>
      <c r="DT139" s="182"/>
      <c r="DU139" s="182"/>
      <c r="DV139" s="182"/>
      <c r="DW139" s="185"/>
      <c r="DX139" s="185"/>
      <c r="DY139" s="185"/>
      <c r="DZ139" s="185"/>
      <c r="EA139" s="185"/>
      <c r="EB139" s="165"/>
      <c r="EC139" s="165"/>
      <c r="ED139" s="165"/>
      <c r="EE139" s="165"/>
      <c r="EF139" s="165"/>
      <c r="EG139" s="165"/>
      <c r="EH139" s="165"/>
      <c r="EI139" s="165"/>
      <c r="EJ139" s="165"/>
      <c r="EK139" s="165"/>
      <c r="EL139" s="165"/>
      <c r="EM139" s="165"/>
      <c r="EN139" s="165"/>
      <c r="EO139" s="165"/>
      <c r="EP139" s="165"/>
      <c r="EQ139" s="165"/>
      <c r="ER139" s="165"/>
      <c r="ES139" s="165"/>
      <c r="ET139" s="165"/>
      <c r="EU139" s="165"/>
      <c r="EV139" s="165"/>
      <c r="EW139" s="165"/>
      <c r="EX139" s="165"/>
      <c r="EY139" s="165"/>
      <c r="EZ139" s="165"/>
      <c r="FA139" s="166"/>
      <c r="FB139" s="166"/>
      <c r="FC139" s="166"/>
      <c r="FD139" s="166"/>
      <c r="FE139" s="166"/>
      <c r="FF139" s="166"/>
      <c r="FG139" s="166"/>
      <c r="FH139" s="166"/>
      <c r="FI139" s="166"/>
      <c r="FJ139" s="166"/>
      <c r="FK139" s="166"/>
      <c r="FL139" s="166"/>
      <c r="FM139" s="166"/>
    </row>
    <row r="140" spans="1:170" ht="18.75" customHeight="1" x14ac:dyDescent="0.3">
      <c r="A140" s="52"/>
      <c r="B140" s="65"/>
      <c r="C140" s="205"/>
      <c r="D140" s="205"/>
      <c r="E140" s="205"/>
      <c r="F140" s="205"/>
      <c r="G140" s="205"/>
      <c r="H140" s="205"/>
      <c r="I140" s="206"/>
      <c r="J140" s="206"/>
      <c r="K140" s="206"/>
      <c r="L140" s="206"/>
      <c r="M140" s="206"/>
      <c r="N140" s="749"/>
      <c r="O140" s="749"/>
      <c r="P140" s="895"/>
      <c r="Q140" s="896"/>
      <c r="R140" s="896"/>
      <c r="S140" s="896"/>
      <c r="T140" s="896"/>
      <c r="U140" s="896"/>
      <c r="V140" s="896"/>
      <c r="W140" s="896"/>
      <c r="X140" s="896"/>
      <c r="Y140" s="896"/>
      <c r="Z140" s="896"/>
      <c r="AA140" s="896"/>
      <c r="AB140" s="896"/>
      <c r="AC140" s="896"/>
      <c r="AD140" s="896"/>
      <c r="AE140" s="896"/>
      <c r="AF140" s="896"/>
      <c r="AG140" s="896"/>
      <c r="AH140" s="896"/>
      <c r="AI140" s="896"/>
      <c r="AJ140" s="896"/>
      <c r="AK140" s="896"/>
      <c r="AL140" s="896"/>
      <c r="AM140" s="896"/>
      <c r="AN140" s="897"/>
      <c r="AO140" s="6"/>
      <c r="AP140" s="6"/>
      <c r="AQ140" s="6"/>
      <c r="AR140" s="6"/>
      <c r="AS140" s="29"/>
      <c r="AT140" s="216" t="str">
        <f>AT83</f>
        <v>* במקרה של שינוי במע"מ - יתכן שיתרת התקציב וש"ע לניצול (עמ' יב ו-יג) אינם מדוייקים</v>
      </c>
      <c r="AU140" s="206"/>
      <c r="AV140" s="207"/>
      <c r="AW140" s="207"/>
      <c r="AX140" s="207"/>
      <c r="AY140" s="207"/>
      <c r="AZ140" s="207"/>
      <c r="BA140" s="207"/>
      <c r="BB140" s="207"/>
      <c r="BC140" s="207"/>
      <c r="BD140" s="207"/>
      <c r="BE140" s="207"/>
      <c r="BF140" s="208"/>
      <c r="BG140" s="208"/>
      <c r="BH140" s="208"/>
      <c r="BI140" s="208"/>
      <c r="BJ140" s="208"/>
      <c r="BK140" s="208"/>
      <c r="BL140" s="208"/>
      <c r="BM140" s="208"/>
      <c r="BN140" s="208"/>
      <c r="BO140" s="208"/>
      <c r="BP140" s="209"/>
      <c r="BQ140" s="210"/>
      <c r="BR140" s="211"/>
      <c r="BS140" s="211"/>
      <c r="BT140" s="211"/>
      <c r="BU140" s="211"/>
      <c r="BV140" s="211"/>
      <c r="BW140" s="208"/>
      <c r="BX140" s="208"/>
      <c r="BY140" s="208"/>
      <c r="BZ140" s="208"/>
      <c r="CA140" s="208"/>
      <c r="CB140" s="208"/>
      <c r="CC140" s="208"/>
      <c r="CD140" s="139"/>
      <c r="CE140" s="139"/>
      <c r="CF140" s="139"/>
      <c r="CK140" s="179"/>
      <c r="CL140" s="179"/>
      <c r="CM140" s="442"/>
      <c r="CN140" s="179"/>
      <c r="CO140" s="179"/>
      <c r="CP140" s="179"/>
      <c r="CQ140" s="179"/>
      <c r="CR140" s="179"/>
      <c r="CS140" s="179"/>
      <c r="CT140" s="413"/>
      <c r="CU140" s="413"/>
      <c r="CV140" s="413"/>
      <c r="CW140" s="413"/>
      <c r="CX140" s="331"/>
      <c r="CY140" s="331"/>
      <c r="CZ140" s="331"/>
      <c r="DA140" s="331"/>
      <c r="DB140" s="331"/>
      <c r="DC140" s="331"/>
      <c r="DD140" s="331"/>
      <c r="DE140" s="331"/>
      <c r="DF140" s="331"/>
      <c r="DG140" s="181"/>
      <c r="DH140" s="181"/>
      <c r="DI140" s="181"/>
      <c r="DJ140" s="181"/>
      <c r="DK140" s="181"/>
      <c r="DL140" s="181"/>
      <c r="DM140" s="181"/>
      <c r="DN140" s="181"/>
      <c r="DO140" s="181"/>
      <c r="DP140" s="181"/>
    </row>
    <row r="141" spans="1:170" s="66" customFormat="1" ht="3.75" customHeight="1" x14ac:dyDescent="0.2">
      <c r="A141" s="71"/>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796"/>
      <c r="BB141" s="796"/>
      <c r="BC141" s="796"/>
      <c r="BD141" s="796"/>
      <c r="BE141" s="796"/>
      <c r="BF141" s="796"/>
      <c r="BG141" s="796"/>
      <c r="BH141" s="79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7"/>
      <c r="CG141" s="67"/>
      <c r="CH141" s="68"/>
      <c r="CI141" s="68"/>
      <c r="CJ141" s="69"/>
      <c r="CK141" s="179"/>
      <c r="CL141" s="179"/>
      <c r="CM141" s="442"/>
      <c r="CN141" s="179"/>
      <c r="CO141" s="179"/>
      <c r="CP141" s="179"/>
      <c r="CQ141" s="179"/>
      <c r="CR141" s="179"/>
      <c r="CS141" s="179"/>
      <c r="CT141" s="413"/>
      <c r="CU141" s="413"/>
      <c r="CV141" s="413"/>
      <c r="CW141" s="413"/>
      <c r="CX141" s="331"/>
      <c r="CY141" s="331"/>
      <c r="CZ141" s="331"/>
      <c r="DA141" s="331"/>
      <c r="DB141" s="331"/>
      <c r="DC141" s="331"/>
      <c r="DD141" s="331"/>
      <c r="DE141" s="331"/>
      <c r="DF141" s="331"/>
      <c r="DG141" s="181"/>
      <c r="DH141" s="181"/>
      <c r="DI141" s="181"/>
      <c r="DJ141" s="181"/>
      <c r="DK141" s="181"/>
      <c r="DL141" s="181"/>
      <c r="DM141" s="181"/>
      <c r="DN141" s="181"/>
      <c r="DO141" s="181"/>
      <c r="DP141" s="181"/>
      <c r="DQ141" s="70"/>
      <c r="DR141" s="70"/>
      <c r="DS141" s="70"/>
      <c r="DT141" s="70"/>
      <c r="DU141" s="70"/>
      <c r="DV141" s="70"/>
      <c r="DW141" s="70"/>
      <c r="DX141" s="70"/>
      <c r="DY141" s="70"/>
      <c r="DZ141" s="70"/>
      <c r="EA141" s="70"/>
      <c r="EB141" s="70"/>
      <c r="EC141" s="70"/>
      <c r="ED141" s="70"/>
    </row>
    <row r="142" spans="1:170" s="66" customFormat="1" ht="3.75" customHeight="1" x14ac:dyDescent="0.2">
      <c r="A142" s="71"/>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796"/>
      <c r="BB142" s="796"/>
      <c r="BC142" s="796"/>
      <c r="BD142" s="796"/>
      <c r="BE142" s="796"/>
      <c r="BF142" s="796"/>
      <c r="BG142" s="796"/>
      <c r="BH142" s="79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7"/>
      <c r="CG142" s="67"/>
      <c r="CH142" s="68"/>
      <c r="CI142" s="68"/>
      <c r="CJ142" s="69"/>
      <c r="CK142" s="179"/>
      <c r="CL142" s="179"/>
      <c r="CM142" s="442"/>
      <c r="CN142" s="179"/>
      <c r="CO142" s="179"/>
      <c r="CP142" s="179"/>
      <c r="CQ142" s="179"/>
      <c r="CR142" s="179"/>
      <c r="CS142" s="179"/>
      <c r="CT142" s="413"/>
      <c r="CU142" s="413"/>
      <c r="CV142" s="413"/>
      <c r="CW142" s="413"/>
      <c r="CX142" s="331"/>
      <c r="CY142" s="331"/>
      <c r="CZ142" s="331"/>
      <c r="DA142" s="331"/>
      <c r="DB142" s="331"/>
      <c r="DC142" s="331"/>
      <c r="DD142" s="331"/>
      <c r="DE142" s="331"/>
      <c r="DF142" s="331"/>
      <c r="DG142" s="181"/>
      <c r="DH142" s="181"/>
      <c r="DI142" s="181"/>
      <c r="DJ142" s="181"/>
      <c r="DK142" s="181"/>
      <c r="DL142" s="181"/>
      <c r="DM142" s="181"/>
      <c r="DN142" s="181"/>
      <c r="DO142" s="181"/>
      <c r="DP142" s="181"/>
      <c r="DQ142" s="70"/>
      <c r="DR142" s="70"/>
      <c r="DS142" s="70"/>
      <c r="DT142" s="70"/>
      <c r="DU142" s="70"/>
      <c r="DV142" s="70"/>
      <c r="DW142" s="70"/>
      <c r="DX142" s="70"/>
      <c r="DY142" s="70"/>
      <c r="DZ142" s="70"/>
      <c r="EA142" s="70"/>
      <c r="EB142" s="70"/>
      <c r="EC142" s="70"/>
      <c r="ED142" s="70"/>
    </row>
    <row r="143" spans="1:170" s="66" customFormat="1" ht="3.75" customHeight="1" thickBot="1" x14ac:dyDescent="0.25">
      <c r="A143" s="71"/>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796"/>
      <c r="BB143" s="796"/>
      <c r="BC143" s="796"/>
      <c r="BD143" s="796"/>
      <c r="BE143" s="796"/>
      <c r="BF143" s="796"/>
      <c r="BG143" s="796"/>
      <c r="BH143" s="79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7"/>
      <c r="CG143" s="67"/>
      <c r="CH143" s="68"/>
      <c r="CI143" s="68"/>
      <c r="CJ143" s="69"/>
      <c r="CK143" s="179"/>
      <c r="CL143" s="179"/>
      <c r="CM143" s="442"/>
      <c r="CN143" s="179"/>
      <c r="CO143" s="179"/>
      <c r="CP143" s="179"/>
      <c r="CQ143" s="179"/>
      <c r="CR143" s="179"/>
      <c r="CS143" s="179"/>
      <c r="CT143" s="413"/>
      <c r="CU143" s="413"/>
      <c r="CV143" s="413"/>
      <c r="CW143" s="413"/>
      <c r="CX143" s="331"/>
      <c r="CY143" s="331"/>
      <c r="CZ143" s="331"/>
      <c r="DA143" s="331"/>
      <c r="DB143" s="331"/>
      <c r="DC143" s="331"/>
      <c r="DD143" s="331"/>
      <c r="DE143" s="331"/>
      <c r="DF143" s="331"/>
      <c r="DG143" s="181"/>
      <c r="DH143" s="181"/>
      <c r="DI143" s="181"/>
      <c r="DJ143" s="181"/>
      <c r="DK143" s="181"/>
      <c r="DL143" s="181"/>
      <c r="DM143" s="181"/>
      <c r="DN143" s="181"/>
      <c r="DO143" s="181"/>
      <c r="DP143" s="181"/>
      <c r="DQ143" s="70"/>
      <c r="DR143" s="70"/>
      <c r="DS143" s="70"/>
      <c r="DT143" s="70"/>
      <c r="DU143" s="70"/>
      <c r="DV143" s="70"/>
      <c r="DW143" s="70"/>
      <c r="DX143" s="70"/>
      <c r="DY143" s="70"/>
      <c r="DZ143" s="70"/>
      <c r="EA143" s="70"/>
      <c r="EB143" s="70"/>
      <c r="EC143" s="70"/>
      <c r="ED143" s="70"/>
    </row>
    <row r="144" spans="1:170" s="84" customFormat="1" ht="14.1" customHeight="1" thickTop="1" x14ac:dyDescent="0.2">
      <c r="A144" s="81"/>
      <c r="B144" s="89"/>
      <c r="C144" s="798" t="s">
        <v>22</v>
      </c>
      <c r="D144" s="799"/>
      <c r="E144" s="799"/>
      <c r="F144" s="799"/>
      <c r="G144" s="799"/>
      <c r="H144" s="800"/>
      <c r="I144" s="904" t="s">
        <v>26</v>
      </c>
      <c r="J144" s="905"/>
      <c r="K144" s="905"/>
      <c r="L144" s="905"/>
      <c r="M144" s="905"/>
      <c r="N144" s="905"/>
      <c r="O144" s="905"/>
      <c r="P144" s="906"/>
      <c r="Q144" s="41"/>
      <c r="R144" s="336"/>
      <c r="S144" s="913" t="s">
        <v>21</v>
      </c>
      <c r="T144" s="914"/>
      <c r="U144" s="914"/>
      <c r="V144" s="914"/>
      <c r="W144" s="914"/>
      <c r="X144" s="914"/>
      <c r="Y144" s="914"/>
      <c r="Z144" s="914"/>
      <c r="AA144" s="914"/>
      <c r="AB144" s="914"/>
      <c r="AC144" s="914"/>
      <c r="AD144" s="914"/>
      <c r="AE144" s="914"/>
      <c r="AF144" s="914"/>
      <c r="AG144" s="914"/>
      <c r="AH144" s="914"/>
      <c r="AI144" s="914"/>
      <c r="AJ144" s="914"/>
      <c r="AK144" s="39"/>
      <c r="AL144" s="1104" t="s">
        <v>20</v>
      </c>
      <c r="AM144" s="1105"/>
      <c r="AN144" s="1105"/>
      <c r="AO144" s="1105"/>
      <c r="AP144" s="1105"/>
      <c r="AQ144" s="1105"/>
      <c r="AR144" s="1105"/>
      <c r="AS144" s="1105"/>
      <c r="AT144" s="1105"/>
      <c r="AU144" s="1105"/>
      <c r="AV144" s="1105"/>
      <c r="AW144" s="1105"/>
      <c r="AX144" s="1105"/>
      <c r="AY144" s="1105"/>
      <c r="AZ144" s="1106"/>
      <c r="BA144" s="337"/>
      <c r="BB144" s="868" t="s">
        <v>3</v>
      </c>
      <c r="BC144" s="869"/>
      <c r="BD144" s="869"/>
      <c r="BE144" s="869"/>
      <c r="BF144" s="869"/>
      <c r="BG144" s="869"/>
      <c r="BH144" s="869"/>
      <c r="BI144" s="869"/>
      <c r="BJ144" s="869"/>
      <c r="BK144" s="869"/>
      <c r="BL144" s="869"/>
      <c r="BM144" s="869"/>
      <c r="BN144" s="869"/>
      <c r="BO144" s="869"/>
      <c r="BP144" s="869"/>
      <c r="BQ144" s="869"/>
      <c r="BR144" s="869"/>
      <c r="BS144" s="869"/>
      <c r="BT144" s="869"/>
      <c r="BU144" s="869"/>
      <c r="BV144" s="869"/>
      <c r="BW144" s="869"/>
      <c r="BX144" s="869"/>
      <c r="BY144" s="869"/>
      <c r="BZ144" s="869"/>
      <c r="CA144" s="869"/>
      <c r="CB144" s="869"/>
      <c r="CC144" s="870"/>
      <c r="CD144" s="336"/>
      <c r="CE144" s="336"/>
      <c r="CF144" s="73"/>
      <c r="CG144" s="73"/>
      <c r="CH144" s="339"/>
      <c r="CI144" s="339"/>
      <c r="CJ144" s="339"/>
      <c r="CK144" s="179"/>
      <c r="CL144" s="179"/>
      <c r="CM144" s="442"/>
      <c r="CN144" s="179"/>
      <c r="CO144" s="179"/>
      <c r="CP144" s="179"/>
      <c r="CQ144" s="179"/>
      <c r="CR144" s="179"/>
      <c r="CS144" s="179"/>
      <c r="CT144" s="413"/>
      <c r="CU144" s="413"/>
      <c r="CV144" s="413"/>
      <c r="CW144" s="413"/>
      <c r="CX144" s="331"/>
      <c r="CY144" s="331"/>
      <c r="CZ144" s="331"/>
      <c r="DA144" s="331"/>
      <c r="DB144" s="331"/>
      <c r="DC144" s="331"/>
      <c r="DD144" s="331"/>
      <c r="DE144" s="331"/>
      <c r="DF144" s="331"/>
      <c r="DG144" s="181"/>
      <c r="DH144" s="181"/>
      <c r="DI144" s="181"/>
      <c r="DJ144" s="181"/>
      <c r="DK144" s="181"/>
      <c r="DL144" s="181"/>
      <c r="DM144" s="181"/>
      <c r="DN144" s="181"/>
      <c r="DO144" s="181"/>
      <c r="DP144" s="181"/>
    </row>
    <row r="145" spans="1:120" s="76" customFormat="1" ht="14.1" customHeight="1" thickBot="1" x14ac:dyDescent="0.35">
      <c r="A145" s="75"/>
      <c r="B145" s="72"/>
      <c r="C145" s="879" t="s">
        <v>4</v>
      </c>
      <c r="D145" s="880"/>
      <c r="E145" s="880"/>
      <c r="F145" s="880"/>
      <c r="G145" s="880"/>
      <c r="H145" s="881"/>
      <c r="I145" s="907"/>
      <c r="J145" s="908"/>
      <c r="K145" s="908"/>
      <c r="L145" s="908"/>
      <c r="M145" s="908"/>
      <c r="N145" s="908"/>
      <c r="O145" s="908"/>
      <c r="P145" s="909"/>
      <c r="Q145" s="41"/>
      <c r="R145" s="6"/>
      <c r="S145" s="915" t="s">
        <v>5</v>
      </c>
      <c r="T145" s="916"/>
      <c r="U145" s="916"/>
      <c r="V145" s="916"/>
      <c r="W145" s="916"/>
      <c r="X145" s="916"/>
      <c r="Y145" s="916"/>
      <c r="Z145" s="916"/>
      <c r="AA145" s="916"/>
      <c r="AB145" s="916"/>
      <c r="AC145" s="916"/>
      <c r="AD145" s="916"/>
      <c r="AE145" s="916"/>
      <c r="AF145" s="916"/>
      <c r="AG145" s="916"/>
      <c r="AH145" s="916"/>
      <c r="AI145" s="916"/>
      <c r="AJ145" s="917"/>
      <c r="AK145" s="39"/>
      <c r="AL145" s="818" t="s">
        <v>5</v>
      </c>
      <c r="AM145" s="819"/>
      <c r="AN145" s="819"/>
      <c r="AO145" s="819"/>
      <c r="AP145" s="819"/>
      <c r="AQ145" s="819"/>
      <c r="AR145" s="819"/>
      <c r="AS145" s="819"/>
      <c r="AT145" s="819"/>
      <c r="AU145" s="819"/>
      <c r="AV145" s="819"/>
      <c r="AW145" s="819"/>
      <c r="AX145" s="819"/>
      <c r="AY145" s="819"/>
      <c r="AZ145" s="820"/>
      <c r="BA145" s="40"/>
      <c r="BB145" s="855" t="s">
        <v>5</v>
      </c>
      <c r="BC145" s="856"/>
      <c r="BD145" s="856"/>
      <c r="BE145" s="856"/>
      <c r="BF145" s="856"/>
      <c r="BG145" s="856"/>
      <c r="BH145" s="856"/>
      <c r="BI145" s="856"/>
      <c r="BJ145" s="856"/>
      <c r="BK145" s="314"/>
      <c r="BL145" s="314"/>
      <c r="BM145" s="314"/>
      <c r="BN145" s="314"/>
      <c r="BO145" s="314"/>
      <c r="BP145" s="314"/>
      <c r="BQ145" s="314"/>
      <c r="BR145" s="314"/>
      <c r="BS145" s="856" t="s">
        <v>6</v>
      </c>
      <c r="BT145" s="856"/>
      <c r="BU145" s="856"/>
      <c r="BV145" s="856"/>
      <c r="BW145" s="856"/>
      <c r="BX145" s="856"/>
      <c r="BY145" s="856"/>
      <c r="BZ145" s="856"/>
      <c r="CA145" s="856"/>
      <c r="CB145" s="856"/>
      <c r="CC145" s="1108"/>
      <c r="CD145" s="6"/>
      <c r="CE145" s="6"/>
      <c r="CF145" s="77"/>
      <c r="CG145" s="77"/>
      <c r="CH145" s="79"/>
      <c r="CI145" s="79"/>
      <c r="CJ145" s="79"/>
      <c r="CK145" s="179"/>
      <c r="CL145" s="179"/>
      <c r="CM145" s="442"/>
      <c r="CN145" s="179"/>
      <c r="CO145" s="179"/>
      <c r="CP145" s="179"/>
      <c r="CQ145" s="179"/>
      <c r="CR145" s="179"/>
      <c r="CS145" s="179"/>
      <c r="CT145" s="413"/>
      <c r="CU145" s="413"/>
      <c r="CV145" s="413"/>
      <c r="CW145" s="413"/>
      <c r="CX145" s="331"/>
      <c r="CY145" s="331"/>
      <c r="CZ145" s="331"/>
      <c r="DA145" s="331"/>
      <c r="DB145" s="331"/>
      <c r="DC145" s="331"/>
      <c r="DD145" s="331"/>
      <c r="DE145" s="331"/>
      <c r="DF145" s="331"/>
      <c r="DG145" s="181"/>
      <c r="DH145" s="181"/>
      <c r="DI145" s="181"/>
      <c r="DJ145" s="181"/>
      <c r="DK145" s="181"/>
      <c r="DL145" s="181"/>
      <c r="DM145" s="181"/>
      <c r="DN145" s="181"/>
      <c r="DO145" s="181"/>
      <c r="DP145" s="181"/>
    </row>
    <row r="146" spans="1:120" s="350" customFormat="1" ht="13.5" customHeight="1" thickTop="1" thickBot="1" x14ac:dyDescent="0.3">
      <c r="A146" s="340"/>
      <c r="B146" s="341"/>
      <c r="C146" s="315"/>
      <c r="D146" s="805">
        <f>+D87</f>
        <v>0.17</v>
      </c>
      <c r="E146" s="805"/>
      <c r="F146" s="805"/>
      <c r="G146" s="805"/>
      <c r="H146" s="342"/>
      <c r="I146" s="910"/>
      <c r="J146" s="911"/>
      <c r="K146" s="911"/>
      <c r="L146" s="911"/>
      <c r="M146" s="911"/>
      <c r="N146" s="911"/>
      <c r="O146" s="911"/>
      <c r="P146" s="912"/>
      <c r="Q146" s="343"/>
      <c r="R146" s="344"/>
      <c r="S146" s="1118" t="s">
        <v>7</v>
      </c>
      <c r="T146" s="1118"/>
      <c r="U146" s="1118"/>
      <c r="V146" s="1118"/>
      <c r="W146" s="1118"/>
      <c r="X146" s="1118"/>
      <c r="Y146" s="1118"/>
      <c r="Z146" s="1118"/>
      <c r="AA146" s="1118"/>
      <c r="AB146" s="1118"/>
      <c r="AC146" s="1118"/>
      <c r="AD146" s="1118"/>
      <c r="AE146" s="1118"/>
      <c r="AF146" s="1118"/>
      <c r="AG146" s="1118"/>
      <c r="AH146" s="1118"/>
      <c r="AI146" s="1118"/>
      <c r="AJ146" s="1118"/>
      <c r="AK146" s="429"/>
      <c r="AL146" s="866" t="s">
        <v>7</v>
      </c>
      <c r="AM146" s="816"/>
      <c r="AN146" s="816"/>
      <c r="AO146" s="816"/>
      <c r="AP146" s="816"/>
      <c r="AQ146" s="816"/>
      <c r="AR146" s="867"/>
      <c r="AS146" s="816" t="s">
        <v>8</v>
      </c>
      <c r="AT146" s="816"/>
      <c r="AU146" s="816"/>
      <c r="AV146" s="816"/>
      <c r="AW146" s="816"/>
      <c r="AX146" s="816"/>
      <c r="AY146" s="816"/>
      <c r="AZ146" s="817"/>
      <c r="BA146" s="345"/>
      <c r="BB146" s="860" t="s">
        <v>7</v>
      </c>
      <c r="BC146" s="861"/>
      <c r="BD146" s="861"/>
      <c r="BE146" s="861"/>
      <c r="BF146" s="861"/>
      <c r="BG146" s="861"/>
      <c r="BH146" s="862"/>
      <c r="BI146" s="346" t="s">
        <v>8</v>
      </c>
      <c r="BJ146" s="346"/>
      <c r="BK146" s="346"/>
      <c r="BL146" s="346"/>
      <c r="BM146" s="346"/>
      <c r="BN146" s="347"/>
      <c r="BO146" s="942" t="s">
        <v>7</v>
      </c>
      <c r="BP146" s="942"/>
      <c r="BQ146" s="942"/>
      <c r="BR146" s="942"/>
      <c r="BS146" s="942"/>
      <c r="BT146" s="942"/>
      <c r="BU146" s="946"/>
      <c r="BV146" s="942" t="s">
        <v>8</v>
      </c>
      <c r="BW146" s="942"/>
      <c r="BX146" s="942"/>
      <c r="BY146" s="942"/>
      <c r="BZ146" s="942"/>
      <c r="CA146" s="942"/>
      <c r="CB146" s="942"/>
      <c r="CC146" s="943"/>
      <c r="CD146" s="344"/>
      <c r="CE146" s="344"/>
      <c r="CF146" s="349"/>
      <c r="CG146" s="352"/>
      <c r="CH146" s="88"/>
      <c r="CI146" s="88"/>
      <c r="CJ146" s="88"/>
      <c r="CK146" s="421"/>
      <c r="CL146" s="421"/>
      <c r="CM146" s="443"/>
      <c r="CN146" s="421"/>
      <c r="CO146" s="421"/>
      <c r="CP146" s="421"/>
      <c r="CQ146" s="421"/>
      <c r="CR146" s="421"/>
      <c r="CS146" s="421"/>
      <c r="CT146" s="422"/>
      <c r="CU146" s="422"/>
      <c r="CV146" s="422"/>
      <c r="CW146" s="422"/>
      <c r="CX146" s="354"/>
      <c r="CY146" s="354"/>
      <c r="CZ146" s="354"/>
      <c r="DA146" s="354"/>
      <c r="DB146" s="354"/>
      <c r="DC146" s="354"/>
      <c r="DD146" s="354"/>
      <c r="DE146" s="354"/>
      <c r="DF146" s="354"/>
      <c r="DG146" s="353"/>
      <c r="DH146" s="353"/>
      <c r="DI146" s="353"/>
      <c r="DJ146" s="353"/>
      <c r="DK146" s="353"/>
      <c r="DL146" s="353"/>
      <c r="DM146" s="353"/>
      <c r="DN146" s="353"/>
      <c r="DO146" s="353"/>
      <c r="DP146" s="353"/>
    </row>
    <row r="147" spans="1:120" s="84" customFormat="1" ht="15.75" customHeight="1" thickTop="1" thickBot="1" x14ac:dyDescent="0.25">
      <c r="A147" s="81"/>
      <c r="B147" s="89"/>
      <c r="C147" s="316"/>
      <c r="D147" s="317"/>
      <c r="E147" s="317"/>
      <c r="F147" s="317"/>
      <c r="G147" s="317"/>
      <c r="H147" s="318"/>
      <c r="I147" s="882" t="s">
        <v>110</v>
      </c>
      <c r="J147" s="882"/>
      <c r="K147" s="882"/>
      <c r="L147" s="882"/>
      <c r="M147" s="882"/>
      <c r="N147" s="882"/>
      <c r="O147" s="882"/>
      <c r="P147" s="883"/>
      <c r="Q147" s="47"/>
      <c r="R147" s="6"/>
      <c r="S147" s="918">
        <f>S88</f>
        <v>0</v>
      </c>
      <c r="T147" s="918"/>
      <c r="U147" s="918"/>
      <c r="V147" s="918"/>
      <c r="W147" s="918"/>
      <c r="X147" s="918"/>
      <c r="Y147" s="918"/>
      <c r="Z147" s="918"/>
      <c r="AA147" s="918"/>
      <c r="AB147" s="918"/>
      <c r="AC147" s="918"/>
      <c r="AD147" s="918"/>
      <c r="AE147" s="918"/>
      <c r="AF147" s="1119"/>
      <c r="AG147" s="1119"/>
      <c r="AH147" s="1119"/>
      <c r="AI147" s="1119"/>
      <c r="AJ147" s="1119"/>
      <c r="AK147" s="97"/>
      <c r="AL147" s="919">
        <f>IF(AL88="","",AL88)</f>
        <v>0</v>
      </c>
      <c r="AM147" s="920"/>
      <c r="AN147" s="920"/>
      <c r="AO147" s="920"/>
      <c r="AP147" s="920"/>
      <c r="AQ147" s="920"/>
      <c r="AR147" s="920"/>
      <c r="AS147" s="929"/>
      <c r="AT147" s="929"/>
      <c r="AU147" s="929"/>
      <c r="AV147" s="929"/>
      <c r="AW147" s="929"/>
      <c r="AX147" s="929"/>
      <c r="AY147" s="929"/>
      <c r="AZ147" s="930"/>
      <c r="BA147" s="115"/>
      <c r="BB147" s="849">
        <f>BB88</f>
        <v>0</v>
      </c>
      <c r="BC147" s="850"/>
      <c r="BD147" s="850"/>
      <c r="BE147" s="850"/>
      <c r="BF147" s="850"/>
      <c r="BG147" s="850"/>
      <c r="BH147" s="850"/>
      <c r="BI147" s="822"/>
      <c r="BJ147" s="822"/>
      <c r="BK147" s="822"/>
      <c r="BL147" s="822"/>
      <c r="BM147" s="822"/>
      <c r="BN147" s="822"/>
      <c r="BO147" s="857">
        <f>+BO88</f>
        <v>0</v>
      </c>
      <c r="BP147" s="857"/>
      <c r="BQ147" s="857"/>
      <c r="BR147" s="857"/>
      <c r="BS147" s="857"/>
      <c r="BT147" s="857"/>
      <c r="BU147" s="857"/>
      <c r="BV147" s="794" t="str">
        <f>IF(BI147*(1+$D$146)&gt;0,BI147*(1+$D$146),"")</f>
        <v/>
      </c>
      <c r="BW147" s="794"/>
      <c r="BX147" s="794"/>
      <c r="BY147" s="794"/>
      <c r="BZ147" s="794"/>
      <c r="CA147" s="794"/>
      <c r="CB147" s="794"/>
      <c r="CC147" s="795"/>
      <c r="CD147" s="6"/>
      <c r="CE147" s="6"/>
      <c r="CF147" s="83"/>
      <c r="CG147" s="86"/>
      <c r="CH147" s="88"/>
      <c r="CI147" s="88"/>
      <c r="CJ147" s="88"/>
      <c r="CK147" s="179"/>
      <c r="CL147" s="179"/>
      <c r="CM147" s="442"/>
      <c r="CN147" s="179"/>
      <c r="CO147" s="179"/>
      <c r="CP147" s="179"/>
      <c r="CQ147" s="179"/>
      <c r="CR147" s="179"/>
      <c r="CS147" s="179"/>
      <c r="CT147" s="413"/>
      <c r="CU147" s="413"/>
      <c r="CV147" s="413"/>
      <c r="CW147" s="413"/>
      <c r="CX147" s="331"/>
      <c r="CY147" s="331"/>
      <c r="CZ147" s="331"/>
      <c r="DA147" s="331"/>
      <c r="DB147" s="331"/>
      <c r="DC147" s="331"/>
      <c r="DD147" s="331"/>
      <c r="DE147" s="331"/>
      <c r="DF147" s="331"/>
      <c r="DG147" s="181"/>
      <c r="DH147" s="181"/>
      <c r="DI147" s="181"/>
      <c r="DJ147" s="181"/>
      <c r="DK147" s="181"/>
      <c r="DL147" s="181"/>
      <c r="DM147" s="181"/>
      <c r="DN147" s="181"/>
      <c r="DO147" s="181"/>
      <c r="DP147" s="181"/>
    </row>
    <row r="148" spans="1:120" s="84" customFormat="1" ht="15.75" customHeight="1" thickTop="1" thickBot="1" x14ac:dyDescent="0.35">
      <c r="A148" s="81"/>
      <c r="B148" s="89"/>
      <c r="C148" s="884" t="s">
        <v>9</v>
      </c>
      <c r="D148" s="885"/>
      <c r="E148" s="885"/>
      <c r="F148" s="885"/>
      <c r="G148" s="885"/>
      <c r="H148" s="886"/>
      <c r="I148" s="887" t="s">
        <v>111</v>
      </c>
      <c r="J148" s="888"/>
      <c r="K148" s="888"/>
      <c r="L148" s="888"/>
      <c r="M148" s="888"/>
      <c r="N148" s="888"/>
      <c r="O148" s="888"/>
      <c r="P148" s="889"/>
      <c r="Q148" s="47"/>
      <c r="R148" s="6"/>
      <c r="S148" s="918" t="str">
        <f>IF(S89="","",S89)</f>
        <v/>
      </c>
      <c r="T148" s="918"/>
      <c r="U148" s="918"/>
      <c r="V148" s="918"/>
      <c r="W148" s="918"/>
      <c r="X148" s="918"/>
      <c r="Y148" s="918"/>
      <c r="Z148" s="918"/>
      <c r="AA148" s="918"/>
      <c r="AB148" s="918"/>
      <c r="AC148" s="918"/>
      <c r="AD148" s="918"/>
      <c r="AE148" s="918"/>
      <c r="AF148" s="1119"/>
      <c r="AG148" s="1119"/>
      <c r="AH148" s="1119"/>
      <c r="AI148" s="1119"/>
      <c r="AJ148" s="1119"/>
      <c r="AK148" s="97"/>
      <c r="AL148" s="810" t="str">
        <f>+IF(AL89=0,"",AL89)</f>
        <v/>
      </c>
      <c r="AM148" s="811"/>
      <c r="AN148" s="811"/>
      <c r="AO148" s="811"/>
      <c r="AP148" s="811"/>
      <c r="AQ148" s="811"/>
      <c r="AR148" s="811"/>
      <c r="AS148" s="935"/>
      <c r="AT148" s="935"/>
      <c r="AU148" s="935"/>
      <c r="AV148" s="935"/>
      <c r="AW148" s="935"/>
      <c r="AX148" s="935"/>
      <c r="AY148" s="935"/>
      <c r="AZ148" s="936"/>
      <c r="BA148" s="116"/>
      <c r="BB148" s="789" t="str">
        <f>IF(BB89="","",BB89)</f>
        <v/>
      </c>
      <c r="BC148" s="790"/>
      <c r="BD148" s="790"/>
      <c r="BE148" s="790"/>
      <c r="BF148" s="790"/>
      <c r="BG148" s="790"/>
      <c r="BH148" s="790"/>
      <c r="BI148" s="926"/>
      <c r="BJ148" s="926"/>
      <c r="BK148" s="926"/>
      <c r="BL148" s="926"/>
      <c r="BM148" s="926"/>
      <c r="BN148" s="926"/>
      <c r="BO148" s="797" t="str">
        <f>+BO89</f>
        <v/>
      </c>
      <c r="BP148" s="797"/>
      <c r="BQ148" s="797"/>
      <c r="BR148" s="797"/>
      <c r="BS148" s="797"/>
      <c r="BT148" s="797"/>
      <c r="BU148" s="797"/>
      <c r="BV148" s="937" t="str">
        <f>IF(BI148*(1+$D$146)&gt;0,BI148*(1+$D$146),"")</f>
        <v/>
      </c>
      <c r="BW148" s="938"/>
      <c r="BX148" s="938"/>
      <c r="BY148" s="938"/>
      <c r="BZ148" s="938"/>
      <c r="CA148" s="938"/>
      <c r="CB148" s="938"/>
      <c r="CC148" s="939"/>
      <c r="CD148" s="25"/>
      <c r="CE148" s="6"/>
      <c r="CF148" s="83"/>
      <c r="CG148" s="86"/>
      <c r="CH148" s="88"/>
      <c r="CI148" s="88"/>
      <c r="CJ148" s="88"/>
      <c r="CK148" s="179"/>
      <c r="CL148" s="179"/>
      <c r="CM148" s="442"/>
      <c r="CN148" s="179"/>
      <c r="CO148" s="179"/>
      <c r="CP148" s="179"/>
      <c r="CQ148" s="179"/>
      <c r="CR148" s="179"/>
      <c r="CS148" s="179"/>
      <c r="CT148" s="413"/>
      <c r="CU148" s="413"/>
      <c r="CV148" s="413"/>
      <c r="CW148" s="413"/>
      <c r="CX148" s="331"/>
      <c r="CY148" s="331"/>
      <c r="CZ148" s="331"/>
      <c r="DA148" s="331"/>
      <c r="DB148" s="331"/>
      <c r="DC148" s="331"/>
      <c r="DD148" s="331"/>
      <c r="DE148" s="331"/>
      <c r="DF148" s="331"/>
      <c r="DG148" s="181"/>
      <c r="DH148" s="181"/>
      <c r="DI148" s="181"/>
      <c r="DJ148" s="181"/>
      <c r="DK148" s="181"/>
      <c r="DL148" s="181"/>
      <c r="DM148" s="181"/>
      <c r="DN148" s="181"/>
      <c r="DO148" s="181"/>
      <c r="DP148" s="181"/>
    </row>
    <row r="149" spans="1:120" s="84" customFormat="1" ht="17.25" customHeight="1" thickTop="1" thickBot="1" x14ac:dyDescent="0.35">
      <c r="A149" s="81"/>
      <c r="B149" s="91"/>
      <c r="C149" s="876" t="s">
        <v>10</v>
      </c>
      <c r="D149" s="877"/>
      <c r="E149" s="877"/>
      <c r="F149" s="877"/>
      <c r="G149" s="877"/>
      <c r="H149" s="878"/>
      <c r="I149" s="901" t="s">
        <v>53</v>
      </c>
      <c r="J149" s="902"/>
      <c r="K149" s="902"/>
      <c r="L149" s="902"/>
      <c r="M149" s="902"/>
      <c r="N149" s="902"/>
      <c r="O149" s="902"/>
      <c r="P149" s="903"/>
      <c r="Q149" s="48"/>
      <c r="R149" s="6"/>
      <c r="S149" s="1115">
        <f>+S90</f>
        <v>0</v>
      </c>
      <c r="T149" s="1116"/>
      <c r="U149" s="1116"/>
      <c r="V149" s="1116"/>
      <c r="W149" s="1116"/>
      <c r="X149" s="1116"/>
      <c r="Y149" s="1116"/>
      <c r="Z149" s="1116"/>
      <c r="AA149" s="1116"/>
      <c r="AB149" s="1116"/>
      <c r="AC149" s="1116"/>
      <c r="AD149" s="1116"/>
      <c r="AE149" s="1117"/>
      <c r="AF149" s="1120"/>
      <c r="AG149" s="1121"/>
      <c r="AH149" s="1121"/>
      <c r="AI149" s="1121"/>
      <c r="AJ149" s="1122"/>
      <c r="AK149" s="94"/>
      <c r="AL149" s="898">
        <f>+AL90</f>
        <v>0</v>
      </c>
      <c r="AM149" s="899"/>
      <c r="AN149" s="899"/>
      <c r="AO149" s="899"/>
      <c r="AP149" s="899"/>
      <c r="AQ149" s="899"/>
      <c r="AR149" s="900"/>
      <c r="AS149" s="933"/>
      <c r="AT149" s="933"/>
      <c r="AU149" s="933"/>
      <c r="AV149" s="933"/>
      <c r="AW149" s="933"/>
      <c r="AX149" s="933"/>
      <c r="AY149" s="933"/>
      <c r="AZ149" s="934"/>
      <c r="BA149" s="116"/>
      <c r="BB149" s="791">
        <f>BB90</f>
        <v>0</v>
      </c>
      <c r="BC149" s="792"/>
      <c r="BD149" s="792"/>
      <c r="BE149" s="792"/>
      <c r="BF149" s="792"/>
      <c r="BG149" s="792"/>
      <c r="BH149" s="793"/>
      <c r="BI149" s="931"/>
      <c r="BJ149" s="927"/>
      <c r="BK149" s="927"/>
      <c r="BL149" s="927"/>
      <c r="BM149" s="927"/>
      <c r="BN149" s="932"/>
      <c r="BO149" s="940">
        <f>+BO90</f>
        <v>0</v>
      </c>
      <c r="BP149" s="940"/>
      <c r="BQ149" s="940"/>
      <c r="BR149" s="940"/>
      <c r="BS149" s="940"/>
      <c r="BT149" s="940"/>
      <c r="BU149" s="941"/>
      <c r="BV149" s="927" t="str">
        <f>IF(BI149="","",IF(BI149*(1+$D$146)&gt;0,BI149*(1+$D$146),""))</f>
        <v/>
      </c>
      <c r="BW149" s="927"/>
      <c r="BX149" s="927"/>
      <c r="BY149" s="927"/>
      <c r="BZ149" s="927"/>
      <c r="CA149" s="927"/>
      <c r="CB149" s="927"/>
      <c r="CC149" s="928"/>
      <c r="CD149" s="6"/>
      <c r="CE149" s="6"/>
      <c r="CF149" s="83"/>
      <c r="CG149" s="86"/>
      <c r="CH149" s="82"/>
      <c r="CI149" s="83"/>
      <c r="CJ149" s="83"/>
      <c r="CK149" s="179"/>
      <c r="CL149" s="179"/>
      <c r="CM149" s="442"/>
      <c r="CN149" s="179"/>
      <c r="CO149" s="179"/>
      <c r="CP149" s="179"/>
      <c r="CQ149" s="179"/>
      <c r="CR149" s="179"/>
      <c r="CS149" s="179"/>
      <c r="CT149" s="413"/>
      <c r="CU149" s="413"/>
      <c r="CV149" s="413"/>
      <c r="CW149" s="413"/>
      <c r="CX149" s="331"/>
      <c r="CY149" s="331"/>
      <c r="CZ149" s="331"/>
      <c r="DA149" s="331"/>
      <c r="DB149" s="331"/>
      <c r="DC149" s="331"/>
      <c r="DD149" s="331"/>
      <c r="DE149" s="331"/>
      <c r="DF149" s="331"/>
      <c r="DG149" s="181"/>
      <c r="DH149" s="181"/>
      <c r="DI149" s="181"/>
      <c r="DJ149" s="181"/>
      <c r="DK149" s="181"/>
      <c r="DL149" s="181"/>
      <c r="DM149" s="181"/>
      <c r="DN149" s="181"/>
      <c r="DO149" s="181"/>
      <c r="DP149" s="181"/>
    </row>
    <row r="150" spans="1:120" s="84" customFormat="1" ht="4.5" customHeight="1" x14ac:dyDescent="0.2">
      <c r="A150" s="81"/>
      <c r="B150" s="87"/>
      <c r="C150" s="92"/>
      <c r="D150" s="92"/>
      <c r="E150" s="92"/>
      <c r="F150" s="92"/>
      <c r="G150" s="92"/>
      <c r="H150" s="92"/>
      <c r="I150" s="92"/>
      <c r="J150" s="92"/>
      <c r="K150" s="92"/>
      <c r="L150" s="92"/>
      <c r="M150" s="92"/>
      <c r="N150" s="92"/>
      <c r="O150" s="92"/>
      <c r="P150" s="92"/>
      <c r="Q150" s="93"/>
      <c r="R150" s="6"/>
      <c r="S150" s="94"/>
      <c r="T150" s="94"/>
      <c r="U150" s="94"/>
      <c r="V150" s="94"/>
      <c r="W150" s="94"/>
      <c r="X150" s="94"/>
      <c r="Y150" s="94"/>
      <c r="Z150" s="94"/>
      <c r="AA150" s="135"/>
      <c r="AB150" s="135"/>
      <c r="AC150" s="135"/>
      <c r="AD150" s="135"/>
      <c r="AE150" s="135"/>
      <c r="AF150" s="135"/>
      <c r="AG150" s="135"/>
      <c r="AH150" s="135"/>
      <c r="AI150" s="135"/>
      <c r="AJ150" s="135"/>
      <c r="AK150" s="94"/>
      <c r="AL150" s="98"/>
      <c r="AM150" s="98"/>
      <c r="AN150" s="98"/>
      <c r="AO150" s="98"/>
      <c r="AP150" s="98"/>
      <c r="AQ150" s="98"/>
      <c r="AR150" s="98"/>
      <c r="AS150" s="95"/>
      <c r="AT150" s="96"/>
      <c r="AU150" s="96"/>
      <c r="AV150" s="96"/>
      <c r="AW150" s="96"/>
      <c r="AX150" s="96"/>
      <c r="AY150" s="96"/>
      <c r="AZ150" s="96"/>
      <c r="BA150" s="97"/>
      <c r="BB150" s="134"/>
      <c r="BC150" s="132"/>
      <c r="BD150" s="132"/>
      <c r="BE150" s="132"/>
      <c r="BF150" s="132"/>
      <c r="BG150" s="132"/>
      <c r="BH150" s="132"/>
      <c r="BI150" s="132"/>
      <c r="BJ150" s="132"/>
      <c r="BK150" s="132"/>
      <c r="BL150" s="132"/>
      <c r="BM150" s="132"/>
      <c r="BN150" s="132"/>
      <c r="BO150" s="133"/>
      <c r="BP150" s="133"/>
      <c r="BQ150" s="133"/>
      <c r="BR150" s="133"/>
      <c r="BS150" s="133"/>
      <c r="BT150" s="133"/>
      <c r="BU150" s="133"/>
      <c r="BV150" s="133"/>
      <c r="BW150" s="133"/>
      <c r="BX150" s="133"/>
      <c r="BY150" s="133"/>
      <c r="BZ150" s="133"/>
      <c r="CA150" s="133"/>
      <c r="CB150" s="133"/>
      <c r="CC150" s="133"/>
      <c r="CD150" s="6"/>
      <c r="CE150" s="6"/>
      <c r="CF150" s="83"/>
      <c r="CG150" s="86"/>
      <c r="CH150" s="82"/>
      <c r="CI150" s="83"/>
      <c r="CJ150" s="83"/>
      <c r="CK150" s="179"/>
      <c r="CL150" s="179"/>
      <c r="CM150" s="442"/>
      <c r="CN150" s="179"/>
      <c r="CO150" s="179"/>
      <c r="CP150" s="179"/>
      <c r="CQ150" s="179"/>
      <c r="CR150" s="179"/>
      <c r="CS150" s="179"/>
      <c r="CT150" s="413"/>
      <c r="CU150" s="413"/>
      <c r="CV150" s="413"/>
      <c r="CW150" s="413"/>
      <c r="CX150" s="331"/>
      <c r="CY150" s="331"/>
      <c r="CZ150" s="331"/>
      <c r="DA150" s="331"/>
      <c r="DB150" s="331"/>
      <c r="DC150" s="331"/>
      <c r="DD150" s="331"/>
      <c r="DE150" s="331"/>
      <c r="DF150" s="331"/>
      <c r="DG150" s="181"/>
      <c r="DH150" s="181"/>
      <c r="DI150" s="181"/>
      <c r="DJ150" s="181"/>
      <c r="DK150" s="181"/>
      <c r="DL150" s="181"/>
      <c r="DM150" s="181"/>
      <c r="DN150" s="181"/>
      <c r="DO150" s="181"/>
      <c r="DP150" s="181"/>
    </row>
    <row r="151" spans="1:120" s="87" customFormat="1" ht="13.5" customHeight="1" x14ac:dyDescent="0.2">
      <c r="A151" s="99"/>
      <c r="C151" s="890"/>
      <c r="D151" s="890"/>
      <c r="E151" s="890"/>
      <c r="F151" s="890"/>
      <c r="G151" s="890"/>
      <c r="H151" s="890"/>
      <c r="I151" s="891"/>
      <c r="J151" s="891"/>
      <c r="K151" s="891"/>
      <c r="L151" s="891"/>
      <c r="M151" s="891"/>
      <c r="N151" s="891"/>
      <c r="O151" s="891"/>
      <c r="P151" s="891"/>
      <c r="Q151" s="891"/>
      <c r="R151" s="891"/>
      <c r="S151" s="891"/>
      <c r="T151" s="891"/>
      <c r="U151" s="891"/>
      <c r="V151" s="891"/>
      <c r="W151" s="891"/>
      <c r="X151" s="891"/>
      <c r="Y151" s="891"/>
      <c r="Z151" s="891"/>
      <c r="AA151" s="891"/>
      <c r="AB151" s="891"/>
      <c r="AC151" s="891"/>
      <c r="AD151" s="891"/>
      <c r="AE151" s="891"/>
      <c r="AF151" s="891"/>
      <c r="AG151" s="891"/>
      <c r="AH151" s="891"/>
      <c r="AI151" s="891"/>
      <c r="AJ151" s="891"/>
      <c r="AK151" s="86"/>
      <c r="AL151" s="808" t="s">
        <v>11</v>
      </c>
      <c r="AM151" s="808"/>
      <c r="AN151" s="808"/>
      <c r="AO151" s="808"/>
      <c r="AP151" s="808"/>
      <c r="AQ151" s="808"/>
      <c r="AR151" s="808"/>
      <c r="AS151" s="809" t="s">
        <v>12</v>
      </c>
      <c r="AT151" s="809"/>
      <c r="AU151" s="809"/>
      <c r="AV151" s="809"/>
      <c r="AW151" s="809"/>
      <c r="AX151" s="809"/>
      <c r="AY151" s="808" t="s">
        <v>13</v>
      </c>
      <c r="AZ151" s="808"/>
      <c r="BA151" s="808"/>
      <c r="BB151" s="808"/>
      <c r="BC151" s="808"/>
      <c r="BD151" s="808"/>
      <c r="BE151" s="925" t="s">
        <v>14</v>
      </c>
      <c r="BF151" s="925"/>
      <c r="BG151" s="925"/>
      <c r="BH151" s="925"/>
      <c r="BI151" s="925"/>
      <c r="BJ151" s="925"/>
      <c r="BK151" s="925"/>
      <c r="BL151" s="925"/>
      <c r="BM151" s="925"/>
      <c r="BN151" s="925"/>
      <c r="BO151" s="925"/>
      <c r="BP151" s="925" t="s">
        <v>0</v>
      </c>
      <c r="BQ151" s="925"/>
      <c r="BR151" s="925"/>
      <c r="BS151" s="925"/>
      <c r="BT151" s="102"/>
      <c r="BU151" s="102"/>
      <c r="BV151" s="283"/>
      <c r="BW151" s="283"/>
      <c r="BX151" s="283"/>
      <c r="BY151" s="283"/>
      <c r="BZ151" s="283"/>
      <c r="CA151" s="284"/>
      <c r="CB151" s="284"/>
      <c r="CC151" s="284"/>
      <c r="CE151" s="289"/>
      <c r="CF151" s="101"/>
      <c r="CG151" s="289"/>
      <c r="CH151" s="102"/>
      <c r="CI151" s="101"/>
      <c r="CJ151" s="101"/>
      <c r="CK151" s="179"/>
      <c r="CL151" s="179"/>
      <c r="CM151" s="442"/>
      <c r="CN151" s="179"/>
      <c r="CO151" s="179"/>
      <c r="CP151" s="179"/>
      <c r="CQ151" s="179"/>
      <c r="CR151" s="179"/>
      <c r="CS151" s="179"/>
      <c r="CT151" s="413"/>
      <c r="CU151" s="413"/>
      <c r="CV151" s="413"/>
      <c r="CW151" s="413"/>
      <c r="CX151" s="331"/>
      <c r="CY151" s="331"/>
      <c r="CZ151" s="331"/>
      <c r="DA151" s="331"/>
      <c r="DB151" s="331"/>
      <c r="DC151" s="331"/>
      <c r="DD151" s="331"/>
      <c r="DE151" s="331"/>
      <c r="DF151" s="331"/>
      <c r="DG151" s="181"/>
      <c r="DH151" s="181"/>
      <c r="DI151" s="181"/>
      <c r="DJ151" s="181"/>
      <c r="DK151" s="181"/>
      <c r="DL151" s="181"/>
      <c r="DM151" s="181"/>
      <c r="DN151" s="181"/>
      <c r="DO151" s="181"/>
      <c r="DP151" s="181"/>
    </row>
    <row r="152" spans="1:120" s="107" customFormat="1" ht="9.75" customHeight="1" x14ac:dyDescent="0.2">
      <c r="A152" s="103"/>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80"/>
      <c r="AD152" s="281"/>
      <c r="AE152" s="281"/>
      <c r="AF152" s="281"/>
      <c r="AG152" s="281"/>
      <c r="AH152" s="281"/>
      <c r="AI152" s="281"/>
      <c r="AJ152" s="281"/>
      <c r="AK152" s="281"/>
      <c r="AL152" s="808"/>
      <c r="AM152" s="808"/>
      <c r="AN152" s="808"/>
      <c r="AO152" s="808"/>
      <c r="AP152" s="808"/>
      <c r="AQ152" s="808"/>
      <c r="AR152" s="808"/>
      <c r="AS152" s="809"/>
      <c r="AT152" s="809"/>
      <c r="AU152" s="809"/>
      <c r="AV152" s="809"/>
      <c r="AW152" s="809"/>
      <c r="AX152" s="809"/>
      <c r="AY152" s="808"/>
      <c r="AZ152" s="808"/>
      <c r="BA152" s="808"/>
      <c r="BB152" s="808"/>
      <c r="BC152" s="808"/>
      <c r="BD152" s="808"/>
      <c r="BE152" s="925"/>
      <c r="BF152" s="925"/>
      <c r="BG152" s="925"/>
      <c r="BH152" s="925"/>
      <c r="BI152" s="925"/>
      <c r="BJ152" s="925"/>
      <c r="BK152" s="925"/>
      <c r="BL152" s="925"/>
      <c r="BM152" s="925"/>
      <c r="BN152" s="925"/>
      <c r="BO152" s="925"/>
      <c r="BP152" s="925"/>
      <c r="BQ152" s="925"/>
      <c r="BR152" s="925"/>
      <c r="BS152" s="925"/>
      <c r="BT152" s="6"/>
      <c r="BU152" s="821"/>
      <c r="BV152" s="821"/>
      <c r="BW152" s="821"/>
      <c r="BX152" s="821"/>
      <c r="BY152" s="821"/>
      <c r="BZ152" s="821"/>
      <c r="CA152" s="821"/>
      <c r="CB152" s="821"/>
      <c r="CC152" s="821"/>
      <c r="CD152" s="6"/>
      <c r="CE152" s="6"/>
      <c r="CF152" s="105"/>
      <c r="CG152" s="444"/>
      <c r="CH152" s="106"/>
      <c r="CI152" s="105"/>
      <c r="CJ152" s="105"/>
      <c r="CK152" s="179"/>
      <c r="CL152" s="179"/>
      <c r="CM152" s="442"/>
      <c r="CN152" s="179"/>
      <c r="CO152" s="179"/>
      <c r="CP152" s="179"/>
      <c r="CQ152" s="179"/>
      <c r="CR152" s="179"/>
      <c r="CS152" s="179"/>
      <c r="CT152" s="413"/>
      <c r="CU152" s="413"/>
      <c r="CV152" s="413"/>
      <c r="CW152" s="413"/>
      <c r="CX152" s="331"/>
      <c r="CY152" s="331"/>
      <c r="CZ152" s="331"/>
      <c r="DA152" s="331"/>
      <c r="DB152" s="331"/>
      <c r="DC152" s="331"/>
      <c r="DD152" s="331"/>
      <c r="DE152" s="331"/>
      <c r="DF152" s="331"/>
      <c r="DG152" s="181"/>
      <c r="DH152" s="181"/>
      <c r="DI152" s="181"/>
      <c r="DJ152" s="181"/>
      <c r="DK152" s="181"/>
      <c r="DL152" s="181"/>
      <c r="DM152" s="181"/>
      <c r="DN152" s="181"/>
      <c r="DO152" s="181"/>
      <c r="DP152" s="181"/>
    </row>
    <row r="153" spans="1:120" s="66" customFormat="1" ht="12.75" customHeight="1" x14ac:dyDescent="0.2">
      <c r="A153" s="71"/>
      <c r="B153" s="25"/>
      <c r="C153" s="507" t="s">
        <v>15</v>
      </c>
      <c r="D153" s="508"/>
      <c r="E153" s="508"/>
      <c r="F153" s="508"/>
      <c r="G153" s="508"/>
      <c r="H153" s="508"/>
      <c r="I153" s="508"/>
      <c r="J153" s="508"/>
      <c r="K153" s="508"/>
      <c r="L153" s="508"/>
      <c r="M153" s="509"/>
      <c r="N153" s="282"/>
      <c r="O153" s="507" t="s">
        <v>23</v>
      </c>
      <c r="P153" s="508"/>
      <c r="Q153" s="508"/>
      <c r="R153" s="508"/>
      <c r="S153" s="508"/>
      <c r="T153" s="508"/>
      <c r="U153" s="508"/>
      <c r="V153" s="508"/>
      <c r="W153" s="508"/>
      <c r="X153" s="508"/>
      <c r="Y153" s="508"/>
      <c r="Z153" s="508"/>
      <c r="AA153" s="508"/>
      <c r="AB153" s="509"/>
      <c r="AC153" s="25"/>
      <c r="AD153" s="921" t="s">
        <v>18</v>
      </c>
      <c r="AE153" s="921"/>
      <c r="AF153" s="921"/>
      <c r="AG153" s="921"/>
      <c r="AH153" s="921"/>
      <c r="AI153" s="921"/>
      <c r="AJ153" s="921"/>
      <c r="AK153" s="921"/>
      <c r="AL153" s="1103"/>
      <c r="AM153" s="1103"/>
      <c r="AN153" s="1103"/>
      <c r="AO153" s="1103"/>
      <c r="AP153" s="1103"/>
      <c r="AQ153" s="1103"/>
      <c r="AR153" s="1103"/>
      <c r="AS153" s="1124"/>
      <c r="AT153" s="1124"/>
      <c r="AU153" s="1124"/>
      <c r="AV153" s="1124"/>
      <c r="AW153" s="1124"/>
      <c r="AX153" s="1124"/>
      <c r="AY153" s="1125"/>
      <c r="AZ153" s="1125"/>
      <c r="BA153" s="1125"/>
      <c r="BB153" s="1125"/>
      <c r="BC153" s="1125"/>
      <c r="BD153" s="1125"/>
      <c r="BE153" s="1126"/>
      <c r="BF153" s="1126"/>
      <c r="BG153" s="1126"/>
      <c r="BH153" s="1126"/>
      <c r="BI153" s="1126"/>
      <c r="BJ153" s="1126"/>
      <c r="BK153" s="1126"/>
      <c r="BL153" s="1126"/>
      <c r="BM153" s="1126"/>
      <c r="BN153" s="1126"/>
      <c r="BO153" s="1126"/>
      <c r="BP153" s="1133"/>
      <c r="BQ153" s="1133"/>
      <c r="BR153" s="1133"/>
      <c r="BS153" s="1133"/>
      <c r="BT153" s="6"/>
      <c r="BU153" s="783" t="s">
        <v>176</v>
      </c>
      <c r="BV153" s="784"/>
      <c r="BW153" s="784"/>
      <c r="BX153" s="784"/>
      <c r="BY153" s="784"/>
      <c r="BZ153" s="784"/>
      <c r="CA153" s="784"/>
      <c r="CB153" s="784"/>
      <c r="CC153" s="785"/>
      <c r="CD153" s="6"/>
      <c r="CE153" s="6"/>
      <c r="CF153" s="292"/>
      <c r="CK153" s="179"/>
      <c r="CL153" s="179"/>
      <c r="CM153" s="442"/>
      <c r="CN153" s="179"/>
      <c r="CO153" s="179"/>
      <c r="CP153" s="179"/>
      <c r="CQ153" s="179"/>
      <c r="CR153" s="179"/>
      <c r="CS153" s="179"/>
      <c r="CT153" s="413"/>
      <c r="CU153" s="413"/>
      <c r="CV153" s="413"/>
      <c r="CW153" s="413"/>
      <c r="CX153" s="331"/>
      <c r="CY153" s="331"/>
      <c r="CZ153" s="331"/>
      <c r="DA153" s="331"/>
      <c r="DB153" s="331"/>
      <c r="DC153" s="331"/>
      <c r="DD153" s="331"/>
      <c r="DE153" s="331"/>
      <c r="DF153" s="331"/>
      <c r="DG153" s="181"/>
      <c r="DH153" s="181"/>
      <c r="DI153" s="181"/>
      <c r="DJ153" s="181"/>
      <c r="DK153" s="181"/>
      <c r="DL153" s="181"/>
      <c r="DM153" s="181"/>
      <c r="DN153" s="181"/>
      <c r="DO153" s="181"/>
      <c r="DP153" s="181"/>
    </row>
    <row r="154" spans="1:120" s="66" customFormat="1" ht="12.75" customHeight="1" x14ac:dyDescent="0.2">
      <c r="A154" s="71"/>
      <c r="B154" s="25"/>
      <c r="C154" s="510"/>
      <c r="D154" s="511"/>
      <c r="E154" s="511"/>
      <c r="F154" s="511"/>
      <c r="G154" s="511"/>
      <c r="H154" s="511"/>
      <c r="I154" s="511"/>
      <c r="J154" s="511"/>
      <c r="K154" s="511"/>
      <c r="L154" s="511"/>
      <c r="M154" s="1159"/>
      <c r="N154" s="25"/>
      <c r="O154" s="510"/>
      <c r="P154" s="511"/>
      <c r="Q154" s="511"/>
      <c r="R154" s="511"/>
      <c r="S154" s="511"/>
      <c r="T154" s="511"/>
      <c r="U154" s="511"/>
      <c r="V154" s="511"/>
      <c r="W154" s="511"/>
      <c r="X154" s="511"/>
      <c r="Y154" s="511"/>
      <c r="Z154" s="511"/>
      <c r="AA154" s="511"/>
      <c r="AB154" s="1159"/>
      <c r="AC154" s="6"/>
      <c r="AD154" s="921"/>
      <c r="AE154" s="921"/>
      <c r="AF154" s="921"/>
      <c r="AG154" s="921"/>
      <c r="AH154" s="921"/>
      <c r="AI154" s="921"/>
      <c r="AJ154" s="921"/>
      <c r="AK154" s="921"/>
      <c r="AL154" s="1103"/>
      <c r="AM154" s="1103"/>
      <c r="AN154" s="1103"/>
      <c r="AO154" s="1103"/>
      <c r="AP154" s="1103"/>
      <c r="AQ154" s="1103"/>
      <c r="AR154" s="1103"/>
      <c r="AS154" s="1124"/>
      <c r="AT154" s="1124"/>
      <c r="AU154" s="1124"/>
      <c r="AV154" s="1124"/>
      <c r="AW154" s="1124"/>
      <c r="AX154" s="1124"/>
      <c r="AY154" s="1125"/>
      <c r="AZ154" s="1125"/>
      <c r="BA154" s="1125"/>
      <c r="BB154" s="1125"/>
      <c r="BC154" s="1125"/>
      <c r="BD154" s="1125"/>
      <c r="BE154" s="1126"/>
      <c r="BF154" s="1126"/>
      <c r="BG154" s="1126"/>
      <c r="BH154" s="1126"/>
      <c r="BI154" s="1126"/>
      <c r="BJ154" s="1126"/>
      <c r="BK154" s="1126"/>
      <c r="BL154" s="1126"/>
      <c r="BM154" s="1126"/>
      <c r="BN154" s="1126"/>
      <c r="BO154" s="1126"/>
      <c r="BP154" s="1133"/>
      <c r="BQ154" s="1133"/>
      <c r="BR154" s="1133"/>
      <c r="BS154" s="1133"/>
      <c r="BT154" s="6"/>
      <c r="BU154" s="786"/>
      <c r="BV154" s="787"/>
      <c r="BW154" s="787"/>
      <c r="BX154" s="787"/>
      <c r="BY154" s="787"/>
      <c r="BZ154" s="787"/>
      <c r="CA154" s="787"/>
      <c r="CB154" s="787"/>
      <c r="CC154" s="788"/>
      <c r="CD154" s="6"/>
      <c r="CE154" s="6"/>
      <c r="CF154" s="293"/>
      <c r="CK154" s="179"/>
      <c r="CL154" s="179"/>
      <c r="CM154" s="442"/>
      <c r="CN154" s="179"/>
      <c r="CO154" s="179"/>
      <c r="CP154" s="179"/>
      <c r="CQ154" s="179"/>
      <c r="CR154" s="179"/>
      <c r="CS154" s="179"/>
      <c r="CT154" s="413"/>
      <c r="CU154" s="413"/>
      <c r="CV154" s="413"/>
      <c r="CW154" s="413"/>
      <c r="CX154" s="331"/>
      <c r="CY154" s="331"/>
      <c r="CZ154" s="331"/>
      <c r="DA154" s="331"/>
      <c r="DB154" s="331"/>
      <c r="DC154" s="331"/>
      <c r="DD154" s="331"/>
      <c r="DE154" s="331"/>
      <c r="DF154" s="331"/>
      <c r="DG154" s="181"/>
      <c r="DH154" s="181"/>
      <c r="DI154" s="181"/>
      <c r="DJ154" s="181"/>
      <c r="DK154" s="181"/>
      <c r="DL154" s="181"/>
      <c r="DM154" s="181"/>
      <c r="DN154" s="181"/>
      <c r="DO154" s="181"/>
      <c r="DP154" s="181"/>
    </row>
    <row r="155" spans="1:120" s="66" customFormat="1" ht="12.75" customHeight="1" x14ac:dyDescent="0.2">
      <c r="A155" s="71"/>
      <c r="B155" s="25"/>
      <c r="C155" s="510"/>
      <c r="D155" s="511"/>
      <c r="E155" s="511"/>
      <c r="F155" s="511"/>
      <c r="G155" s="511"/>
      <c r="H155" s="511"/>
      <c r="I155" s="511"/>
      <c r="J155" s="511"/>
      <c r="K155" s="511"/>
      <c r="L155" s="511"/>
      <c r="M155" s="1159"/>
      <c r="N155" s="25"/>
      <c r="O155" s="510"/>
      <c r="P155" s="511"/>
      <c r="Q155" s="511"/>
      <c r="R155" s="511"/>
      <c r="S155" s="511"/>
      <c r="T155" s="511"/>
      <c r="U155" s="511"/>
      <c r="V155" s="511"/>
      <c r="W155" s="511"/>
      <c r="X155" s="511"/>
      <c r="Y155" s="511"/>
      <c r="Z155" s="511"/>
      <c r="AA155" s="511"/>
      <c r="AB155" s="1159"/>
      <c r="AC155" s="6"/>
      <c r="AD155" s="921"/>
      <c r="AE155" s="921"/>
      <c r="AF155" s="921"/>
      <c r="AG155" s="921"/>
      <c r="AH155" s="921"/>
      <c r="AI155" s="921"/>
      <c r="AJ155" s="921"/>
      <c r="AK155" s="921"/>
      <c r="AL155" s="1103"/>
      <c r="AM155" s="1103"/>
      <c r="AN155" s="1103"/>
      <c r="AO155" s="1103"/>
      <c r="AP155" s="1103"/>
      <c r="AQ155" s="1103"/>
      <c r="AR155" s="1103"/>
      <c r="AS155" s="1124"/>
      <c r="AT155" s="1124"/>
      <c r="AU155" s="1124"/>
      <c r="AV155" s="1124"/>
      <c r="AW155" s="1124"/>
      <c r="AX155" s="1124"/>
      <c r="AY155" s="1125"/>
      <c r="AZ155" s="1125"/>
      <c r="BA155" s="1125"/>
      <c r="BB155" s="1125"/>
      <c r="BC155" s="1125"/>
      <c r="BD155" s="1125"/>
      <c r="BE155" s="1126"/>
      <c r="BF155" s="1126"/>
      <c r="BG155" s="1126"/>
      <c r="BH155" s="1126"/>
      <c r="BI155" s="1126"/>
      <c r="BJ155" s="1126"/>
      <c r="BK155" s="1126"/>
      <c r="BL155" s="1126"/>
      <c r="BM155" s="1126"/>
      <c r="BN155" s="1126"/>
      <c r="BO155" s="1126"/>
      <c r="BP155" s="1133"/>
      <c r="BQ155" s="1133"/>
      <c r="BR155" s="1133"/>
      <c r="BS155" s="1133"/>
      <c r="BT155" s="6"/>
      <c r="BU155" s="786"/>
      <c r="BV155" s="787"/>
      <c r="BW155" s="787"/>
      <c r="BX155" s="787"/>
      <c r="BY155" s="787"/>
      <c r="BZ155" s="787"/>
      <c r="CA155" s="787"/>
      <c r="CB155" s="787"/>
      <c r="CC155" s="788"/>
      <c r="CD155" s="6"/>
      <c r="CE155" s="6"/>
      <c r="CF155" s="293"/>
      <c r="CK155" s="179"/>
      <c r="CL155" s="179"/>
      <c r="CM155" s="442"/>
      <c r="CN155" s="179"/>
      <c r="CO155" s="179"/>
      <c r="CP155" s="179"/>
      <c r="CQ155" s="179"/>
      <c r="CR155" s="179"/>
      <c r="CS155" s="179"/>
      <c r="CT155" s="413"/>
      <c r="CU155" s="413"/>
      <c r="CV155" s="413"/>
      <c r="CW155" s="413"/>
      <c r="CX155" s="331"/>
      <c r="CY155" s="331"/>
      <c r="CZ155" s="331"/>
      <c r="DA155" s="331"/>
      <c r="DB155" s="331"/>
      <c r="DC155" s="331"/>
      <c r="DD155" s="331"/>
      <c r="DE155" s="331"/>
      <c r="DF155" s="331"/>
      <c r="DG155" s="181"/>
      <c r="DH155" s="181"/>
      <c r="DI155" s="181"/>
      <c r="DJ155" s="181"/>
      <c r="DK155" s="181"/>
      <c r="DL155" s="181"/>
      <c r="DM155" s="181"/>
      <c r="DN155" s="181"/>
      <c r="DO155" s="181"/>
      <c r="DP155" s="181"/>
    </row>
    <row r="156" spans="1:120" s="66" customFormat="1" ht="12.75" customHeight="1" x14ac:dyDescent="0.2">
      <c r="A156" s="71"/>
      <c r="B156" s="25"/>
      <c r="C156" s="510"/>
      <c r="D156" s="511"/>
      <c r="E156" s="511"/>
      <c r="F156" s="511"/>
      <c r="G156" s="511"/>
      <c r="H156" s="511"/>
      <c r="I156" s="511"/>
      <c r="J156" s="511"/>
      <c r="K156" s="511"/>
      <c r="L156" s="511"/>
      <c r="M156" s="1159"/>
      <c r="N156" s="25"/>
      <c r="O156" s="510"/>
      <c r="P156" s="511"/>
      <c r="Q156" s="511"/>
      <c r="R156" s="511"/>
      <c r="S156" s="511"/>
      <c r="T156" s="511"/>
      <c r="U156" s="511"/>
      <c r="V156" s="511"/>
      <c r="W156" s="511"/>
      <c r="X156" s="511"/>
      <c r="Y156" s="511"/>
      <c r="Z156" s="511"/>
      <c r="AA156" s="511"/>
      <c r="AB156" s="1159"/>
      <c r="AC156" s="6"/>
      <c r="AD156" s="921"/>
      <c r="AE156" s="921"/>
      <c r="AF156" s="921"/>
      <c r="AG156" s="921"/>
      <c r="AH156" s="921"/>
      <c r="AI156" s="921"/>
      <c r="AJ156" s="921"/>
      <c r="AK156" s="921"/>
      <c r="AL156" s="1103"/>
      <c r="AM156" s="1103"/>
      <c r="AN156" s="1103"/>
      <c r="AO156" s="1103"/>
      <c r="AP156" s="1103"/>
      <c r="AQ156" s="1103"/>
      <c r="AR156" s="1103"/>
      <c r="AS156" s="1124"/>
      <c r="AT156" s="1124"/>
      <c r="AU156" s="1124"/>
      <c r="AV156" s="1124"/>
      <c r="AW156" s="1124"/>
      <c r="AX156" s="1124"/>
      <c r="AY156" s="1125"/>
      <c r="AZ156" s="1125"/>
      <c r="BA156" s="1125"/>
      <c r="BB156" s="1125"/>
      <c r="BC156" s="1125"/>
      <c r="BD156" s="1125"/>
      <c r="BE156" s="1126"/>
      <c r="BF156" s="1126"/>
      <c r="BG156" s="1126"/>
      <c r="BH156" s="1126"/>
      <c r="BI156" s="1126"/>
      <c r="BJ156" s="1126"/>
      <c r="BK156" s="1126"/>
      <c r="BL156" s="1126"/>
      <c r="BM156" s="1126"/>
      <c r="BN156" s="1126"/>
      <c r="BO156" s="1126"/>
      <c r="BP156" s="1133"/>
      <c r="BQ156" s="1133"/>
      <c r="BR156" s="1133"/>
      <c r="BS156" s="1133"/>
      <c r="BT156" s="6"/>
      <c r="BU156" s="319"/>
      <c r="BV156" s="25"/>
      <c r="BW156" s="25"/>
      <c r="BX156" s="25"/>
      <c r="BY156" s="25"/>
      <c r="BZ156" s="25"/>
      <c r="CA156" s="25"/>
      <c r="CB156" s="25"/>
      <c r="CC156" s="320"/>
      <c r="CD156" s="6"/>
      <c r="CE156" s="6"/>
      <c r="CF156" s="293"/>
      <c r="CK156" s="179"/>
      <c r="CL156" s="179"/>
      <c r="CM156" s="442"/>
      <c r="CN156" s="179"/>
      <c r="CO156" s="179"/>
      <c r="CP156" s="179"/>
      <c r="CQ156" s="179"/>
      <c r="CR156" s="179"/>
      <c r="CS156" s="179"/>
      <c r="CT156" s="413"/>
      <c r="CU156" s="413"/>
      <c r="CV156" s="413"/>
      <c r="CW156" s="413"/>
      <c r="CX156" s="331"/>
      <c r="CY156" s="331"/>
      <c r="CZ156" s="331"/>
      <c r="DA156" s="331"/>
      <c r="DB156" s="331"/>
      <c r="DC156" s="331"/>
      <c r="DD156" s="331"/>
      <c r="DE156" s="331"/>
      <c r="DF156" s="331"/>
      <c r="DG156" s="181"/>
      <c r="DH156" s="181"/>
      <c r="DI156" s="181"/>
      <c r="DJ156" s="181"/>
      <c r="DK156" s="181"/>
      <c r="DL156" s="181"/>
      <c r="DM156" s="181"/>
      <c r="DN156" s="181"/>
      <c r="DO156" s="181"/>
      <c r="DP156" s="181"/>
    </row>
    <row r="157" spans="1:120" s="66" customFormat="1" ht="12.75" customHeight="1" x14ac:dyDescent="0.2">
      <c r="A157" s="71"/>
      <c r="B157" s="25"/>
      <c r="C157" s="510"/>
      <c r="D157" s="511"/>
      <c r="E157" s="511"/>
      <c r="F157" s="511"/>
      <c r="G157" s="511"/>
      <c r="H157" s="511"/>
      <c r="I157" s="511"/>
      <c r="J157" s="511"/>
      <c r="K157" s="511"/>
      <c r="L157" s="511"/>
      <c r="M157" s="1159"/>
      <c r="N157" s="25"/>
      <c r="O157" s="510"/>
      <c r="P157" s="511"/>
      <c r="Q157" s="511"/>
      <c r="R157" s="511"/>
      <c r="S157" s="511"/>
      <c r="T157" s="511"/>
      <c r="U157" s="511"/>
      <c r="V157" s="511"/>
      <c r="W157" s="511"/>
      <c r="X157" s="511"/>
      <c r="Y157" s="511"/>
      <c r="Z157" s="511"/>
      <c r="AA157" s="511"/>
      <c r="AB157" s="1159"/>
      <c r="AC157" s="6"/>
      <c r="AD157" s="921" t="s">
        <v>19</v>
      </c>
      <c r="AE157" s="921"/>
      <c r="AF157" s="921"/>
      <c r="AG157" s="921"/>
      <c r="AH157" s="921"/>
      <c r="AI157" s="921"/>
      <c r="AJ157" s="921"/>
      <c r="AK157" s="921"/>
      <c r="AL157" s="1123"/>
      <c r="AM157" s="1123"/>
      <c r="AN157" s="1123"/>
      <c r="AO157" s="1123"/>
      <c r="AP157" s="1123"/>
      <c r="AQ157" s="1123"/>
      <c r="AR157" s="1123"/>
      <c r="AS157" s="1123"/>
      <c r="AT157" s="1123"/>
      <c r="AU157" s="1123"/>
      <c r="AV157" s="1123"/>
      <c r="AW157" s="1123"/>
      <c r="AX157" s="1123"/>
      <c r="AY157" s="1126"/>
      <c r="AZ157" s="1126"/>
      <c r="BA157" s="1126"/>
      <c r="BB157" s="1126"/>
      <c r="BC157" s="1126"/>
      <c r="BD157" s="1126"/>
      <c r="BE157" s="1126"/>
      <c r="BF157" s="1126"/>
      <c r="BG157" s="1126"/>
      <c r="BH157" s="1126"/>
      <c r="BI157" s="1126"/>
      <c r="BJ157" s="1126"/>
      <c r="BK157" s="1126"/>
      <c r="BL157" s="1126"/>
      <c r="BM157" s="1126"/>
      <c r="BN157" s="1126"/>
      <c r="BO157" s="1126"/>
      <c r="BP157" s="1134"/>
      <c r="BQ157" s="1134"/>
      <c r="BR157" s="1134"/>
      <c r="BS157" s="1134"/>
      <c r="BT157" s="6"/>
      <c r="BU157" s="319"/>
      <c r="BV157" s="25"/>
      <c r="BW157" s="25"/>
      <c r="BX157" s="25"/>
      <c r="BY157" s="25"/>
      <c r="BZ157" s="25"/>
      <c r="CA157" s="25"/>
      <c r="CB157" s="25"/>
      <c r="CC157" s="320"/>
      <c r="CD157" s="6"/>
      <c r="CE157" s="6"/>
      <c r="CF157" s="293"/>
      <c r="CK157" s="179"/>
      <c r="CL157" s="179"/>
      <c r="CM157" s="442"/>
      <c r="CN157" s="179"/>
      <c r="CO157" s="179"/>
      <c r="CP157" s="179"/>
      <c r="CQ157" s="179"/>
      <c r="CR157" s="179"/>
      <c r="CS157" s="179"/>
      <c r="CT157" s="413"/>
      <c r="CU157" s="413"/>
      <c r="CV157" s="413"/>
      <c r="CW157" s="413"/>
      <c r="CX157" s="331"/>
      <c r="CY157" s="331"/>
      <c r="CZ157" s="331"/>
      <c r="DA157" s="331"/>
      <c r="DB157" s="331"/>
      <c r="DC157" s="331"/>
      <c r="DD157" s="331"/>
      <c r="DE157" s="331"/>
      <c r="DF157" s="331"/>
      <c r="DG157" s="181"/>
      <c r="DH157" s="181"/>
      <c r="DI157" s="181"/>
      <c r="DJ157" s="181"/>
      <c r="DK157" s="181"/>
      <c r="DL157" s="181"/>
      <c r="DM157" s="181"/>
      <c r="DN157" s="181"/>
      <c r="DO157" s="181"/>
      <c r="DP157" s="181"/>
    </row>
    <row r="158" spans="1:120" s="66" customFormat="1" ht="12.75" customHeight="1" x14ac:dyDescent="0.2">
      <c r="A158" s="71"/>
      <c r="B158" s="25"/>
      <c r="C158" s="513"/>
      <c r="D158" s="1160"/>
      <c r="E158" s="1160"/>
      <c r="F158" s="1160"/>
      <c r="G158" s="1160"/>
      <c r="H158" s="1160"/>
      <c r="I158" s="1160"/>
      <c r="J158" s="1160"/>
      <c r="K158" s="1160"/>
      <c r="L158" s="1160"/>
      <c r="M158" s="515"/>
      <c r="N158" s="6"/>
      <c r="O158" s="513"/>
      <c r="P158" s="1160"/>
      <c r="Q158" s="1160"/>
      <c r="R158" s="1160"/>
      <c r="S158" s="1160"/>
      <c r="T158" s="1160"/>
      <c r="U158" s="1160"/>
      <c r="V158" s="1160"/>
      <c r="W158" s="1160"/>
      <c r="X158" s="1160"/>
      <c r="Y158" s="1160"/>
      <c r="Z158" s="1160"/>
      <c r="AA158" s="1160"/>
      <c r="AB158" s="515"/>
      <c r="AC158" s="6"/>
      <c r="AD158" s="921"/>
      <c r="AE158" s="921"/>
      <c r="AF158" s="921"/>
      <c r="AG158" s="921"/>
      <c r="AH158" s="921"/>
      <c r="AI158" s="921"/>
      <c r="AJ158" s="921"/>
      <c r="AK158" s="921"/>
      <c r="AL158" s="1123"/>
      <c r="AM158" s="1123"/>
      <c r="AN158" s="1123"/>
      <c r="AO158" s="1123"/>
      <c r="AP158" s="1123"/>
      <c r="AQ158" s="1123"/>
      <c r="AR158" s="1123"/>
      <c r="AS158" s="1123"/>
      <c r="AT158" s="1123"/>
      <c r="AU158" s="1123"/>
      <c r="AV158" s="1123"/>
      <c r="AW158" s="1123"/>
      <c r="AX158" s="1123"/>
      <c r="AY158" s="1126"/>
      <c r="AZ158" s="1126"/>
      <c r="BA158" s="1126"/>
      <c r="BB158" s="1126"/>
      <c r="BC158" s="1126"/>
      <c r="BD158" s="1126"/>
      <c r="BE158" s="1126"/>
      <c r="BF158" s="1126"/>
      <c r="BG158" s="1126"/>
      <c r="BH158" s="1126"/>
      <c r="BI158" s="1126"/>
      <c r="BJ158" s="1126"/>
      <c r="BK158" s="1126"/>
      <c r="BL158" s="1126"/>
      <c r="BM158" s="1126"/>
      <c r="BN158" s="1126"/>
      <c r="BO158" s="1126"/>
      <c r="BP158" s="1134"/>
      <c r="BQ158" s="1134"/>
      <c r="BR158" s="1134"/>
      <c r="BS158" s="1134"/>
      <c r="BT158" s="6"/>
      <c r="BU158" s="319"/>
      <c r="BV158" s="25"/>
      <c r="BW158" s="25"/>
      <c r="BX158" s="25"/>
      <c r="BY158" s="25"/>
      <c r="BZ158" s="25"/>
      <c r="CA158" s="25"/>
      <c r="CB158" s="25"/>
      <c r="CC158" s="320"/>
      <c r="CD158" s="6"/>
      <c r="CE158" s="6"/>
      <c r="CF158" s="293"/>
      <c r="CK158" s="179"/>
      <c r="CL158" s="179"/>
      <c r="CM158" s="442"/>
      <c r="CN158" s="179"/>
      <c r="CO158" s="179"/>
      <c r="CP158" s="179"/>
      <c r="CQ158" s="179"/>
      <c r="CR158" s="179"/>
      <c r="CS158" s="179"/>
      <c r="CT158" s="413"/>
      <c r="CU158" s="413"/>
      <c r="CV158" s="413"/>
      <c r="CW158" s="413"/>
      <c r="CX158" s="331"/>
      <c r="CY158" s="331"/>
      <c r="CZ158" s="331"/>
      <c r="DA158" s="331"/>
      <c r="DB158" s="331"/>
      <c r="DC158" s="331"/>
      <c r="DD158" s="331"/>
      <c r="DE158" s="331"/>
      <c r="DF158" s="331"/>
      <c r="DG158" s="181"/>
      <c r="DH158" s="181"/>
      <c r="DI158" s="181"/>
      <c r="DJ158" s="181"/>
      <c r="DK158" s="181"/>
      <c r="DL158" s="181"/>
      <c r="DM158" s="181"/>
      <c r="DN158" s="181"/>
      <c r="DO158" s="181"/>
      <c r="DP158" s="181"/>
    </row>
    <row r="159" spans="1:120" s="66" customFormat="1" ht="12.75" customHeight="1" x14ac:dyDescent="0.2">
      <c r="A159" s="71"/>
      <c r="B159" s="25"/>
      <c r="AA159" s="6"/>
      <c r="AB159" s="6"/>
      <c r="AC159" s="6"/>
      <c r="AD159" s="921"/>
      <c r="AE159" s="921"/>
      <c r="AF159" s="921"/>
      <c r="AG159" s="921"/>
      <c r="AH159" s="921"/>
      <c r="AI159" s="921"/>
      <c r="AJ159" s="921"/>
      <c r="AK159" s="921"/>
      <c r="AL159" s="1123"/>
      <c r="AM159" s="1123"/>
      <c r="AN159" s="1123"/>
      <c r="AO159" s="1123"/>
      <c r="AP159" s="1123"/>
      <c r="AQ159" s="1123"/>
      <c r="AR159" s="1123"/>
      <c r="AS159" s="1123"/>
      <c r="AT159" s="1123"/>
      <c r="AU159" s="1123"/>
      <c r="AV159" s="1123"/>
      <c r="AW159" s="1123"/>
      <c r="AX159" s="1123"/>
      <c r="AY159" s="1126"/>
      <c r="AZ159" s="1126"/>
      <c r="BA159" s="1126"/>
      <c r="BB159" s="1126"/>
      <c r="BC159" s="1126"/>
      <c r="BD159" s="1126"/>
      <c r="BE159" s="1126"/>
      <c r="BF159" s="1126"/>
      <c r="BG159" s="1126"/>
      <c r="BH159" s="1126"/>
      <c r="BI159" s="1126"/>
      <c r="BJ159" s="1126"/>
      <c r="BK159" s="1126"/>
      <c r="BL159" s="1126"/>
      <c r="BM159" s="1126"/>
      <c r="BN159" s="1126"/>
      <c r="BO159" s="1126"/>
      <c r="BP159" s="1134"/>
      <c r="BQ159" s="1134"/>
      <c r="BR159" s="1134"/>
      <c r="BS159" s="1134"/>
      <c r="BT159" s="6"/>
      <c r="BU159" s="319"/>
      <c r="BV159" s="25"/>
      <c r="BW159" s="25"/>
      <c r="BX159" s="25"/>
      <c r="BY159" s="25"/>
      <c r="BZ159" s="25"/>
      <c r="CA159" s="25"/>
      <c r="CB159" s="25"/>
      <c r="CC159" s="320"/>
      <c r="CD159" s="6"/>
      <c r="CE159" s="6"/>
      <c r="CF159" s="293"/>
      <c r="CK159" s="179"/>
      <c r="CL159" s="179"/>
      <c r="CM159" s="442"/>
      <c r="CN159" s="179"/>
      <c r="CO159" s="179"/>
      <c r="CP159" s="179"/>
      <c r="CQ159" s="179"/>
      <c r="CR159" s="179"/>
      <c r="CS159" s="179"/>
      <c r="CT159" s="413"/>
      <c r="CU159" s="413"/>
      <c r="CV159" s="413"/>
      <c r="CW159" s="413"/>
      <c r="CX159" s="331"/>
      <c r="CY159" s="331"/>
      <c r="CZ159" s="331"/>
      <c r="DA159" s="331"/>
      <c r="DB159" s="331"/>
      <c r="DC159" s="331"/>
      <c r="DD159" s="331"/>
      <c r="DE159" s="331"/>
      <c r="DF159" s="331"/>
      <c r="DG159" s="181"/>
      <c r="DH159" s="181"/>
      <c r="DI159" s="181"/>
      <c r="DJ159" s="181"/>
      <c r="DK159" s="181"/>
      <c r="DL159" s="181"/>
      <c r="DM159" s="181"/>
      <c r="DN159" s="181"/>
      <c r="DO159" s="181"/>
      <c r="DP159" s="181"/>
    </row>
    <row r="160" spans="1:120" s="66" customFormat="1" ht="12.75" customHeight="1" x14ac:dyDescent="0.2">
      <c r="A160" s="71"/>
      <c r="B160" s="6"/>
      <c r="C160" s="321"/>
      <c r="D160" s="322"/>
      <c r="E160" s="322"/>
      <c r="F160" s="323"/>
      <c r="G160" s="872" t="s">
        <v>16</v>
      </c>
      <c r="H160" s="872"/>
      <c r="I160" s="872"/>
      <c r="J160" s="872"/>
      <c r="K160" s="872"/>
      <c r="L160" s="872"/>
      <c r="M160" s="872"/>
      <c r="N160" s="874"/>
      <c r="O160" s="875"/>
      <c r="P160" s="871" t="s">
        <v>17</v>
      </c>
      <c r="Q160" s="872"/>
      <c r="R160" s="872"/>
      <c r="S160" s="872"/>
      <c r="T160" s="872"/>
      <c r="U160" s="872"/>
      <c r="V160" s="872"/>
      <c r="W160" s="872"/>
      <c r="X160" s="872"/>
      <c r="Y160" s="872"/>
      <c r="Z160" s="872"/>
      <c r="AA160" s="6"/>
      <c r="AB160" s="6"/>
      <c r="AC160" s="6"/>
      <c r="AD160" s="921"/>
      <c r="AE160" s="921"/>
      <c r="AF160" s="921"/>
      <c r="AG160" s="921"/>
      <c r="AH160" s="921"/>
      <c r="AI160" s="921"/>
      <c r="AJ160" s="921"/>
      <c r="AK160" s="921"/>
      <c r="AL160" s="1123"/>
      <c r="AM160" s="1123"/>
      <c r="AN160" s="1123"/>
      <c r="AO160" s="1123"/>
      <c r="AP160" s="1123"/>
      <c r="AQ160" s="1123"/>
      <c r="AR160" s="1123"/>
      <c r="AS160" s="1123"/>
      <c r="AT160" s="1123"/>
      <c r="AU160" s="1123"/>
      <c r="AV160" s="1123"/>
      <c r="AW160" s="1123"/>
      <c r="AX160" s="1123"/>
      <c r="AY160" s="1126"/>
      <c r="AZ160" s="1126"/>
      <c r="BA160" s="1126"/>
      <c r="BB160" s="1126"/>
      <c r="BC160" s="1126"/>
      <c r="BD160" s="1126"/>
      <c r="BE160" s="1126"/>
      <c r="BF160" s="1126"/>
      <c r="BG160" s="1126"/>
      <c r="BH160" s="1126"/>
      <c r="BI160" s="1126"/>
      <c r="BJ160" s="1126"/>
      <c r="BK160" s="1126"/>
      <c r="BL160" s="1126"/>
      <c r="BM160" s="1126"/>
      <c r="BN160" s="1126"/>
      <c r="BO160" s="1126"/>
      <c r="BP160" s="1134"/>
      <c r="BQ160" s="1134"/>
      <c r="BR160" s="1134"/>
      <c r="BS160" s="1134"/>
      <c r="BT160" s="6"/>
      <c r="BU160" s="324"/>
      <c r="BV160" s="325"/>
      <c r="BW160" s="325"/>
      <c r="BX160" s="325"/>
      <c r="BY160" s="325"/>
      <c r="BZ160" s="325"/>
      <c r="CA160" s="325"/>
      <c r="CB160" s="325"/>
      <c r="CC160" s="326"/>
      <c r="CD160" s="6"/>
      <c r="CE160" s="6"/>
      <c r="CF160" s="293"/>
      <c r="CK160" s="179"/>
      <c r="CL160" s="179"/>
      <c r="CM160" s="442"/>
      <c r="CN160" s="179"/>
      <c r="CO160" s="179"/>
      <c r="CP160" s="179"/>
      <c r="CQ160" s="179"/>
      <c r="CR160" s="179"/>
      <c r="CS160" s="179"/>
      <c r="CT160" s="413"/>
      <c r="CU160" s="413"/>
      <c r="CV160" s="413"/>
      <c r="CW160" s="413"/>
      <c r="CX160" s="331"/>
      <c r="CY160" s="331"/>
      <c r="CZ160" s="331"/>
      <c r="DA160" s="331"/>
      <c r="DB160" s="331"/>
      <c r="DC160" s="331"/>
      <c r="DD160" s="331"/>
      <c r="DE160" s="331"/>
      <c r="DF160" s="331"/>
      <c r="DG160" s="181"/>
      <c r="DH160" s="181"/>
      <c r="DI160" s="181"/>
      <c r="DJ160" s="181"/>
      <c r="DK160" s="181"/>
      <c r="DL160" s="181"/>
      <c r="DM160" s="181"/>
      <c r="DN160" s="181"/>
      <c r="DO160" s="181"/>
      <c r="DP160" s="181"/>
    </row>
    <row r="161" spans="1:120" s="66" customFormat="1" ht="3.75" customHeight="1" x14ac:dyDescent="0.2">
      <c r="A161" s="71"/>
      <c r="B161" s="6"/>
      <c r="C161" s="873"/>
      <c r="D161" s="873"/>
      <c r="E161" s="873"/>
      <c r="F161" s="873"/>
      <c r="G161" s="873"/>
      <c r="H161" s="873"/>
      <c r="I161" s="873"/>
      <c r="J161" s="873"/>
      <c r="K161" s="873"/>
      <c r="L161" s="873"/>
      <c r="M161" s="873"/>
      <c r="N161" s="873"/>
      <c r="O161" s="873"/>
      <c r="P161" s="873"/>
      <c r="Q161" s="873"/>
      <c r="R161" s="873"/>
      <c r="S161" s="873"/>
      <c r="T161" s="873"/>
      <c r="U161" s="873"/>
      <c r="V161" s="873"/>
      <c r="W161" s="873"/>
      <c r="X161" s="873"/>
      <c r="Y161" s="873"/>
      <c r="Z161" s="873"/>
      <c r="AA161" s="873"/>
      <c r="AB161" s="873"/>
      <c r="AC161" s="6"/>
      <c r="AD161" s="921"/>
      <c r="AE161" s="921"/>
      <c r="AF161" s="921"/>
      <c r="AG161" s="921"/>
      <c r="AH161" s="921"/>
      <c r="AI161" s="921"/>
      <c r="AJ161" s="921"/>
      <c r="AK161" s="921"/>
      <c r="AL161" s="1123"/>
      <c r="AM161" s="1123"/>
      <c r="AN161" s="1123"/>
      <c r="AO161" s="1123"/>
      <c r="AP161" s="1123"/>
      <c r="AQ161" s="1123"/>
      <c r="AR161" s="1123"/>
      <c r="AS161" s="1123"/>
      <c r="AT161" s="1123"/>
      <c r="AU161" s="1123"/>
      <c r="AV161" s="1123"/>
      <c r="AW161" s="1123"/>
      <c r="AX161" s="1123"/>
      <c r="AY161" s="1126"/>
      <c r="AZ161" s="1126"/>
      <c r="BA161" s="1126"/>
      <c r="BB161" s="1126"/>
      <c r="BC161" s="1126"/>
      <c r="BD161" s="1126"/>
      <c r="BE161" s="1126"/>
      <c r="BF161" s="1126"/>
      <c r="BG161" s="1126"/>
      <c r="BH161" s="1126"/>
      <c r="BI161" s="1126"/>
      <c r="BJ161" s="1126"/>
      <c r="BK161" s="1126"/>
      <c r="BL161" s="1126"/>
      <c r="BM161" s="1126"/>
      <c r="BN161" s="1126"/>
      <c r="BO161" s="1126"/>
      <c r="BP161" s="1134"/>
      <c r="BQ161" s="1134"/>
      <c r="BR161" s="1134"/>
      <c r="BS161" s="1134"/>
      <c r="BT161" s="6"/>
      <c r="BU161" s="6"/>
      <c r="BV161" s="6"/>
      <c r="BW161" s="6"/>
      <c r="BX161" s="6"/>
      <c r="BY161" s="6"/>
      <c r="BZ161" s="6"/>
      <c r="CA161" s="6"/>
      <c r="CB161" s="6"/>
      <c r="CC161" s="6"/>
      <c r="CD161" s="6"/>
      <c r="CE161" s="6"/>
      <c r="CF161" s="293"/>
      <c r="CK161" s="179"/>
      <c r="CL161" s="179"/>
      <c r="CM161" s="442"/>
      <c r="CN161" s="179"/>
      <c r="CO161" s="179"/>
      <c r="CP161" s="179"/>
      <c r="CQ161" s="179"/>
      <c r="CR161" s="179"/>
      <c r="CS161" s="179"/>
      <c r="CT161" s="413"/>
      <c r="CU161" s="413"/>
      <c r="CV161" s="413"/>
      <c r="CW161" s="413"/>
      <c r="CX161" s="331"/>
      <c r="CY161" s="331"/>
      <c r="CZ161" s="331"/>
      <c r="DA161" s="331"/>
      <c r="DB161" s="331"/>
      <c r="DC161" s="331"/>
      <c r="DD161" s="331"/>
      <c r="DE161" s="331"/>
      <c r="DF161" s="331"/>
      <c r="DG161" s="181"/>
      <c r="DH161" s="181"/>
      <c r="DI161" s="181"/>
      <c r="DJ161" s="181"/>
      <c r="DK161" s="181"/>
      <c r="DL161" s="181"/>
      <c r="DM161" s="181"/>
      <c r="DN161" s="181"/>
      <c r="DO161" s="181"/>
      <c r="DP161" s="181"/>
    </row>
    <row r="162" spans="1:120" ht="6" customHeight="1" x14ac:dyDescent="0.2">
      <c r="A162" s="52"/>
      <c r="B162" s="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K162" s="179"/>
      <c r="CL162" s="179"/>
      <c r="CM162" s="442"/>
      <c r="CN162" s="179"/>
      <c r="CO162" s="179"/>
      <c r="CP162" s="179"/>
      <c r="CQ162" s="179"/>
      <c r="CR162" s="179"/>
      <c r="CS162" s="179"/>
      <c r="CT162" s="413"/>
      <c r="CU162" s="413"/>
      <c r="CV162" s="413"/>
      <c r="CW162" s="413"/>
      <c r="CX162" s="331"/>
      <c r="CY162" s="331"/>
      <c r="CZ162" s="331"/>
      <c r="DA162" s="331"/>
      <c r="DB162" s="331"/>
      <c r="DC162" s="331"/>
      <c r="DD162" s="331"/>
      <c r="DE162" s="331"/>
      <c r="DF162" s="331"/>
      <c r="DG162" s="181"/>
      <c r="DH162" s="181"/>
      <c r="DI162" s="181"/>
      <c r="DJ162" s="181"/>
      <c r="DK162" s="181"/>
      <c r="DL162" s="181"/>
      <c r="DM162" s="181"/>
      <c r="DN162" s="181"/>
      <c r="DO162" s="181"/>
      <c r="DP162" s="181"/>
    </row>
    <row r="163" spans="1:120" ht="5.25" customHeight="1" x14ac:dyDescent="0.2">
      <c r="A163" s="52"/>
      <c r="B163" s="6"/>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3"/>
      <c r="AT163" s="53"/>
      <c r="AU163" s="53"/>
      <c r="AV163" s="53"/>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I163" s="52"/>
      <c r="CJ163" s="52"/>
      <c r="CK163" s="52"/>
      <c r="CL163" s="52"/>
      <c r="CM163" s="52"/>
      <c r="CN163" s="179"/>
      <c r="CO163" s="179"/>
      <c r="CP163" s="179"/>
      <c r="CQ163" s="179"/>
      <c r="CR163" s="179"/>
      <c r="CS163" s="179"/>
      <c r="CT163" s="413"/>
      <c r="CU163" s="413"/>
      <c r="CV163" s="413"/>
      <c r="CW163" s="413"/>
      <c r="CX163" s="331"/>
      <c r="CY163" s="331"/>
      <c r="CZ163" s="331"/>
      <c r="DA163" s="331"/>
      <c r="DB163" s="331"/>
      <c r="DC163" s="331"/>
      <c r="DD163" s="331"/>
      <c r="DE163" s="331"/>
      <c r="DF163" s="331"/>
      <c r="DG163" s="181"/>
      <c r="DH163" s="181"/>
      <c r="DI163" s="181"/>
      <c r="DJ163" s="181"/>
      <c r="DK163" s="181"/>
      <c r="DL163" s="181"/>
      <c r="DM163" s="181"/>
      <c r="DN163" s="181"/>
      <c r="DO163" s="181"/>
      <c r="DP163" s="181"/>
    </row>
    <row r="164" spans="1:120" ht="6" customHeight="1" x14ac:dyDescent="0.2">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8"/>
      <c r="BR164" s="108"/>
      <c r="BS164" s="108"/>
      <c r="BT164" s="108"/>
      <c r="BU164" s="108"/>
      <c r="BV164" s="108"/>
      <c r="BW164" s="108"/>
      <c r="BX164" s="108"/>
      <c r="BY164" s="108"/>
      <c r="BZ164" s="108"/>
      <c r="CA164" s="108"/>
      <c r="CB164" s="108"/>
      <c r="CC164" s="108"/>
      <c r="CD164" s="108"/>
      <c r="CE164" s="108"/>
      <c r="CF164" s="108"/>
      <c r="CG164" s="108"/>
      <c r="CH164" s="108"/>
      <c r="CI164" s="108"/>
      <c r="CJ164" s="108"/>
      <c r="CK164" s="108"/>
      <c r="CL164" s="108"/>
      <c r="CM164" s="108"/>
      <c r="CN164" s="179"/>
      <c r="CO164" s="179"/>
      <c r="CP164" s="179"/>
      <c r="CQ164" s="179"/>
      <c r="CR164" s="179"/>
      <c r="CS164" s="179"/>
      <c r="CT164" s="413"/>
      <c r="CU164" s="413"/>
      <c r="CV164" s="413"/>
      <c r="CW164" s="413"/>
      <c r="CX164" s="331"/>
      <c r="CY164" s="331"/>
      <c r="CZ164" s="331"/>
      <c r="DA164" s="331"/>
      <c r="DB164" s="331"/>
      <c r="DC164" s="331"/>
      <c r="DD164" s="331"/>
      <c r="DE164" s="331"/>
      <c r="DF164" s="331"/>
      <c r="DG164" s="181"/>
      <c r="DH164" s="181"/>
      <c r="DI164" s="181"/>
      <c r="DJ164" s="181"/>
      <c r="DK164" s="181"/>
      <c r="DL164" s="181"/>
      <c r="DM164" s="181"/>
      <c r="DN164" s="181"/>
      <c r="DO164" s="181"/>
      <c r="DP164" s="181"/>
    </row>
    <row r="165" spans="1:120" ht="27.75" customHeight="1" x14ac:dyDescent="0.2">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K165" s="179"/>
      <c r="CL165" s="179"/>
      <c r="CM165" s="179"/>
      <c r="CN165" s="179"/>
      <c r="CO165" s="179"/>
      <c r="CP165" s="179"/>
      <c r="CQ165" s="179"/>
      <c r="CR165" s="179"/>
      <c r="CS165" s="179"/>
      <c r="CT165" s="413"/>
      <c r="CU165" s="413"/>
      <c r="CV165" s="413"/>
      <c r="CW165" s="413"/>
      <c r="CX165" s="413"/>
      <c r="CY165" s="413"/>
      <c r="CZ165" s="413"/>
      <c r="DA165" s="413"/>
      <c r="DB165" s="413"/>
      <c r="DC165" s="413"/>
      <c r="DD165" s="413"/>
      <c r="DE165" s="413"/>
      <c r="DF165" s="413"/>
      <c r="DG165" s="179"/>
      <c r="DH165" s="179"/>
      <c r="DI165" s="179"/>
      <c r="DJ165" s="179"/>
      <c r="DK165" s="179"/>
      <c r="DL165" s="179"/>
      <c r="DM165" s="179"/>
      <c r="DN165" s="179"/>
      <c r="DO165" s="179"/>
      <c r="DP165" s="179"/>
    </row>
    <row r="166" spans="1:120" ht="14.25" customHeight="1" x14ac:dyDescent="0.2">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K166" s="179"/>
      <c r="CL166" s="179"/>
      <c r="CM166" s="179"/>
      <c r="CN166" s="179"/>
      <c r="CO166" s="179"/>
      <c r="CP166" s="179"/>
      <c r="CQ166" s="179"/>
      <c r="CR166" s="179"/>
      <c r="CS166" s="179"/>
      <c r="CT166" s="413"/>
      <c r="CU166" s="413"/>
      <c r="CV166" s="413"/>
      <c r="CW166" s="413"/>
      <c r="CX166" s="413"/>
      <c r="CY166" s="413"/>
      <c r="CZ166" s="413"/>
      <c r="DA166" s="413"/>
      <c r="DB166" s="413"/>
      <c r="DC166" s="413"/>
      <c r="DD166" s="413"/>
      <c r="DE166" s="413"/>
      <c r="DF166" s="413"/>
      <c r="DG166" s="179"/>
      <c r="DH166" s="179"/>
      <c r="DI166" s="179"/>
      <c r="DJ166" s="179"/>
      <c r="DK166" s="179"/>
      <c r="DL166" s="179"/>
      <c r="DM166" s="179"/>
      <c r="DN166" s="179"/>
      <c r="DO166" s="179"/>
      <c r="DP166" s="179"/>
    </row>
    <row r="167" spans="1:120" ht="14.25" customHeight="1" x14ac:dyDescent="0.2">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K167" s="179"/>
      <c r="CL167" s="179"/>
      <c r="CM167" s="179"/>
      <c r="CN167" s="179"/>
      <c r="CO167" s="179"/>
      <c r="CP167" s="179"/>
      <c r="CQ167" s="179"/>
      <c r="CR167" s="179"/>
      <c r="CS167" s="179"/>
      <c r="CT167" s="413"/>
      <c r="CU167" s="413"/>
      <c r="CV167" s="413"/>
      <c r="CW167" s="413"/>
      <c r="CX167" s="413"/>
      <c r="CY167" s="413"/>
      <c r="CZ167" s="413"/>
      <c r="DA167" s="413"/>
      <c r="DB167" s="413"/>
      <c r="DC167" s="413"/>
      <c r="DD167" s="413"/>
      <c r="DE167" s="413"/>
      <c r="DF167" s="413"/>
      <c r="DG167" s="179"/>
      <c r="DH167" s="179"/>
      <c r="DI167" s="179"/>
      <c r="DJ167" s="179"/>
      <c r="DK167" s="179"/>
      <c r="DL167" s="179"/>
      <c r="DM167" s="179"/>
      <c r="DN167" s="179"/>
      <c r="DO167" s="179"/>
      <c r="DP167" s="179"/>
    </row>
    <row r="168" spans="1:120" ht="14.25" customHeight="1" x14ac:dyDescent="0.2">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K168" s="179"/>
      <c r="CL168" s="179"/>
      <c r="CM168" s="179"/>
      <c r="CN168" s="179"/>
      <c r="CO168" s="179"/>
      <c r="CP168" s="179"/>
      <c r="CQ168" s="179"/>
      <c r="CR168" s="179"/>
      <c r="CS168" s="179"/>
      <c r="CT168" s="413"/>
      <c r="CU168" s="413"/>
      <c r="CV168" s="413"/>
      <c r="CW168" s="413"/>
      <c r="CX168" s="413"/>
      <c r="CY168" s="413"/>
      <c r="CZ168" s="413"/>
      <c r="DA168" s="413"/>
      <c r="DB168" s="413"/>
      <c r="DC168" s="413"/>
      <c r="DD168" s="413"/>
      <c r="DE168" s="413"/>
      <c r="DF168" s="413"/>
      <c r="DG168" s="179"/>
      <c r="DH168" s="179"/>
      <c r="DI168" s="179"/>
      <c r="DJ168" s="179"/>
      <c r="DK168" s="179"/>
      <c r="DL168" s="179"/>
      <c r="DM168" s="179"/>
      <c r="DN168" s="179"/>
      <c r="DO168" s="179"/>
      <c r="DP168" s="179"/>
    </row>
    <row r="169" spans="1:120" ht="15" x14ac:dyDescent="0.2">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K169" s="179"/>
      <c r="CL169" s="179"/>
      <c r="CM169" s="179"/>
      <c r="CN169" s="179"/>
      <c r="CO169" s="179"/>
      <c r="CP169" s="179"/>
      <c r="CQ169" s="179"/>
      <c r="CR169" s="179"/>
      <c r="CS169" s="179"/>
      <c r="CT169" s="413"/>
      <c r="CU169" s="413"/>
      <c r="CV169" s="413"/>
      <c r="CW169" s="413"/>
      <c r="CX169" s="413"/>
      <c r="CY169" s="413"/>
      <c r="CZ169" s="413"/>
      <c r="DA169" s="413"/>
      <c r="DB169" s="413"/>
      <c r="DC169" s="413"/>
      <c r="DD169" s="413"/>
      <c r="DE169" s="413"/>
      <c r="DF169" s="413"/>
      <c r="DG169" s="179"/>
      <c r="DH169" s="179"/>
      <c r="DI169" s="179"/>
      <c r="DJ169" s="179"/>
      <c r="DK169" s="179"/>
      <c r="DL169" s="179"/>
      <c r="DM169" s="179"/>
      <c r="DN169" s="179"/>
      <c r="DO169" s="179"/>
      <c r="DP169" s="179"/>
    </row>
    <row r="170" spans="1:120" ht="15" x14ac:dyDescent="0.2">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K170" s="179"/>
      <c r="CL170" s="179"/>
      <c r="CM170" s="179"/>
      <c r="CN170" s="179"/>
      <c r="CO170" s="179"/>
      <c r="CP170" s="179"/>
      <c r="CQ170" s="179"/>
      <c r="CR170" s="179"/>
      <c r="CS170" s="179"/>
      <c r="CT170" s="413"/>
      <c r="CU170" s="413"/>
      <c r="CV170" s="413"/>
      <c r="CW170" s="413"/>
      <c r="CX170" s="413"/>
      <c r="CY170" s="413"/>
      <c r="CZ170" s="413"/>
      <c r="DA170" s="413"/>
      <c r="DB170" s="413"/>
      <c r="DC170" s="413"/>
      <c r="DD170" s="413"/>
      <c r="DE170" s="413"/>
      <c r="DF170" s="413"/>
      <c r="DG170" s="179"/>
      <c r="DH170" s="179"/>
      <c r="DI170" s="179"/>
      <c r="DJ170" s="179"/>
      <c r="DK170" s="179"/>
      <c r="DL170" s="179"/>
      <c r="DM170" s="179"/>
      <c r="DN170" s="179"/>
      <c r="DO170" s="179"/>
      <c r="DP170" s="179"/>
    </row>
    <row r="171" spans="1:120" ht="15" x14ac:dyDescent="0.2">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K171" s="179"/>
      <c r="CL171" s="179"/>
      <c r="CM171" s="179"/>
      <c r="CN171" s="179"/>
      <c r="CO171" s="179"/>
      <c r="CP171" s="179"/>
      <c r="CQ171" s="179"/>
      <c r="CR171" s="179"/>
      <c r="CS171" s="179"/>
      <c r="CT171" s="413"/>
      <c r="CU171" s="413"/>
      <c r="CV171" s="413"/>
      <c r="CW171" s="413"/>
      <c r="CX171" s="413"/>
      <c r="CY171" s="413"/>
      <c r="CZ171" s="413"/>
      <c r="DA171" s="413"/>
      <c r="DB171" s="413"/>
      <c r="DC171" s="413"/>
      <c r="DD171" s="413"/>
      <c r="DE171" s="413"/>
      <c r="DF171" s="413"/>
      <c r="DG171" s="179"/>
      <c r="DH171" s="179"/>
      <c r="DI171" s="179"/>
      <c r="DJ171" s="179"/>
      <c r="DK171" s="179"/>
      <c r="DL171" s="179"/>
      <c r="DM171" s="179"/>
      <c r="DN171" s="179"/>
      <c r="DO171" s="179"/>
      <c r="DP171" s="179"/>
    </row>
    <row r="172" spans="1:120" ht="15" x14ac:dyDescent="0.2">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K172" s="179"/>
      <c r="CL172" s="179"/>
      <c r="CM172" s="179"/>
      <c r="CN172" s="179"/>
      <c r="CO172" s="179"/>
      <c r="CP172" s="179"/>
      <c r="CQ172" s="179"/>
      <c r="CR172" s="179"/>
      <c r="CS172" s="179"/>
      <c r="CT172" s="413"/>
      <c r="CU172" s="413"/>
      <c r="CV172" s="413"/>
      <c r="CW172" s="413"/>
      <c r="CX172" s="413"/>
      <c r="CY172" s="413"/>
      <c r="CZ172" s="413"/>
      <c r="DA172" s="413"/>
      <c r="DB172" s="413"/>
      <c r="DC172" s="413"/>
      <c r="DD172" s="413"/>
      <c r="DE172" s="413"/>
      <c r="DF172" s="413"/>
      <c r="DG172" s="179"/>
      <c r="DH172" s="179"/>
      <c r="DI172" s="179"/>
      <c r="DJ172" s="179"/>
      <c r="DK172" s="179"/>
      <c r="DL172" s="179"/>
      <c r="DM172" s="179"/>
      <c r="DN172" s="179"/>
      <c r="DO172" s="179"/>
      <c r="DP172" s="179"/>
    </row>
    <row r="173" spans="1:120" ht="15" x14ac:dyDescent="0.2">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K173" s="179"/>
      <c r="CL173" s="179"/>
      <c r="CM173" s="179"/>
      <c r="CN173" s="179"/>
      <c r="CO173" s="179"/>
      <c r="CP173" s="179"/>
      <c r="CQ173" s="179"/>
      <c r="CR173" s="179"/>
      <c r="CS173" s="179"/>
      <c r="CT173" s="413"/>
      <c r="CU173" s="413"/>
      <c r="CV173" s="413"/>
      <c r="CW173" s="413"/>
      <c r="CX173" s="413"/>
      <c r="CY173" s="413"/>
      <c r="CZ173" s="413"/>
      <c r="DA173" s="413"/>
      <c r="DB173" s="413"/>
      <c r="DC173" s="413"/>
      <c r="DD173" s="413"/>
      <c r="DE173" s="413"/>
      <c r="DF173" s="413"/>
      <c r="DG173" s="179"/>
      <c r="DH173" s="179"/>
      <c r="DI173" s="179"/>
      <c r="DJ173" s="179"/>
      <c r="DK173" s="179"/>
      <c r="DL173" s="179"/>
      <c r="DM173" s="179"/>
      <c r="DN173" s="179"/>
      <c r="DO173" s="179"/>
      <c r="DP173" s="179"/>
    </row>
    <row r="174" spans="1:120" ht="15" x14ac:dyDescent="0.2">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K174" s="179"/>
      <c r="CL174" s="179"/>
      <c r="CM174" s="179"/>
      <c r="CN174" s="179"/>
      <c r="CO174" s="179"/>
      <c r="CP174" s="179"/>
      <c r="CQ174" s="179"/>
      <c r="CR174" s="179"/>
      <c r="CS174" s="179"/>
      <c r="CT174" s="413"/>
      <c r="CU174" s="413"/>
      <c r="CV174" s="413"/>
      <c r="CW174" s="413"/>
      <c r="CX174" s="413"/>
      <c r="CY174" s="413"/>
      <c r="CZ174" s="413"/>
      <c r="DA174" s="413"/>
      <c r="DB174" s="413"/>
      <c r="DC174" s="413"/>
      <c r="DD174" s="413"/>
      <c r="DE174" s="413"/>
      <c r="DF174" s="413"/>
      <c r="DG174" s="179"/>
      <c r="DH174" s="179"/>
      <c r="DI174" s="179"/>
      <c r="DJ174" s="179"/>
      <c r="DK174" s="179"/>
      <c r="DL174" s="179"/>
      <c r="DM174" s="179"/>
      <c r="DN174" s="179"/>
      <c r="DO174" s="179"/>
      <c r="DP174" s="179"/>
    </row>
    <row r="175" spans="1:120" ht="15" x14ac:dyDescent="0.2">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K175" s="179"/>
      <c r="CL175" s="179"/>
      <c r="CM175" s="179"/>
      <c r="CN175" s="179"/>
      <c r="CO175" s="179"/>
      <c r="CP175" s="179"/>
      <c r="CQ175" s="179"/>
      <c r="CR175" s="179"/>
      <c r="CS175" s="179"/>
      <c r="CT175" s="413"/>
      <c r="CU175" s="413"/>
      <c r="CV175" s="413"/>
      <c r="CW175" s="413"/>
      <c r="CX175" s="413"/>
      <c r="CY175" s="413"/>
      <c r="CZ175" s="413"/>
      <c r="DA175" s="413"/>
      <c r="DB175" s="413"/>
      <c r="DC175" s="413"/>
      <c r="DD175" s="413"/>
      <c r="DE175" s="413"/>
      <c r="DF175" s="413"/>
      <c r="DG175" s="179"/>
      <c r="DH175" s="179"/>
      <c r="DI175" s="179"/>
      <c r="DJ175" s="179"/>
      <c r="DK175" s="179"/>
      <c r="DL175" s="179"/>
      <c r="DM175" s="179"/>
      <c r="DN175" s="179"/>
      <c r="DO175" s="179"/>
      <c r="DP175" s="179"/>
    </row>
    <row r="176" spans="1:120" ht="15" x14ac:dyDescent="0.2">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K176" s="179"/>
      <c r="CL176" s="179"/>
      <c r="CM176" s="179"/>
      <c r="CN176" s="179"/>
      <c r="CO176" s="179"/>
      <c r="CP176" s="179"/>
      <c r="CQ176" s="179"/>
      <c r="CR176" s="179"/>
      <c r="CS176" s="179"/>
      <c r="CT176" s="413"/>
      <c r="CU176" s="413"/>
      <c r="CV176" s="413"/>
      <c r="CW176" s="413"/>
      <c r="CX176" s="413"/>
      <c r="CY176" s="413"/>
      <c r="CZ176" s="413"/>
      <c r="DA176" s="413"/>
      <c r="DB176" s="413"/>
      <c r="DC176" s="413"/>
      <c r="DD176" s="413"/>
      <c r="DE176" s="413"/>
      <c r="DF176" s="413"/>
      <c r="DG176" s="179"/>
      <c r="DH176" s="179"/>
      <c r="DI176" s="179"/>
      <c r="DJ176" s="179"/>
      <c r="DK176" s="179"/>
      <c r="DL176" s="179"/>
      <c r="DM176" s="179"/>
      <c r="DN176" s="179"/>
      <c r="DO176" s="179"/>
      <c r="DP176" s="179"/>
    </row>
    <row r="177" spans="2:120" ht="15" x14ac:dyDescent="0.2">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K177" s="179"/>
      <c r="CL177" s="179"/>
      <c r="CM177" s="179"/>
      <c r="CN177" s="179"/>
      <c r="CO177" s="179"/>
      <c r="CP177" s="179"/>
      <c r="CQ177" s="179"/>
      <c r="CR177" s="179"/>
      <c r="CS177" s="179"/>
      <c r="CT177" s="413"/>
      <c r="CU177" s="413"/>
      <c r="CV177" s="413"/>
      <c r="CW177" s="413"/>
      <c r="CX177" s="413"/>
      <c r="CY177" s="413"/>
      <c r="CZ177" s="413"/>
      <c r="DA177" s="413"/>
      <c r="DB177" s="413"/>
      <c r="DC177" s="413"/>
      <c r="DD177" s="413"/>
      <c r="DE177" s="413"/>
      <c r="DF177" s="413"/>
      <c r="DG177" s="179"/>
      <c r="DH177" s="179"/>
      <c r="DI177" s="179"/>
      <c r="DJ177" s="179"/>
      <c r="DK177" s="179"/>
      <c r="DL177" s="179"/>
      <c r="DM177" s="179"/>
      <c r="DN177" s="179"/>
      <c r="DO177" s="179"/>
      <c r="DP177" s="179"/>
    </row>
    <row r="178" spans="2:120" ht="15" x14ac:dyDescent="0.2">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K178" s="179"/>
      <c r="CL178" s="179"/>
      <c r="CM178" s="179"/>
      <c r="CN178" s="179"/>
      <c r="CO178" s="179"/>
      <c r="CP178" s="179"/>
      <c r="CQ178" s="179"/>
      <c r="CR178" s="179"/>
      <c r="CS178" s="179"/>
      <c r="CT178" s="413"/>
      <c r="CU178" s="413"/>
      <c r="CV178" s="413"/>
      <c r="CW178" s="413"/>
      <c r="CX178" s="413"/>
      <c r="CY178" s="413"/>
      <c r="CZ178" s="413"/>
      <c r="DA178" s="413"/>
      <c r="DB178" s="413"/>
      <c r="DC178" s="413"/>
      <c r="DD178" s="413"/>
      <c r="DE178" s="413"/>
      <c r="DF178" s="413"/>
      <c r="DG178" s="179"/>
      <c r="DH178" s="179"/>
      <c r="DI178" s="179"/>
      <c r="DJ178" s="179"/>
      <c r="DK178" s="179"/>
      <c r="DL178" s="179"/>
      <c r="DM178" s="179"/>
      <c r="DN178" s="179"/>
      <c r="DO178" s="179"/>
      <c r="DP178" s="179"/>
    </row>
    <row r="179" spans="2:120" ht="15" x14ac:dyDescent="0.2">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K179" s="179"/>
      <c r="CL179" s="179"/>
      <c r="CM179" s="179"/>
      <c r="CN179" s="179"/>
      <c r="CO179" s="179"/>
      <c r="CP179" s="179"/>
      <c r="CQ179" s="179"/>
      <c r="CR179" s="179"/>
      <c r="CS179" s="179"/>
      <c r="CT179" s="413"/>
      <c r="CU179" s="413"/>
      <c r="CV179" s="413"/>
      <c r="CW179" s="413"/>
      <c r="CX179" s="413"/>
      <c r="CY179" s="413"/>
      <c r="CZ179" s="413"/>
      <c r="DA179" s="413"/>
      <c r="DB179" s="413"/>
      <c r="DC179" s="413"/>
      <c r="DD179" s="413"/>
      <c r="DE179" s="413"/>
      <c r="DF179" s="413"/>
      <c r="DG179" s="179"/>
      <c r="DH179" s="179"/>
      <c r="DI179" s="179"/>
      <c r="DJ179" s="179"/>
      <c r="DK179" s="179"/>
      <c r="DL179" s="179"/>
      <c r="DM179" s="179"/>
      <c r="DN179" s="179"/>
      <c r="DO179" s="179"/>
      <c r="DP179" s="179"/>
    </row>
    <row r="180" spans="2:120" ht="15" x14ac:dyDescent="0.2">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K180" s="179"/>
      <c r="CL180" s="179"/>
      <c r="CM180" s="179"/>
      <c r="CN180" s="179"/>
      <c r="CO180" s="179"/>
      <c r="CP180" s="179"/>
      <c r="CQ180" s="179"/>
      <c r="CR180" s="179"/>
      <c r="CS180" s="179"/>
      <c r="CT180" s="413"/>
      <c r="CU180" s="413"/>
      <c r="CV180" s="413"/>
      <c r="CW180" s="413"/>
      <c r="CX180" s="413"/>
      <c r="CY180" s="413"/>
      <c r="CZ180" s="413"/>
      <c r="DA180" s="413"/>
      <c r="DB180" s="413"/>
      <c r="DC180" s="413"/>
      <c r="DD180" s="413"/>
      <c r="DE180" s="413"/>
      <c r="DF180" s="413"/>
      <c r="DG180" s="179"/>
      <c r="DH180" s="179"/>
      <c r="DI180" s="179"/>
      <c r="DJ180" s="179"/>
      <c r="DK180" s="179"/>
      <c r="DL180" s="179"/>
      <c r="DM180" s="179"/>
      <c r="DN180" s="179"/>
      <c r="DO180" s="179"/>
      <c r="DP180" s="179"/>
    </row>
    <row r="181" spans="2:120" ht="12.75" customHeight="1" x14ac:dyDescent="0.2">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K181" s="179"/>
      <c r="CL181" s="179"/>
      <c r="CM181" s="179"/>
      <c r="CN181" s="179"/>
      <c r="CO181" s="179"/>
      <c r="CP181" s="179"/>
      <c r="CQ181" s="179"/>
      <c r="CR181" s="179"/>
      <c r="CS181" s="179"/>
      <c r="CT181" s="413"/>
      <c r="CU181" s="413"/>
      <c r="CV181" s="413"/>
      <c r="CW181" s="413"/>
      <c r="CX181" s="413"/>
      <c r="CY181" s="413"/>
      <c r="CZ181" s="413"/>
      <c r="DA181" s="413"/>
      <c r="DB181" s="413"/>
      <c r="DC181" s="413"/>
      <c r="DD181" s="413"/>
      <c r="DE181" s="413"/>
      <c r="DF181" s="413"/>
      <c r="DG181" s="179"/>
      <c r="DH181" s="179"/>
      <c r="DI181" s="179"/>
      <c r="DJ181" s="179"/>
      <c r="DK181" s="179"/>
      <c r="DL181" s="179"/>
      <c r="DM181" s="179"/>
      <c r="DN181" s="179"/>
      <c r="DO181" s="179"/>
      <c r="DP181" s="179"/>
    </row>
    <row r="182" spans="2:120" ht="12.75" customHeight="1" x14ac:dyDescent="0.2">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K182" s="179"/>
      <c r="CL182" s="179"/>
      <c r="CM182" s="179"/>
      <c r="CN182" s="179"/>
      <c r="CO182" s="179"/>
      <c r="CP182" s="179"/>
      <c r="CQ182" s="179"/>
      <c r="CR182" s="179"/>
      <c r="CS182" s="179"/>
      <c r="CT182" s="413"/>
      <c r="CU182" s="413"/>
      <c r="CV182" s="413"/>
      <c r="CW182" s="413"/>
      <c r="CX182" s="413"/>
      <c r="CY182" s="413"/>
      <c r="CZ182" s="413"/>
      <c r="DA182" s="413"/>
      <c r="DB182" s="413"/>
      <c r="DC182" s="413"/>
      <c r="DD182" s="413"/>
      <c r="DE182" s="413"/>
      <c r="DF182" s="413"/>
      <c r="DG182" s="179"/>
      <c r="DH182" s="179"/>
      <c r="DI182" s="179"/>
      <c r="DJ182" s="179"/>
      <c r="DK182" s="179"/>
      <c r="DL182" s="179"/>
      <c r="DM182" s="179"/>
      <c r="DN182" s="179"/>
      <c r="DO182" s="179"/>
      <c r="DP182" s="179"/>
    </row>
    <row r="183" spans="2:120" ht="12.75" customHeight="1" x14ac:dyDescent="0.2">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K183" s="179"/>
      <c r="CL183" s="179"/>
      <c r="CM183" s="179"/>
      <c r="CN183" s="179"/>
      <c r="CO183" s="179"/>
      <c r="CP183" s="179"/>
      <c r="CQ183" s="179"/>
      <c r="CR183" s="179"/>
      <c r="CS183" s="179"/>
      <c r="CT183" s="413"/>
      <c r="CU183" s="413"/>
      <c r="CV183" s="413"/>
      <c r="CW183" s="413"/>
      <c r="CX183" s="413"/>
      <c r="CY183" s="413"/>
      <c r="CZ183" s="413"/>
      <c r="DA183" s="413"/>
      <c r="DB183" s="413"/>
      <c r="DC183" s="413"/>
      <c r="DD183" s="413"/>
      <c r="DE183" s="413"/>
      <c r="DF183" s="413"/>
      <c r="DG183" s="179"/>
      <c r="DH183" s="179"/>
      <c r="DI183" s="179"/>
      <c r="DJ183" s="179"/>
      <c r="DK183" s="179"/>
      <c r="DL183" s="179"/>
      <c r="DM183" s="179"/>
      <c r="DN183" s="179"/>
      <c r="DO183" s="179"/>
      <c r="DP183" s="179"/>
    </row>
    <row r="184" spans="2:120" ht="12.75" customHeight="1" x14ac:dyDescent="0.2">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K184" s="179"/>
      <c r="CL184" s="179"/>
      <c r="CM184" s="179"/>
      <c r="CN184" s="179"/>
      <c r="CO184" s="179"/>
      <c r="CP184" s="179"/>
      <c r="CQ184" s="179"/>
      <c r="CR184" s="179"/>
      <c r="CS184" s="179"/>
      <c r="CT184" s="413"/>
      <c r="CU184" s="413"/>
      <c r="CV184" s="413"/>
      <c r="CW184" s="413"/>
      <c r="CX184" s="413"/>
      <c r="CY184" s="413"/>
      <c r="CZ184" s="413"/>
      <c r="DA184" s="413"/>
      <c r="DB184" s="413"/>
      <c r="DC184" s="413"/>
      <c r="DD184" s="413"/>
      <c r="DE184" s="413"/>
      <c r="DF184" s="413"/>
      <c r="DG184" s="179"/>
      <c r="DH184" s="179"/>
      <c r="DI184" s="179"/>
      <c r="DJ184" s="179"/>
      <c r="DK184" s="179"/>
      <c r="DL184" s="179"/>
      <c r="DM184" s="179"/>
      <c r="DN184" s="179"/>
      <c r="DO184" s="179"/>
      <c r="DP184" s="179"/>
    </row>
    <row r="185" spans="2:120" ht="15" x14ac:dyDescent="0.2">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K185" s="179"/>
      <c r="CL185" s="179"/>
      <c r="CM185" s="179"/>
      <c r="CN185" s="179"/>
      <c r="CO185" s="179"/>
      <c r="CP185" s="179"/>
      <c r="CQ185" s="179"/>
      <c r="CR185" s="179"/>
      <c r="CS185" s="179"/>
      <c r="CT185" s="413"/>
      <c r="CU185" s="413"/>
      <c r="CV185" s="413"/>
      <c r="CW185" s="413"/>
      <c r="CX185" s="413"/>
      <c r="CY185" s="413"/>
      <c r="CZ185" s="413"/>
      <c r="DA185" s="413"/>
      <c r="DB185" s="413"/>
      <c r="DC185" s="413"/>
      <c r="DD185" s="413"/>
      <c r="DE185" s="413"/>
      <c r="DF185" s="413"/>
      <c r="DG185" s="179"/>
      <c r="DH185" s="179"/>
      <c r="DI185" s="179"/>
      <c r="DJ185" s="179"/>
      <c r="DK185" s="179"/>
      <c r="DL185" s="179"/>
      <c r="DM185" s="179"/>
      <c r="DN185" s="179"/>
      <c r="DO185" s="179"/>
      <c r="DP185" s="179"/>
    </row>
    <row r="186" spans="2:120" ht="15" x14ac:dyDescent="0.2">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K186" s="179"/>
      <c r="CL186" s="179"/>
      <c r="CM186" s="179"/>
      <c r="CN186" s="179"/>
      <c r="CO186" s="179"/>
      <c r="CP186" s="179"/>
      <c r="CQ186" s="179"/>
      <c r="CR186" s="179"/>
      <c r="CS186" s="179"/>
      <c r="CT186" s="413"/>
      <c r="CU186" s="413"/>
      <c r="CV186" s="413"/>
      <c r="CW186" s="413"/>
      <c r="CX186" s="413"/>
      <c r="CY186" s="413"/>
      <c r="CZ186" s="413"/>
      <c r="DA186" s="413"/>
      <c r="DB186" s="413"/>
      <c r="DC186" s="413"/>
      <c r="DD186" s="413"/>
      <c r="DE186" s="413"/>
      <c r="DF186" s="413"/>
      <c r="DG186" s="179"/>
      <c r="DH186" s="179"/>
      <c r="DI186" s="179"/>
      <c r="DJ186" s="179"/>
      <c r="DK186" s="179"/>
      <c r="DL186" s="179"/>
      <c r="DM186" s="179"/>
      <c r="DN186" s="179"/>
      <c r="DO186" s="179"/>
      <c r="DP186" s="179"/>
    </row>
    <row r="187" spans="2:120" ht="15" x14ac:dyDescent="0.2">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K187" s="179"/>
      <c r="CL187" s="179"/>
      <c r="CM187" s="179"/>
      <c r="CN187" s="179"/>
      <c r="CO187" s="179"/>
      <c r="CP187" s="179"/>
      <c r="CQ187" s="179"/>
      <c r="CR187" s="179"/>
      <c r="CS187" s="179"/>
      <c r="CT187" s="413"/>
      <c r="CU187" s="413"/>
      <c r="CV187" s="413"/>
      <c r="CW187" s="413"/>
      <c r="CX187" s="413"/>
      <c r="CY187" s="413"/>
      <c r="CZ187" s="413"/>
      <c r="DA187" s="413"/>
      <c r="DB187" s="413"/>
      <c r="DC187" s="413"/>
      <c r="DD187" s="413"/>
      <c r="DE187" s="413"/>
      <c r="DF187" s="413"/>
      <c r="DG187" s="179"/>
      <c r="DH187" s="179"/>
      <c r="DI187" s="179"/>
      <c r="DJ187" s="179"/>
      <c r="DK187" s="179"/>
      <c r="DL187" s="179"/>
      <c r="DM187" s="179"/>
      <c r="DN187" s="179"/>
      <c r="DO187" s="179"/>
      <c r="DP187" s="179"/>
    </row>
    <row r="188" spans="2:120" ht="15" x14ac:dyDescent="0.2">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K188" s="179"/>
      <c r="CL188" s="179"/>
      <c r="CM188" s="179"/>
      <c r="CN188" s="179"/>
      <c r="CO188" s="179"/>
      <c r="CP188" s="179"/>
      <c r="CQ188" s="179"/>
      <c r="CR188" s="179"/>
      <c r="CS188" s="179"/>
      <c r="CT188" s="413"/>
      <c r="CU188" s="413"/>
      <c r="CV188" s="413"/>
      <c r="CW188" s="413"/>
      <c r="CX188" s="413"/>
      <c r="CY188" s="413"/>
      <c r="CZ188" s="413"/>
      <c r="DA188" s="413"/>
      <c r="DB188" s="413"/>
      <c r="DC188" s="413"/>
      <c r="DD188" s="413"/>
      <c r="DE188" s="413"/>
      <c r="DF188" s="413"/>
      <c r="DG188" s="179"/>
      <c r="DH188" s="179"/>
      <c r="DI188" s="179"/>
      <c r="DJ188" s="179"/>
      <c r="DK188" s="179"/>
      <c r="DL188" s="179"/>
      <c r="DM188" s="179"/>
      <c r="DN188" s="179"/>
      <c r="DO188" s="179"/>
      <c r="DP188" s="179"/>
    </row>
    <row r="189" spans="2:120" ht="15" x14ac:dyDescent="0.2">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K189" s="179"/>
      <c r="CL189" s="179"/>
      <c r="CM189" s="179"/>
      <c r="CN189" s="179"/>
      <c r="CO189" s="179"/>
      <c r="CP189" s="179"/>
      <c r="CQ189" s="179"/>
      <c r="CR189" s="179"/>
      <c r="CS189" s="179"/>
      <c r="CT189" s="413"/>
      <c r="CU189" s="413"/>
      <c r="CV189" s="413"/>
      <c r="CW189" s="413"/>
      <c r="CX189" s="413"/>
      <c r="CY189" s="413"/>
      <c r="CZ189" s="413"/>
      <c r="DA189" s="413"/>
      <c r="DB189" s="413"/>
      <c r="DC189" s="413"/>
      <c r="DD189" s="413"/>
      <c r="DE189" s="413"/>
      <c r="DF189" s="413"/>
      <c r="DG189" s="179"/>
      <c r="DH189" s="179"/>
      <c r="DI189" s="179"/>
      <c r="DJ189" s="179"/>
      <c r="DK189" s="179"/>
      <c r="DL189" s="179"/>
      <c r="DM189" s="179"/>
      <c r="DN189" s="179"/>
      <c r="DO189" s="179"/>
      <c r="DP189" s="179"/>
    </row>
    <row r="190" spans="2:120" ht="15" x14ac:dyDescent="0.2">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K190" s="179"/>
      <c r="CL190" s="179"/>
      <c r="CM190" s="179"/>
      <c r="CN190" s="179"/>
      <c r="CO190" s="179"/>
      <c r="CP190" s="179"/>
      <c r="CQ190" s="179"/>
      <c r="CR190" s="179"/>
      <c r="CS190" s="179"/>
      <c r="CT190" s="413"/>
      <c r="CU190" s="413"/>
      <c r="CV190" s="413"/>
      <c r="CW190" s="413"/>
      <c r="CX190" s="413"/>
      <c r="CY190" s="413"/>
      <c r="CZ190" s="413"/>
      <c r="DA190" s="413"/>
      <c r="DB190" s="413"/>
      <c r="DC190" s="413"/>
      <c r="DD190" s="413"/>
      <c r="DE190" s="413"/>
      <c r="DF190" s="413"/>
      <c r="DG190" s="179"/>
      <c r="DH190" s="179"/>
      <c r="DI190" s="179"/>
      <c r="DJ190" s="179"/>
      <c r="DK190" s="179"/>
      <c r="DL190" s="179"/>
      <c r="DM190" s="179"/>
      <c r="DN190" s="179"/>
      <c r="DO190" s="179"/>
      <c r="DP190" s="179"/>
    </row>
    <row r="191" spans="2:120" ht="15" x14ac:dyDescent="0.2">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K191" s="179"/>
      <c r="CL191" s="179"/>
      <c r="CM191" s="179"/>
      <c r="CN191" s="179"/>
      <c r="CO191" s="179"/>
      <c r="CP191" s="179"/>
      <c r="CQ191" s="179"/>
      <c r="CR191" s="179"/>
      <c r="CS191" s="179"/>
      <c r="CT191" s="413"/>
      <c r="CU191" s="413"/>
      <c r="CV191" s="413"/>
      <c r="CW191" s="413"/>
      <c r="CX191" s="413"/>
      <c r="CY191" s="413"/>
      <c r="CZ191" s="413"/>
      <c r="DA191" s="413"/>
      <c r="DB191" s="413"/>
      <c r="DC191" s="413"/>
      <c r="DD191" s="413"/>
      <c r="DE191" s="413"/>
      <c r="DF191" s="413"/>
      <c r="DG191" s="179"/>
      <c r="DH191" s="179"/>
      <c r="DI191" s="179"/>
      <c r="DJ191" s="179"/>
      <c r="DK191" s="179"/>
      <c r="DL191" s="179"/>
      <c r="DM191" s="179"/>
      <c r="DN191" s="179"/>
      <c r="DO191" s="179"/>
      <c r="DP191" s="179"/>
    </row>
    <row r="192" spans="2:120" ht="15" x14ac:dyDescent="0.2">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K192" s="179"/>
      <c r="CL192" s="179"/>
      <c r="CM192" s="179"/>
      <c r="CN192" s="179"/>
      <c r="CO192" s="179"/>
      <c r="CP192" s="179"/>
      <c r="CQ192" s="179"/>
      <c r="CR192" s="179"/>
      <c r="CS192" s="179"/>
      <c r="CT192" s="413"/>
      <c r="CU192" s="413"/>
      <c r="CV192" s="413"/>
      <c r="CW192" s="413"/>
      <c r="CX192" s="413"/>
      <c r="CY192" s="413"/>
      <c r="CZ192" s="413"/>
      <c r="DA192" s="413"/>
      <c r="DB192" s="413"/>
      <c r="DC192" s="413"/>
      <c r="DD192" s="413"/>
      <c r="DE192" s="413"/>
      <c r="DF192" s="413"/>
      <c r="DG192" s="179"/>
      <c r="DH192" s="179"/>
      <c r="DI192" s="179"/>
      <c r="DJ192" s="179"/>
      <c r="DK192" s="179"/>
      <c r="DL192" s="179"/>
      <c r="DM192" s="179"/>
      <c r="DN192" s="179"/>
      <c r="DO192" s="179"/>
      <c r="DP192" s="179"/>
    </row>
    <row r="193" spans="2:120" ht="15" x14ac:dyDescent="0.2">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K193" s="179"/>
      <c r="CL193" s="179"/>
      <c r="CM193" s="179"/>
      <c r="CN193" s="179"/>
      <c r="CO193" s="179"/>
      <c r="CP193" s="179"/>
      <c r="CQ193" s="179"/>
      <c r="CR193" s="179"/>
      <c r="CS193" s="179"/>
      <c r="CT193" s="413"/>
      <c r="CU193" s="413"/>
      <c r="CV193" s="413"/>
      <c r="CW193" s="413"/>
      <c r="CX193" s="413"/>
      <c r="CY193" s="413"/>
      <c r="CZ193" s="413"/>
      <c r="DA193" s="413"/>
      <c r="DB193" s="413"/>
      <c r="DC193" s="413"/>
      <c r="DD193" s="413"/>
      <c r="DE193" s="413"/>
      <c r="DF193" s="413"/>
      <c r="DG193" s="179"/>
      <c r="DH193" s="179"/>
      <c r="DI193" s="179"/>
      <c r="DJ193" s="179"/>
      <c r="DK193" s="179"/>
      <c r="DL193" s="179"/>
      <c r="DM193" s="179"/>
      <c r="DN193" s="179"/>
      <c r="DO193" s="179"/>
      <c r="DP193" s="179"/>
    </row>
    <row r="194" spans="2:120" ht="15" x14ac:dyDescent="0.2">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c r="CE194" s="108"/>
      <c r="CF194" s="108"/>
      <c r="CG194" s="108"/>
      <c r="CK194" s="179"/>
      <c r="CL194" s="179"/>
      <c r="CM194" s="179"/>
      <c r="CN194" s="179"/>
      <c r="CO194" s="179"/>
      <c r="CP194" s="179"/>
      <c r="CQ194" s="179"/>
      <c r="CR194" s="179"/>
      <c r="CS194" s="179"/>
      <c r="CT194" s="413"/>
      <c r="CU194" s="413"/>
      <c r="CV194" s="413"/>
      <c r="CW194" s="413"/>
      <c r="CX194" s="331"/>
      <c r="CY194" s="331"/>
      <c r="CZ194" s="331"/>
      <c r="DA194" s="331"/>
      <c r="DB194" s="331"/>
      <c r="DC194" s="331"/>
      <c r="DD194" s="331"/>
      <c r="DE194" s="331"/>
      <c r="DF194" s="331"/>
      <c r="DG194" s="181"/>
      <c r="DH194" s="181"/>
      <c r="DI194" s="181"/>
      <c r="DJ194" s="181"/>
      <c r="DK194" s="181"/>
      <c r="DL194" s="181"/>
      <c r="DM194" s="181"/>
      <c r="DN194" s="181"/>
      <c r="DO194" s="181"/>
      <c r="DP194" s="181"/>
    </row>
    <row r="195" spans="2:120" ht="15" x14ac:dyDescent="0.2">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c r="CE195" s="108"/>
      <c r="CF195" s="108"/>
      <c r="CG195" s="108"/>
      <c r="CK195" s="179"/>
      <c r="CL195" s="179"/>
      <c r="CM195" s="179"/>
      <c r="CN195" s="179"/>
      <c r="CO195" s="179"/>
      <c r="CP195" s="179"/>
      <c r="CQ195" s="179"/>
      <c r="CR195" s="179"/>
      <c r="CS195" s="179"/>
      <c r="CT195" s="413"/>
      <c r="CU195" s="413"/>
      <c r="CV195" s="413"/>
      <c r="CW195" s="413"/>
      <c r="CX195" s="331"/>
      <c r="CY195" s="331"/>
      <c r="CZ195" s="331"/>
      <c r="DA195" s="331"/>
      <c r="DB195" s="331"/>
      <c r="DC195" s="331"/>
      <c r="DD195" s="331"/>
      <c r="DE195" s="331"/>
      <c r="DF195" s="331"/>
      <c r="DG195" s="181"/>
      <c r="DH195" s="181"/>
      <c r="DI195" s="181"/>
      <c r="DJ195" s="181"/>
      <c r="DK195" s="181"/>
      <c r="DL195" s="181"/>
      <c r="DM195" s="181"/>
      <c r="DN195" s="181"/>
      <c r="DO195" s="181"/>
      <c r="DP195" s="181"/>
    </row>
    <row r="196" spans="2:120" ht="15" x14ac:dyDescent="0.2">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8"/>
      <c r="BM196" s="108"/>
      <c r="BN196" s="108"/>
      <c r="BO196" s="108"/>
      <c r="BP196" s="108"/>
      <c r="BQ196" s="108"/>
      <c r="BR196" s="108"/>
      <c r="BS196" s="108"/>
      <c r="BT196" s="108"/>
      <c r="BU196" s="108"/>
      <c r="BV196" s="108"/>
      <c r="BW196" s="108"/>
      <c r="BX196" s="108"/>
      <c r="BY196" s="108"/>
      <c r="BZ196" s="108"/>
      <c r="CA196" s="108"/>
      <c r="CB196" s="108"/>
      <c r="CC196" s="108"/>
      <c r="CD196" s="108"/>
      <c r="CE196" s="108"/>
      <c r="CF196" s="108"/>
      <c r="CG196" s="108"/>
      <c r="CK196" s="179"/>
      <c r="CL196" s="179"/>
      <c r="CM196" s="179"/>
      <c r="CN196" s="179"/>
      <c r="CO196" s="179"/>
      <c r="CP196" s="179"/>
      <c r="CQ196" s="179"/>
      <c r="CR196" s="179"/>
      <c r="CS196" s="179"/>
      <c r="CT196" s="413"/>
      <c r="CU196" s="413"/>
      <c r="CV196" s="413"/>
      <c r="CW196" s="413"/>
      <c r="CX196" s="331"/>
      <c r="CY196" s="331"/>
      <c r="CZ196" s="331"/>
      <c r="DA196" s="331"/>
      <c r="DB196" s="331"/>
      <c r="DC196" s="331"/>
      <c r="DD196" s="331"/>
      <c r="DE196" s="331"/>
      <c r="DF196" s="331"/>
      <c r="DG196" s="181"/>
      <c r="DH196" s="181"/>
      <c r="DI196" s="181"/>
      <c r="DJ196" s="181"/>
      <c r="DK196" s="181"/>
      <c r="DL196" s="181"/>
      <c r="DM196" s="181"/>
      <c r="DN196" s="181"/>
      <c r="DO196" s="181"/>
      <c r="DP196" s="181"/>
    </row>
    <row r="197" spans="2:120" ht="15" x14ac:dyDescent="0.2">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8"/>
      <c r="BM197" s="108"/>
      <c r="BN197" s="108"/>
      <c r="BO197" s="108"/>
      <c r="BP197" s="108"/>
      <c r="BQ197" s="108"/>
      <c r="BR197" s="108"/>
      <c r="BS197" s="108"/>
      <c r="BT197" s="108"/>
      <c r="BU197" s="108"/>
      <c r="BV197" s="108"/>
      <c r="BW197" s="108"/>
      <c r="BX197" s="108"/>
      <c r="BY197" s="108"/>
      <c r="BZ197" s="108"/>
      <c r="CA197" s="108"/>
      <c r="CB197" s="108"/>
      <c r="CC197" s="108"/>
      <c r="CD197" s="108"/>
      <c r="CE197" s="108"/>
      <c r="CF197" s="108"/>
      <c r="CG197" s="108"/>
      <c r="CK197" s="179"/>
      <c r="CL197" s="179"/>
      <c r="CM197" s="179"/>
      <c r="CN197" s="179"/>
      <c r="CO197" s="179"/>
      <c r="CP197" s="179"/>
      <c r="CQ197" s="179"/>
      <c r="CR197" s="179"/>
      <c r="CS197" s="179"/>
      <c r="CT197" s="413"/>
      <c r="CU197" s="413"/>
      <c r="CV197" s="413"/>
      <c r="CW197" s="413"/>
      <c r="CX197" s="331"/>
      <c r="CY197" s="331"/>
      <c r="CZ197" s="331"/>
      <c r="DA197" s="331"/>
      <c r="DB197" s="331"/>
      <c r="DC197" s="331"/>
      <c r="DD197" s="331"/>
      <c r="DE197" s="331"/>
      <c r="DF197" s="331"/>
      <c r="DG197" s="181"/>
      <c r="DH197" s="181"/>
      <c r="DI197" s="181"/>
      <c r="DJ197" s="181"/>
      <c r="DK197" s="181"/>
      <c r="DL197" s="181"/>
      <c r="DM197" s="181"/>
      <c r="DN197" s="181"/>
      <c r="DO197" s="181"/>
      <c r="DP197" s="181"/>
    </row>
    <row r="198" spans="2:120" ht="15" x14ac:dyDescent="0.2">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c r="CE198" s="108"/>
      <c r="CF198" s="108"/>
      <c r="CG198" s="108"/>
      <c r="CK198" s="179"/>
      <c r="CL198" s="179"/>
      <c r="CM198" s="179"/>
      <c r="CN198" s="179"/>
      <c r="CO198" s="179"/>
      <c r="CP198" s="179"/>
      <c r="CQ198" s="179"/>
      <c r="CR198" s="179"/>
      <c r="CS198" s="179"/>
      <c r="CT198" s="413"/>
      <c r="CU198" s="413"/>
      <c r="CV198" s="413"/>
      <c r="CW198" s="413"/>
      <c r="CX198" s="331"/>
      <c r="CY198" s="331"/>
      <c r="CZ198" s="331"/>
      <c r="DA198" s="331"/>
      <c r="DB198" s="331"/>
      <c r="DC198" s="331"/>
      <c r="DD198" s="331"/>
      <c r="DE198" s="331"/>
      <c r="DF198" s="331"/>
      <c r="DG198" s="181"/>
      <c r="DH198" s="181"/>
      <c r="DI198" s="181"/>
      <c r="DJ198" s="181"/>
      <c r="DK198" s="181"/>
      <c r="DL198" s="181"/>
      <c r="DM198" s="181"/>
      <c r="DN198" s="181"/>
      <c r="DO198" s="181"/>
      <c r="DP198" s="181"/>
    </row>
    <row r="199" spans="2:120" ht="15" x14ac:dyDescent="0.2">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K199" s="179"/>
      <c r="CL199" s="179"/>
      <c r="CM199" s="179"/>
      <c r="CN199" s="179"/>
      <c r="CO199" s="179"/>
      <c r="CP199" s="179"/>
      <c r="CQ199" s="179"/>
      <c r="CR199" s="179"/>
      <c r="CS199" s="179"/>
      <c r="CT199" s="413"/>
      <c r="CU199" s="413"/>
      <c r="CV199" s="413"/>
      <c r="CW199" s="413"/>
      <c r="CX199" s="331"/>
      <c r="CY199" s="331"/>
      <c r="CZ199" s="331"/>
      <c r="DA199" s="331"/>
      <c r="DB199" s="331"/>
      <c r="DC199" s="331"/>
      <c r="DD199" s="331"/>
      <c r="DE199" s="331"/>
      <c r="DF199" s="331"/>
      <c r="DG199" s="181"/>
      <c r="DH199" s="181"/>
      <c r="DI199" s="181"/>
      <c r="DJ199" s="181"/>
      <c r="DK199" s="181"/>
      <c r="DL199" s="181"/>
      <c r="DM199" s="181"/>
      <c r="DN199" s="181"/>
      <c r="DO199" s="181"/>
      <c r="DP199" s="181"/>
    </row>
    <row r="200" spans="2:120" ht="15" x14ac:dyDescent="0.2">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K200" s="179"/>
      <c r="CL200" s="179"/>
      <c r="CM200" s="179"/>
      <c r="CN200" s="179"/>
      <c r="CO200" s="179"/>
      <c r="CP200" s="179"/>
      <c r="CQ200" s="179"/>
      <c r="CR200" s="179"/>
      <c r="CS200" s="179"/>
      <c r="CT200" s="413"/>
      <c r="CU200" s="413"/>
      <c r="CV200" s="413"/>
      <c r="CW200" s="413"/>
      <c r="CX200" s="331"/>
      <c r="CY200" s="331"/>
      <c r="CZ200" s="331"/>
      <c r="DA200" s="331"/>
      <c r="DB200" s="331"/>
      <c r="DC200" s="331"/>
      <c r="DD200" s="331"/>
      <c r="DE200" s="331"/>
      <c r="DF200" s="331"/>
      <c r="DG200" s="181"/>
      <c r="DH200" s="181"/>
      <c r="DI200" s="181"/>
      <c r="DJ200" s="181"/>
      <c r="DK200" s="181"/>
      <c r="DL200" s="181"/>
      <c r="DM200" s="181"/>
      <c r="DN200" s="181"/>
      <c r="DO200" s="181"/>
      <c r="DP200" s="181"/>
    </row>
    <row r="201" spans="2:120" ht="15" x14ac:dyDescent="0.2">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K201" s="179"/>
      <c r="CL201" s="179"/>
      <c r="CM201" s="179"/>
      <c r="CN201" s="179"/>
      <c r="CO201" s="179"/>
      <c r="CP201" s="179"/>
      <c r="CQ201" s="179"/>
      <c r="CR201" s="179"/>
      <c r="CS201" s="179"/>
      <c r="CT201" s="413"/>
      <c r="CU201" s="413"/>
      <c r="CV201" s="413"/>
      <c r="CW201" s="413"/>
      <c r="CX201" s="331"/>
      <c r="CY201" s="331"/>
      <c r="CZ201" s="331"/>
      <c r="DA201" s="331"/>
      <c r="DB201" s="331"/>
      <c r="DC201" s="331"/>
      <c r="DD201" s="331"/>
      <c r="DE201" s="331"/>
      <c r="DF201" s="331"/>
      <c r="DG201" s="181"/>
      <c r="DH201" s="181"/>
      <c r="DI201" s="181"/>
      <c r="DJ201" s="181"/>
      <c r="DK201" s="181"/>
      <c r="DL201" s="181"/>
      <c r="DM201" s="181"/>
      <c r="DN201" s="181"/>
      <c r="DO201" s="181"/>
      <c r="DP201" s="181"/>
    </row>
    <row r="202" spans="2:120" ht="15" x14ac:dyDescent="0.2">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c r="CE202" s="108"/>
      <c r="CF202" s="108"/>
      <c r="CG202" s="108"/>
      <c r="CK202" s="179"/>
      <c r="CL202" s="179"/>
      <c r="CM202" s="179"/>
      <c r="CN202" s="179"/>
      <c r="CO202" s="179"/>
      <c r="CP202" s="179"/>
      <c r="CQ202" s="179"/>
      <c r="CR202" s="179"/>
      <c r="CS202" s="179"/>
      <c r="CT202" s="413"/>
      <c r="CU202" s="413"/>
      <c r="CV202" s="413"/>
      <c r="CW202" s="413"/>
      <c r="CX202" s="331"/>
      <c r="CY202" s="331"/>
      <c r="CZ202" s="331"/>
      <c r="DA202" s="331"/>
      <c r="DB202" s="331"/>
      <c r="DC202" s="331"/>
      <c r="DD202" s="331"/>
      <c r="DE202" s="331"/>
      <c r="DF202" s="331"/>
      <c r="DG202" s="181"/>
      <c r="DH202" s="181"/>
      <c r="DI202" s="181"/>
      <c r="DJ202" s="181"/>
      <c r="DK202" s="181"/>
      <c r="DL202" s="181"/>
      <c r="DM202" s="181"/>
      <c r="DN202" s="181"/>
      <c r="DO202" s="181"/>
      <c r="DP202" s="181"/>
    </row>
    <row r="203" spans="2:120" ht="15" x14ac:dyDescent="0.2">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c r="CE203" s="108"/>
      <c r="CF203" s="108"/>
      <c r="CG203" s="108"/>
      <c r="CK203" s="179"/>
      <c r="CL203" s="179"/>
      <c r="CM203" s="179"/>
      <c r="CN203" s="179"/>
      <c r="CO203" s="179"/>
      <c r="CP203" s="179"/>
      <c r="CQ203" s="179"/>
      <c r="CR203" s="179"/>
      <c r="CS203" s="179"/>
      <c r="CT203" s="413"/>
      <c r="CU203" s="413"/>
      <c r="CV203" s="413"/>
      <c r="CW203" s="413"/>
      <c r="CX203" s="331"/>
      <c r="CY203" s="331"/>
      <c r="CZ203" s="331"/>
      <c r="DA203" s="331"/>
      <c r="DB203" s="331"/>
      <c r="DC203" s="331"/>
      <c r="DD203" s="331"/>
      <c r="DE203" s="331"/>
      <c r="DF203" s="331"/>
      <c r="DG203" s="181"/>
      <c r="DH203" s="181"/>
      <c r="DI203" s="181"/>
      <c r="DJ203" s="181"/>
      <c r="DK203" s="181"/>
      <c r="DL203" s="181"/>
      <c r="DM203" s="181"/>
      <c r="DN203" s="181"/>
      <c r="DO203" s="181"/>
      <c r="DP203" s="181"/>
    </row>
    <row r="204" spans="2:120" ht="15" x14ac:dyDescent="0.2">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c r="CE204" s="108"/>
      <c r="CF204" s="108"/>
      <c r="CG204" s="108"/>
      <c r="CK204" s="179"/>
      <c r="CL204" s="179"/>
      <c r="CM204" s="179"/>
      <c r="CN204" s="179"/>
      <c r="CO204" s="179"/>
      <c r="CP204" s="179"/>
      <c r="CQ204" s="179"/>
      <c r="CR204" s="179"/>
      <c r="CS204" s="179"/>
      <c r="CT204" s="413"/>
      <c r="CU204" s="413"/>
      <c r="CV204" s="413"/>
      <c r="CW204" s="413"/>
      <c r="CX204" s="331"/>
      <c r="CY204" s="331"/>
      <c r="CZ204" s="331"/>
      <c r="DA204" s="331"/>
      <c r="DB204" s="331"/>
      <c r="DC204" s="331"/>
      <c r="DD204" s="331"/>
      <c r="DE204" s="331"/>
      <c r="DF204" s="331"/>
      <c r="DG204" s="181"/>
      <c r="DH204" s="181"/>
      <c r="DI204" s="181"/>
      <c r="DJ204" s="181"/>
      <c r="DK204" s="181"/>
      <c r="DL204" s="181"/>
      <c r="DM204" s="181"/>
      <c r="DN204" s="181"/>
      <c r="DO204" s="181"/>
      <c r="DP204" s="181"/>
    </row>
    <row r="205" spans="2:120" ht="15" x14ac:dyDescent="0.2">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c r="CE205" s="108"/>
      <c r="CF205" s="108"/>
      <c r="CG205" s="108"/>
      <c r="CK205" s="179"/>
      <c r="CL205" s="179"/>
      <c r="CM205" s="179"/>
      <c r="CN205" s="179"/>
      <c r="CO205" s="179"/>
      <c r="CP205" s="179"/>
      <c r="CQ205" s="179"/>
      <c r="CR205" s="179"/>
      <c r="CS205" s="179"/>
      <c r="CT205" s="413"/>
      <c r="CU205" s="413"/>
      <c r="CV205" s="413"/>
      <c r="CW205" s="413"/>
      <c r="CX205" s="331"/>
      <c r="CY205" s="331"/>
      <c r="CZ205" s="331"/>
      <c r="DA205" s="331"/>
      <c r="DB205" s="331"/>
      <c r="DC205" s="331"/>
      <c r="DD205" s="331"/>
      <c r="DE205" s="331"/>
      <c r="DF205" s="331"/>
      <c r="DG205" s="181"/>
      <c r="DH205" s="181"/>
      <c r="DI205" s="181"/>
      <c r="DJ205" s="181"/>
      <c r="DK205" s="181"/>
      <c r="DL205" s="181"/>
      <c r="DM205" s="181"/>
      <c r="DN205" s="181"/>
      <c r="DO205" s="181"/>
      <c r="DP205" s="181"/>
    </row>
    <row r="206" spans="2:120" ht="15" x14ac:dyDescent="0.2">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c r="CE206" s="108"/>
      <c r="CF206" s="108"/>
      <c r="CG206" s="108"/>
      <c r="CK206" s="179"/>
      <c r="CL206" s="179"/>
      <c r="CM206" s="179"/>
      <c r="CN206" s="179"/>
      <c r="CO206" s="179"/>
      <c r="CP206" s="179"/>
      <c r="CQ206" s="179"/>
      <c r="CR206" s="179"/>
      <c r="CS206" s="179"/>
      <c r="CT206" s="413"/>
      <c r="CU206" s="413"/>
      <c r="CV206" s="413"/>
      <c r="CW206" s="413"/>
      <c r="CX206" s="331"/>
      <c r="CY206" s="331"/>
      <c r="CZ206" s="331"/>
      <c r="DA206" s="331"/>
      <c r="DB206" s="331"/>
      <c r="DC206" s="331"/>
      <c r="DD206" s="331"/>
      <c r="DE206" s="331"/>
      <c r="DF206" s="331"/>
      <c r="DG206" s="181"/>
      <c r="DH206" s="181"/>
      <c r="DI206" s="181"/>
      <c r="DJ206" s="181"/>
      <c r="DK206" s="181"/>
      <c r="DL206" s="181"/>
      <c r="DM206" s="181"/>
      <c r="DN206" s="181"/>
      <c r="DO206" s="181"/>
      <c r="DP206" s="181"/>
    </row>
    <row r="207" spans="2:120" ht="15" x14ac:dyDescent="0.2">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c r="CE207" s="108"/>
      <c r="CF207" s="108"/>
      <c r="CG207" s="108"/>
      <c r="CK207" s="179"/>
      <c r="CL207" s="179"/>
      <c r="CM207" s="179"/>
      <c r="CN207" s="179"/>
      <c r="CO207" s="179"/>
      <c r="CP207" s="179"/>
      <c r="CQ207" s="179"/>
      <c r="CR207" s="179"/>
      <c r="CS207" s="179"/>
      <c r="CT207" s="413"/>
      <c r="CU207" s="413"/>
      <c r="CV207" s="413"/>
      <c r="CW207" s="413"/>
      <c r="CX207" s="331"/>
      <c r="CY207" s="331"/>
      <c r="CZ207" s="331"/>
      <c r="DA207" s="331"/>
      <c r="DB207" s="331"/>
      <c r="DC207" s="331"/>
      <c r="DD207" s="331"/>
      <c r="DE207" s="331"/>
      <c r="DF207" s="331"/>
      <c r="DG207" s="181"/>
      <c r="DH207" s="181"/>
      <c r="DI207" s="181"/>
      <c r="DJ207" s="181"/>
      <c r="DK207" s="181"/>
      <c r="DL207" s="181"/>
      <c r="DM207" s="181"/>
      <c r="DN207" s="181"/>
      <c r="DO207" s="181"/>
      <c r="DP207" s="181"/>
    </row>
    <row r="208" spans="2:120" ht="15" x14ac:dyDescent="0.2">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c r="CE208" s="108"/>
      <c r="CF208" s="108"/>
      <c r="CG208" s="108"/>
      <c r="CK208" s="179"/>
      <c r="CL208" s="179"/>
      <c r="CM208" s="179"/>
      <c r="CN208" s="179"/>
      <c r="CO208" s="179"/>
      <c r="CP208" s="179"/>
      <c r="CQ208" s="179"/>
      <c r="CR208" s="179"/>
      <c r="CS208" s="179"/>
      <c r="CT208" s="413"/>
      <c r="CU208" s="413"/>
      <c r="CV208" s="413"/>
      <c r="CW208" s="413"/>
      <c r="CX208" s="331"/>
      <c r="CY208" s="331"/>
      <c r="CZ208" s="331"/>
      <c r="DA208" s="331"/>
      <c r="DB208" s="331"/>
      <c r="DC208" s="331"/>
      <c r="DD208" s="331"/>
      <c r="DE208" s="331"/>
      <c r="DF208" s="331"/>
      <c r="DG208" s="181"/>
      <c r="DH208" s="181"/>
      <c r="DI208" s="181"/>
      <c r="DJ208" s="181"/>
      <c r="DK208" s="181"/>
      <c r="DL208" s="181"/>
      <c r="DM208" s="181"/>
      <c r="DN208" s="181"/>
      <c r="DO208" s="181"/>
      <c r="DP208" s="181"/>
    </row>
    <row r="209" spans="2:212" ht="15" x14ac:dyDescent="0.2">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c r="CE209" s="108"/>
      <c r="CF209" s="108"/>
      <c r="CG209" s="108"/>
      <c r="CK209" s="179"/>
      <c r="CL209" s="179"/>
      <c r="CM209" s="179"/>
      <c r="CN209" s="179"/>
      <c r="CO209" s="179"/>
      <c r="CP209" s="179"/>
      <c r="CQ209" s="179"/>
      <c r="CR209" s="179"/>
      <c r="CS209" s="179"/>
      <c r="CT209" s="413"/>
      <c r="CU209" s="413"/>
      <c r="CV209" s="413"/>
      <c r="CW209" s="413"/>
      <c r="CX209" s="331"/>
      <c r="CY209" s="331"/>
      <c r="CZ209" s="331"/>
      <c r="DA209" s="331"/>
      <c r="DB209" s="331"/>
      <c r="DC209" s="331"/>
      <c r="DD209" s="331"/>
      <c r="DE209" s="331"/>
      <c r="DF209" s="331"/>
      <c r="DG209" s="181"/>
      <c r="DH209" s="181"/>
      <c r="DI209" s="181"/>
      <c r="DJ209" s="181"/>
      <c r="DK209" s="181"/>
      <c r="DL209" s="181"/>
      <c r="DM209" s="181"/>
      <c r="DN209" s="181"/>
      <c r="DO209" s="181"/>
      <c r="DP209" s="181"/>
    </row>
    <row r="210" spans="2:212" ht="15" x14ac:dyDescent="0.2">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C210" s="108"/>
      <c r="CD210" s="108"/>
      <c r="CE210" s="108"/>
      <c r="CF210" s="108"/>
      <c r="CG210" s="108"/>
      <c r="CK210" s="179"/>
      <c r="CL210" s="179"/>
      <c r="CM210" s="179"/>
      <c r="CN210" s="179"/>
      <c r="CO210" s="179"/>
      <c r="CP210" s="179"/>
      <c r="CQ210" s="179"/>
      <c r="CR210" s="179"/>
      <c r="CS210" s="179"/>
      <c r="CT210" s="413"/>
      <c r="CU210" s="413"/>
      <c r="CV210" s="413"/>
      <c r="CW210" s="413"/>
      <c r="CX210" s="331"/>
      <c r="CY210" s="331"/>
      <c r="CZ210" s="331"/>
      <c r="DA210" s="331"/>
      <c r="DB210" s="331"/>
      <c r="DC210" s="331"/>
      <c r="DD210" s="331"/>
      <c r="DE210" s="331"/>
      <c r="DF210" s="331"/>
      <c r="DG210" s="181"/>
      <c r="DH210" s="181"/>
      <c r="DI210" s="181"/>
      <c r="DJ210" s="181"/>
      <c r="DK210" s="181"/>
      <c r="DL210" s="181"/>
      <c r="DM210" s="181"/>
      <c r="DN210" s="181"/>
      <c r="DO210" s="181"/>
      <c r="DP210" s="181"/>
    </row>
    <row r="211" spans="2:212" ht="15" x14ac:dyDescent="0.2">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C211" s="108"/>
      <c r="CD211" s="108"/>
      <c r="CE211" s="108"/>
      <c r="CF211" s="108"/>
      <c r="CG211" s="108"/>
      <c r="CK211" s="179"/>
      <c r="CL211" s="179"/>
      <c r="CM211" s="179"/>
      <c r="CN211" s="179"/>
      <c r="CO211" s="179"/>
      <c r="CP211" s="179"/>
      <c r="CQ211" s="179"/>
      <c r="CR211" s="179"/>
      <c r="CS211" s="179"/>
      <c r="CT211" s="413"/>
      <c r="CU211" s="413"/>
      <c r="CV211" s="413"/>
      <c r="CW211" s="413"/>
      <c r="CX211" s="331"/>
      <c r="CY211" s="331"/>
      <c r="CZ211" s="331"/>
      <c r="DA211" s="331"/>
      <c r="DB211" s="331"/>
      <c r="DC211" s="331"/>
      <c r="DD211" s="331"/>
      <c r="DE211" s="331"/>
      <c r="DF211" s="331"/>
      <c r="DG211" s="181"/>
      <c r="DH211" s="181"/>
      <c r="DI211" s="181"/>
      <c r="DJ211" s="181"/>
      <c r="DK211" s="181"/>
      <c r="DL211" s="181"/>
      <c r="DM211" s="181"/>
      <c r="DN211" s="181"/>
      <c r="DO211" s="181"/>
      <c r="DP211" s="181"/>
    </row>
    <row r="212" spans="2:212" ht="15" x14ac:dyDescent="0.2">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D212" s="108"/>
      <c r="CE212" s="108"/>
      <c r="CF212" s="108"/>
      <c r="CG212" s="108"/>
      <c r="CK212" s="179"/>
      <c r="CL212" s="179"/>
      <c r="CM212" s="179"/>
      <c r="CN212" s="179"/>
      <c r="CO212" s="179"/>
      <c r="CP212" s="179"/>
      <c r="CQ212" s="179"/>
      <c r="CR212" s="179"/>
      <c r="CS212" s="179"/>
      <c r="CT212" s="413"/>
      <c r="CU212" s="413"/>
      <c r="CV212" s="413"/>
      <c r="CW212" s="413"/>
      <c r="CX212" s="331"/>
      <c r="CY212" s="331"/>
      <c r="CZ212" s="331"/>
      <c r="DA212" s="331"/>
      <c r="DB212" s="331"/>
      <c r="DC212" s="331"/>
      <c r="DD212" s="331"/>
      <c r="DE212" s="331"/>
      <c r="DF212" s="331"/>
      <c r="DG212" s="181"/>
      <c r="DH212" s="181"/>
      <c r="DI212" s="181"/>
      <c r="DJ212" s="181"/>
      <c r="DK212" s="181"/>
      <c r="DL212" s="181"/>
      <c r="DM212" s="181"/>
      <c r="DN212" s="181"/>
      <c r="DO212" s="181"/>
      <c r="DP212" s="181"/>
    </row>
    <row r="213" spans="2:212" ht="15" x14ac:dyDescent="0.2">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c r="BG213" s="108"/>
      <c r="BH213" s="108"/>
      <c r="BI213" s="108"/>
      <c r="BJ213" s="108"/>
      <c r="BK213" s="108"/>
      <c r="BL213" s="108"/>
      <c r="BM213" s="108"/>
      <c r="BN213" s="108"/>
      <c r="BO213" s="108"/>
      <c r="BP213" s="108"/>
      <c r="BQ213" s="108"/>
      <c r="BR213" s="108"/>
      <c r="BS213" s="108"/>
      <c r="BT213" s="108"/>
      <c r="BU213" s="108"/>
      <c r="BV213" s="108"/>
      <c r="BW213" s="108"/>
      <c r="BX213" s="108"/>
      <c r="BY213" s="108"/>
      <c r="BZ213" s="108"/>
      <c r="CA213" s="108"/>
      <c r="CB213" s="108"/>
      <c r="CC213" s="108"/>
      <c r="CD213" s="108"/>
      <c r="CE213" s="108"/>
      <c r="CF213" s="108"/>
      <c r="CG213" s="108"/>
      <c r="CK213" s="179"/>
      <c r="CL213" s="179"/>
      <c r="CM213" s="179"/>
      <c r="CN213" s="179"/>
      <c r="CO213" s="179"/>
      <c r="CP213" s="179"/>
      <c r="CQ213" s="179"/>
      <c r="CR213" s="179"/>
      <c r="CS213" s="179"/>
      <c r="CT213" s="413"/>
      <c r="CU213" s="413"/>
      <c r="CV213" s="413"/>
      <c r="CW213" s="413"/>
      <c r="CX213" s="331"/>
      <c r="CY213" s="331"/>
      <c r="CZ213" s="331"/>
      <c r="DA213" s="331"/>
      <c r="DB213" s="331"/>
      <c r="DC213" s="331"/>
      <c r="DD213" s="331"/>
      <c r="DE213" s="331"/>
      <c r="DF213" s="331"/>
      <c r="DG213" s="181"/>
      <c r="DH213" s="181"/>
      <c r="DI213" s="181"/>
      <c r="DJ213" s="181"/>
      <c r="DK213" s="181"/>
      <c r="DL213" s="181"/>
      <c r="DM213" s="181"/>
      <c r="DN213" s="181"/>
      <c r="DO213" s="181"/>
      <c r="DP213" s="181"/>
    </row>
    <row r="214" spans="2:212" ht="15" x14ac:dyDescent="0.2">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c r="CD214" s="108"/>
      <c r="CE214" s="108"/>
      <c r="CF214" s="108"/>
      <c r="CG214" s="108"/>
      <c r="CK214" s="179"/>
      <c r="CL214" s="179"/>
      <c r="CM214" s="179"/>
      <c r="CN214" s="179"/>
      <c r="CO214" s="179"/>
      <c r="CP214" s="179"/>
      <c r="CQ214" s="179"/>
      <c r="CR214" s="179"/>
      <c r="CS214" s="179"/>
      <c r="CT214" s="413"/>
      <c r="CU214" s="413"/>
      <c r="CV214" s="413"/>
      <c r="CW214" s="413"/>
      <c r="CX214" s="331"/>
      <c r="CY214" s="331"/>
      <c r="CZ214" s="331"/>
      <c r="DA214" s="331"/>
      <c r="DB214" s="331"/>
      <c r="DC214" s="331"/>
      <c r="DD214" s="331"/>
      <c r="DE214" s="331"/>
      <c r="DF214" s="331"/>
      <c r="DG214" s="181"/>
      <c r="DH214" s="181"/>
      <c r="DI214" s="181"/>
      <c r="DJ214" s="181"/>
      <c r="DK214" s="181"/>
      <c r="DL214" s="181"/>
      <c r="DM214" s="181"/>
      <c r="DN214" s="181"/>
      <c r="DO214" s="181"/>
      <c r="DP214" s="181"/>
    </row>
    <row r="215" spans="2:212" ht="16.5" customHeight="1" x14ac:dyDescent="0.2">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c r="BG215" s="108"/>
      <c r="BH215" s="108"/>
      <c r="BI215" s="108"/>
      <c r="BJ215" s="108"/>
      <c r="BK215" s="108"/>
      <c r="BL215" s="108"/>
      <c r="BM215" s="108"/>
      <c r="BN215" s="108"/>
      <c r="BO215" s="108"/>
      <c r="BP215" s="108"/>
      <c r="BQ215" s="108"/>
      <c r="BR215" s="108"/>
      <c r="BS215" s="108"/>
      <c r="BT215" s="108"/>
      <c r="BU215" s="108"/>
      <c r="BV215" s="108"/>
      <c r="BW215" s="108"/>
      <c r="BX215" s="108"/>
      <c r="BY215" s="108"/>
      <c r="BZ215" s="108"/>
      <c r="CA215" s="108"/>
      <c r="CB215" s="108"/>
      <c r="CC215" s="108"/>
      <c r="CD215" s="108"/>
      <c r="CE215" s="108"/>
      <c r="CF215" s="108"/>
      <c r="CG215" s="108"/>
      <c r="CK215" s="179"/>
      <c r="CL215" s="179"/>
      <c r="CM215" s="179"/>
      <c r="CN215" s="179"/>
      <c r="CO215" s="179"/>
      <c r="CP215" s="179"/>
      <c r="CQ215" s="179"/>
      <c r="CR215" s="179"/>
      <c r="CS215" s="179"/>
      <c r="CT215" s="413"/>
      <c r="CU215" s="413"/>
      <c r="CV215" s="413"/>
      <c r="CW215" s="413"/>
      <c r="CX215" s="331"/>
      <c r="CY215" s="331"/>
      <c r="CZ215" s="331"/>
      <c r="DA215" s="331"/>
      <c r="DB215" s="331"/>
      <c r="DC215" s="331"/>
      <c r="DD215" s="331"/>
      <c r="DE215" s="331"/>
      <c r="DF215" s="331"/>
      <c r="DG215" s="181"/>
      <c r="DH215" s="181"/>
      <c r="DI215" s="181"/>
      <c r="DJ215" s="181"/>
      <c r="DK215" s="181"/>
      <c r="DL215" s="181"/>
      <c r="DM215" s="181"/>
      <c r="DN215" s="181"/>
      <c r="DO215" s="181"/>
      <c r="DP215" s="181"/>
    </row>
    <row r="216" spans="2:212" ht="15" x14ac:dyDescent="0.2">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c r="CD216" s="108"/>
      <c r="CE216" s="108"/>
      <c r="CF216" s="108"/>
      <c r="CG216" s="108"/>
      <c r="CK216" s="179"/>
      <c r="CL216" s="179"/>
      <c r="CM216" s="179"/>
      <c r="CN216" s="179"/>
      <c r="CO216" s="179"/>
      <c r="CP216" s="179"/>
      <c r="CQ216" s="179"/>
      <c r="CR216" s="179"/>
      <c r="CS216" s="179"/>
      <c r="CT216" s="413"/>
      <c r="CU216" s="413"/>
      <c r="CV216" s="413"/>
      <c r="CW216" s="413"/>
      <c r="CX216" s="331"/>
      <c r="CY216" s="331"/>
      <c r="CZ216" s="331"/>
      <c r="DA216" s="331"/>
      <c r="DB216" s="331"/>
      <c r="DC216" s="331"/>
      <c r="DD216" s="331"/>
      <c r="DE216" s="331"/>
      <c r="DF216" s="331"/>
      <c r="DG216" s="181"/>
      <c r="DH216" s="181"/>
      <c r="DI216" s="181"/>
      <c r="DJ216" s="181"/>
      <c r="DK216" s="181"/>
      <c r="DL216" s="181"/>
      <c r="DM216" s="181"/>
      <c r="DN216" s="181"/>
      <c r="DO216" s="181"/>
      <c r="DP216" s="181"/>
    </row>
    <row r="217" spans="2:212" ht="15" x14ac:dyDescent="0.2">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c r="BG217" s="108"/>
      <c r="BH217" s="108"/>
      <c r="BI217" s="108"/>
      <c r="BJ217" s="108"/>
      <c r="BK217" s="108"/>
      <c r="BL217" s="108"/>
      <c r="BM217" s="108"/>
      <c r="BN217" s="108"/>
      <c r="BO217" s="108"/>
      <c r="BP217" s="108"/>
      <c r="BQ217" s="108"/>
      <c r="BR217" s="108"/>
      <c r="BS217" s="108"/>
      <c r="BT217" s="108"/>
      <c r="BU217" s="108"/>
      <c r="BV217" s="108"/>
      <c r="BW217" s="108"/>
      <c r="BX217" s="108"/>
      <c r="BY217" s="108"/>
      <c r="BZ217" s="108"/>
      <c r="CA217" s="108"/>
      <c r="CB217" s="108"/>
      <c r="CC217" s="108"/>
      <c r="CD217" s="108"/>
      <c r="CE217" s="108"/>
      <c r="CF217" s="108"/>
      <c r="CG217" s="108"/>
      <c r="CK217" s="179"/>
      <c r="CL217" s="179"/>
      <c r="CM217" s="179"/>
      <c r="CN217" s="179"/>
      <c r="CO217" s="179"/>
      <c r="CP217" s="179"/>
      <c r="CQ217" s="179"/>
      <c r="CR217" s="179"/>
      <c r="CS217" s="179"/>
      <c r="CT217" s="413"/>
      <c r="CU217" s="413"/>
      <c r="CV217" s="413"/>
      <c r="CW217" s="413"/>
      <c r="CX217" s="331"/>
      <c r="CY217" s="331"/>
      <c r="CZ217" s="331"/>
      <c r="DA217" s="331"/>
      <c r="DB217" s="331"/>
      <c r="DC217" s="331"/>
      <c r="DD217" s="331"/>
      <c r="DE217" s="331"/>
      <c r="DF217" s="331"/>
      <c r="DG217" s="181"/>
      <c r="DH217" s="181"/>
      <c r="DI217" s="181"/>
      <c r="DJ217" s="181"/>
      <c r="DK217" s="181"/>
      <c r="DL217" s="181"/>
      <c r="DM217" s="181"/>
      <c r="DN217" s="181"/>
      <c r="DO217" s="181"/>
      <c r="DP217" s="181"/>
    </row>
    <row r="218" spans="2:212" ht="15" x14ac:dyDescent="0.2">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c r="BG218" s="108"/>
      <c r="BH218" s="108"/>
      <c r="BI218" s="108"/>
      <c r="BJ218" s="108"/>
      <c r="BK218" s="108"/>
      <c r="BL218" s="108"/>
      <c r="BM218" s="108"/>
      <c r="BN218" s="108"/>
      <c r="BO218" s="108"/>
      <c r="BP218" s="108"/>
      <c r="BQ218" s="108"/>
      <c r="BR218" s="108"/>
      <c r="BS218" s="108"/>
      <c r="BT218" s="108"/>
      <c r="BU218" s="108"/>
      <c r="BV218" s="108"/>
      <c r="BW218" s="108"/>
      <c r="BX218" s="108"/>
      <c r="BY218" s="108"/>
      <c r="BZ218" s="108"/>
      <c r="CA218" s="108"/>
      <c r="CB218" s="108"/>
      <c r="CC218" s="108"/>
      <c r="CD218" s="108"/>
      <c r="CE218" s="108"/>
      <c r="CF218" s="108"/>
      <c r="CG218" s="108"/>
      <c r="CK218" s="179"/>
      <c r="CL218" s="179"/>
      <c r="CM218" s="179"/>
      <c r="CN218" s="179"/>
      <c r="CO218" s="179"/>
      <c r="CP218" s="179"/>
      <c r="CQ218" s="179"/>
      <c r="CR218" s="179"/>
      <c r="CS218" s="179"/>
      <c r="CT218" s="413"/>
      <c r="CU218" s="413"/>
      <c r="CV218" s="413"/>
      <c r="CW218" s="413"/>
      <c r="CX218" s="331"/>
      <c r="CY218" s="331"/>
      <c r="CZ218" s="331"/>
      <c r="DA218" s="331"/>
      <c r="DB218" s="331"/>
      <c r="DC218" s="331"/>
      <c r="DD218" s="331"/>
      <c r="DE218" s="331"/>
      <c r="DF218" s="331"/>
      <c r="DG218" s="181"/>
      <c r="DH218" s="181"/>
      <c r="DI218" s="181"/>
      <c r="DJ218" s="181"/>
      <c r="DK218" s="181"/>
      <c r="DL218" s="181"/>
      <c r="DM218" s="181"/>
      <c r="DN218" s="181"/>
      <c r="DO218" s="181"/>
      <c r="DP218" s="181"/>
    </row>
    <row r="219" spans="2:212" ht="15" x14ac:dyDescent="0.2">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c r="BG219" s="108"/>
      <c r="BH219" s="108"/>
      <c r="BI219" s="108"/>
      <c r="BJ219" s="108"/>
      <c r="BK219" s="108"/>
      <c r="BL219" s="108"/>
      <c r="BM219" s="108"/>
      <c r="BN219" s="108"/>
      <c r="BO219" s="108"/>
      <c r="BP219" s="108"/>
      <c r="BQ219" s="108"/>
      <c r="BR219" s="108"/>
      <c r="BS219" s="108"/>
      <c r="BT219" s="108"/>
      <c r="BU219" s="108"/>
      <c r="BV219" s="108"/>
      <c r="BW219" s="108"/>
      <c r="BX219" s="108"/>
      <c r="BY219" s="108"/>
      <c r="BZ219" s="108"/>
      <c r="CA219" s="108"/>
      <c r="CB219" s="108"/>
      <c r="CC219" s="108"/>
      <c r="CD219" s="108"/>
      <c r="CE219" s="108"/>
      <c r="CF219" s="108"/>
      <c r="CG219" s="108"/>
      <c r="CK219" s="179"/>
      <c r="CL219" s="179"/>
      <c r="CM219" s="179"/>
      <c r="CN219" s="179"/>
      <c r="CO219" s="179"/>
      <c r="CP219" s="179"/>
      <c r="CQ219" s="179"/>
      <c r="CR219" s="179"/>
      <c r="CS219" s="179"/>
      <c r="CT219" s="413"/>
      <c r="CU219" s="413"/>
      <c r="CV219" s="413"/>
      <c r="CW219" s="413"/>
      <c r="CX219" s="331"/>
      <c r="CY219" s="331"/>
      <c r="CZ219" s="331"/>
      <c r="DA219" s="331"/>
      <c r="DB219" s="331"/>
      <c r="DC219" s="331"/>
      <c r="DD219" s="331"/>
      <c r="DE219" s="331"/>
      <c r="DF219" s="331"/>
      <c r="DG219" s="181"/>
      <c r="DH219" s="181"/>
      <c r="DI219" s="181"/>
      <c r="DJ219" s="181"/>
      <c r="DK219" s="181"/>
      <c r="DL219" s="181"/>
      <c r="DM219" s="181"/>
      <c r="DN219" s="181"/>
      <c r="DO219" s="181"/>
      <c r="DP219" s="181"/>
    </row>
    <row r="220" spans="2:212" ht="15" x14ac:dyDescent="0.2">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c r="BG220" s="108"/>
      <c r="BH220" s="108"/>
      <c r="BI220" s="108"/>
      <c r="BJ220" s="108"/>
      <c r="BK220" s="108"/>
      <c r="BL220" s="108"/>
      <c r="BM220" s="108"/>
      <c r="BN220" s="108"/>
      <c r="BO220" s="108"/>
      <c r="BP220" s="108"/>
      <c r="BQ220" s="108"/>
      <c r="BR220" s="108"/>
      <c r="BS220" s="108"/>
      <c r="BT220" s="108"/>
      <c r="BU220" s="108"/>
      <c r="BV220" s="108"/>
      <c r="BW220" s="108"/>
      <c r="BX220" s="108"/>
      <c r="BY220" s="108"/>
      <c r="BZ220" s="108"/>
      <c r="CA220" s="108"/>
      <c r="CB220" s="108"/>
      <c r="CC220" s="108"/>
      <c r="CD220" s="108"/>
      <c r="CE220" s="108"/>
      <c r="CF220" s="108"/>
      <c r="CG220" s="108"/>
      <c r="CK220" s="179"/>
      <c r="CL220" s="179"/>
      <c r="CM220" s="179"/>
      <c r="CN220" s="179"/>
      <c r="CO220" s="179"/>
      <c r="CP220" s="179"/>
      <c r="CQ220" s="179"/>
      <c r="CR220" s="179"/>
      <c r="CS220" s="179"/>
      <c r="CT220" s="413"/>
      <c r="CU220" s="413"/>
      <c r="CV220" s="413"/>
      <c r="CW220" s="413"/>
      <c r="CX220" s="331"/>
      <c r="CY220" s="331"/>
      <c r="CZ220" s="331"/>
      <c r="DA220" s="331"/>
      <c r="DB220" s="331"/>
      <c r="DC220" s="331"/>
      <c r="DD220" s="331"/>
      <c r="DE220" s="331"/>
      <c r="DF220" s="331"/>
      <c r="DG220" s="181"/>
      <c r="DH220" s="181"/>
      <c r="DI220" s="181"/>
      <c r="DJ220" s="181"/>
      <c r="DK220" s="181"/>
      <c r="DL220" s="181"/>
      <c r="DM220" s="181"/>
      <c r="DN220" s="181"/>
      <c r="DO220" s="181"/>
      <c r="DP220" s="181"/>
    </row>
    <row r="221" spans="2:212" ht="15" x14ac:dyDescent="0.2">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c r="BG221" s="108"/>
      <c r="BH221" s="108"/>
      <c r="BI221" s="108"/>
      <c r="BJ221" s="108"/>
      <c r="BK221" s="108"/>
      <c r="BL221" s="108"/>
      <c r="BM221" s="108"/>
      <c r="BN221" s="108"/>
      <c r="BO221" s="108"/>
      <c r="BP221" s="108"/>
      <c r="BQ221" s="108"/>
      <c r="BR221" s="108"/>
      <c r="BS221" s="108"/>
      <c r="BT221" s="108"/>
      <c r="BU221" s="108"/>
      <c r="BV221" s="108"/>
      <c r="BW221" s="108"/>
      <c r="BX221" s="108"/>
      <c r="BY221" s="108"/>
      <c r="BZ221" s="108"/>
      <c r="CA221" s="108"/>
      <c r="CB221" s="108"/>
      <c r="CC221" s="108"/>
      <c r="CD221" s="108"/>
      <c r="CE221" s="108"/>
      <c r="CF221" s="108"/>
      <c r="CG221" s="108"/>
      <c r="CK221" s="179"/>
      <c r="CL221" s="179"/>
      <c r="CM221" s="179"/>
      <c r="CN221" s="179"/>
      <c r="CO221" s="179"/>
      <c r="CP221" s="179"/>
      <c r="CQ221" s="179"/>
      <c r="CR221" s="179"/>
      <c r="CS221" s="179"/>
      <c r="CT221" s="413"/>
      <c r="CU221" s="413"/>
      <c r="CV221" s="413"/>
      <c r="CW221" s="413"/>
      <c r="CX221" s="331"/>
      <c r="CY221" s="331"/>
      <c r="CZ221" s="331"/>
      <c r="DA221" s="331"/>
      <c r="DB221" s="331"/>
      <c r="DC221" s="331"/>
      <c r="DD221" s="331"/>
      <c r="DE221" s="331"/>
      <c r="DF221" s="331"/>
      <c r="DG221" s="181"/>
      <c r="DH221" s="181"/>
      <c r="DI221" s="181"/>
      <c r="DJ221" s="181"/>
      <c r="DK221" s="181"/>
      <c r="DL221" s="181"/>
      <c r="DM221" s="181"/>
      <c r="DN221" s="181"/>
      <c r="DO221" s="181"/>
      <c r="DP221" s="181"/>
    </row>
    <row r="222" spans="2:212" ht="15" x14ac:dyDescent="0.2">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8"/>
      <c r="BM222" s="108"/>
      <c r="BN222" s="108"/>
      <c r="BO222" s="108"/>
      <c r="BP222" s="108"/>
      <c r="BQ222" s="108"/>
      <c r="BR222" s="108"/>
      <c r="BS222" s="108"/>
      <c r="BT222" s="108"/>
      <c r="BU222" s="108"/>
      <c r="BV222" s="108"/>
      <c r="BW222" s="108"/>
      <c r="BX222" s="108"/>
      <c r="BY222" s="108"/>
      <c r="BZ222" s="108"/>
      <c r="CA222" s="108"/>
      <c r="CB222" s="108"/>
      <c r="CC222" s="108"/>
      <c r="CD222" s="108"/>
      <c r="CE222" s="108"/>
      <c r="CF222" s="108"/>
      <c r="CG222" s="108"/>
      <c r="CH222" s="36"/>
      <c r="CI222" s="36"/>
      <c r="CJ222" s="36"/>
      <c r="CK222" s="179"/>
      <c r="CL222" s="179"/>
      <c r="CM222" s="179"/>
      <c r="CN222" s="179"/>
      <c r="CO222" s="179"/>
      <c r="CP222" s="179"/>
      <c r="CQ222" s="179"/>
      <c r="CR222" s="179"/>
      <c r="CS222" s="179"/>
      <c r="CT222" s="413"/>
      <c r="CU222" s="413"/>
      <c r="CV222" s="413"/>
      <c r="CW222" s="413"/>
      <c r="CX222" s="331"/>
      <c r="CY222" s="331"/>
      <c r="CZ222" s="331"/>
      <c r="DA222" s="331"/>
      <c r="DB222" s="331"/>
      <c r="DC222" s="331"/>
      <c r="DD222" s="331"/>
      <c r="DE222" s="331"/>
      <c r="DF222" s="331"/>
      <c r="DG222" s="181"/>
      <c r="DH222" s="181"/>
      <c r="DI222" s="181"/>
      <c r="DJ222" s="181"/>
      <c r="DK222" s="181"/>
      <c r="DL222" s="181"/>
      <c r="DM222" s="181"/>
      <c r="DN222" s="181"/>
      <c r="DO222" s="181"/>
      <c r="DP222" s="181"/>
      <c r="DQ222" s="36"/>
      <c r="DR222" s="36"/>
      <c r="DS222" s="36"/>
      <c r="DT222" s="36"/>
      <c r="DU222" s="36"/>
      <c r="DV222" s="36"/>
      <c r="DW222" s="36"/>
      <c r="DX222" s="36"/>
      <c r="DY222" s="36"/>
      <c r="DZ222" s="36"/>
      <c r="EA222" s="36"/>
      <c r="EB222" s="36"/>
      <c r="EC222" s="36"/>
      <c r="ED222" s="36"/>
      <c r="EE222" s="36"/>
      <c r="EF222" s="36"/>
      <c r="EG222" s="36"/>
      <c r="EH222" s="36"/>
      <c r="EI222" s="36"/>
      <c r="EJ222" s="36"/>
      <c r="EK222" s="36"/>
      <c r="EL222" s="36"/>
      <c r="EM222" s="36"/>
      <c r="EN222" s="36"/>
      <c r="EO222" s="36"/>
      <c r="EP222" s="36"/>
      <c r="EQ222" s="36"/>
      <c r="ER222" s="36"/>
      <c r="ES222" s="36"/>
      <c r="ET222" s="36"/>
      <c r="EU222" s="36"/>
      <c r="EV222" s="36"/>
      <c r="EW222" s="36"/>
      <c r="EX222" s="36"/>
      <c r="EY222" s="36"/>
      <c r="EZ222" s="36"/>
      <c r="FA222" s="36"/>
      <c r="FB222" s="36"/>
      <c r="FC222" s="36"/>
      <c r="FD222" s="36"/>
      <c r="FE222" s="36"/>
      <c r="FF222" s="36"/>
      <c r="FG222" s="36"/>
      <c r="FH222" s="36"/>
      <c r="FI222" s="36"/>
      <c r="FJ222" s="36"/>
      <c r="FK222" s="36"/>
      <c r="FL222" s="36"/>
      <c r="FM222" s="36"/>
      <c r="FN222" s="36"/>
      <c r="FO222" s="36"/>
      <c r="FP222" s="36"/>
      <c r="FQ222" s="36"/>
      <c r="FR222" s="36"/>
      <c r="FS222" s="36"/>
      <c r="FT222" s="36"/>
      <c r="FU222" s="36"/>
      <c r="FV222" s="36"/>
      <c r="FW222" s="36"/>
      <c r="FX222" s="36"/>
      <c r="FY222" s="36"/>
      <c r="FZ222" s="36"/>
      <c r="GA222" s="36"/>
      <c r="GB222" s="36"/>
      <c r="GC222" s="36"/>
      <c r="GD222" s="36"/>
      <c r="GE222" s="36"/>
      <c r="GF222" s="36"/>
      <c r="GG222" s="36"/>
      <c r="GH222" s="36"/>
      <c r="GI222" s="36"/>
      <c r="GJ222" s="36"/>
      <c r="GK222" s="36"/>
      <c r="GL222" s="36"/>
      <c r="GM222" s="36"/>
      <c r="GN222" s="36"/>
      <c r="GO222" s="36"/>
      <c r="GP222" s="36"/>
      <c r="GQ222" s="36"/>
      <c r="GR222" s="36"/>
      <c r="GS222" s="36"/>
      <c r="GT222" s="36"/>
      <c r="GU222" s="36"/>
      <c r="GV222" s="36"/>
      <c r="GW222" s="36"/>
      <c r="GX222" s="36"/>
      <c r="GY222" s="36"/>
      <c r="GZ222" s="36"/>
      <c r="HA222" s="36"/>
      <c r="HB222" s="36"/>
      <c r="HC222" s="36"/>
      <c r="HD222" s="36"/>
    </row>
    <row r="223" spans="2:212" ht="15" x14ac:dyDescent="0.2">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c r="BG223" s="108"/>
      <c r="BH223" s="108"/>
      <c r="BI223" s="108"/>
      <c r="BJ223" s="108"/>
      <c r="BK223" s="108"/>
      <c r="BL223" s="108"/>
      <c r="BM223" s="108"/>
      <c r="BN223" s="108"/>
      <c r="BO223" s="108"/>
      <c r="BP223" s="108"/>
      <c r="BQ223" s="108"/>
      <c r="BR223" s="108"/>
      <c r="BS223" s="108"/>
      <c r="BT223" s="108"/>
      <c r="BU223" s="108"/>
      <c r="BV223" s="108"/>
      <c r="BW223" s="108"/>
      <c r="BX223" s="108"/>
      <c r="BY223" s="108"/>
      <c r="BZ223" s="108"/>
      <c r="CA223" s="108"/>
      <c r="CB223" s="108"/>
      <c r="CC223" s="108"/>
      <c r="CD223" s="108"/>
      <c r="CE223" s="108"/>
      <c r="CF223" s="108"/>
      <c r="CG223" s="108"/>
      <c r="CH223" s="36"/>
      <c r="CI223" s="36"/>
      <c r="CJ223" s="36"/>
      <c r="CK223" s="179"/>
      <c r="CL223" s="179"/>
      <c r="CM223" s="179"/>
      <c r="CN223" s="179"/>
      <c r="CO223" s="179"/>
      <c r="CP223" s="179"/>
      <c r="CQ223" s="179"/>
      <c r="CR223" s="179"/>
      <c r="CS223" s="179"/>
      <c r="CT223" s="413"/>
      <c r="CU223" s="413"/>
      <c r="CV223" s="413"/>
      <c r="CW223" s="413"/>
      <c r="CX223" s="331"/>
      <c r="CY223" s="331"/>
      <c r="CZ223" s="331"/>
      <c r="DA223" s="331"/>
      <c r="DB223" s="331"/>
      <c r="DC223" s="331"/>
      <c r="DD223" s="331"/>
      <c r="DE223" s="331"/>
      <c r="DF223" s="331"/>
      <c r="DG223" s="181"/>
      <c r="DH223" s="181"/>
      <c r="DI223" s="181"/>
      <c r="DJ223" s="181"/>
      <c r="DK223" s="181"/>
      <c r="DL223" s="181"/>
      <c r="DM223" s="181"/>
      <c r="DN223" s="181"/>
      <c r="DO223" s="181"/>
      <c r="DP223" s="181"/>
      <c r="DQ223" s="36"/>
      <c r="DR223" s="36"/>
      <c r="DS223" s="36"/>
      <c r="DT223" s="36"/>
      <c r="DU223" s="36"/>
      <c r="DV223" s="36"/>
      <c r="DW223" s="36"/>
      <c r="DX223" s="36"/>
      <c r="DY223" s="36"/>
      <c r="DZ223" s="36"/>
      <c r="EA223" s="36"/>
      <c r="EB223" s="36"/>
      <c r="EC223" s="36"/>
      <c r="ED223" s="36"/>
      <c r="EE223" s="36"/>
      <c r="EF223" s="36"/>
      <c r="EG223" s="36"/>
      <c r="EH223" s="36"/>
      <c r="EI223" s="36"/>
      <c r="EJ223" s="36"/>
      <c r="EK223" s="36"/>
      <c r="EL223" s="36"/>
      <c r="EM223" s="36"/>
      <c r="EN223" s="36"/>
      <c r="EO223" s="36"/>
      <c r="EP223" s="36"/>
      <c r="EQ223" s="36"/>
      <c r="ER223" s="36"/>
      <c r="ES223" s="36"/>
      <c r="ET223" s="36"/>
      <c r="EU223" s="36"/>
      <c r="EV223" s="36"/>
      <c r="EW223" s="36"/>
      <c r="EX223" s="36"/>
      <c r="EY223" s="36"/>
      <c r="EZ223" s="36"/>
      <c r="FA223" s="36"/>
      <c r="FB223" s="36"/>
      <c r="FC223" s="36"/>
      <c r="FD223" s="36"/>
      <c r="FE223" s="36"/>
      <c r="FF223" s="36"/>
      <c r="FG223" s="36"/>
      <c r="FH223" s="36"/>
      <c r="FI223" s="36"/>
      <c r="FJ223" s="36"/>
      <c r="FK223" s="36"/>
      <c r="FL223" s="36"/>
      <c r="FM223" s="36"/>
      <c r="FN223" s="36"/>
      <c r="FO223" s="36"/>
      <c r="FP223" s="36"/>
      <c r="FQ223" s="36"/>
      <c r="FR223" s="36"/>
      <c r="FS223" s="36"/>
      <c r="FT223" s="36"/>
      <c r="FU223" s="36"/>
      <c r="FV223" s="36"/>
      <c r="FW223" s="36"/>
      <c r="FX223" s="36"/>
      <c r="FY223" s="36"/>
      <c r="FZ223" s="36"/>
      <c r="GA223" s="36"/>
      <c r="GB223" s="36"/>
      <c r="GC223" s="36"/>
      <c r="GD223" s="36"/>
      <c r="GE223" s="36"/>
      <c r="GF223" s="36"/>
      <c r="GG223" s="36"/>
      <c r="GH223" s="36"/>
      <c r="GI223" s="36"/>
      <c r="GJ223" s="36"/>
      <c r="GK223" s="36"/>
      <c r="GL223" s="36"/>
      <c r="GM223" s="36"/>
      <c r="GN223" s="36"/>
      <c r="GO223" s="36"/>
      <c r="GP223" s="36"/>
      <c r="GQ223" s="36"/>
      <c r="GR223" s="36"/>
      <c r="GS223" s="36"/>
      <c r="GT223" s="36"/>
      <c r="GU223" s="36"/>
      <c r="GV223" s="36"/>
      <c r="GW223" s="36"/>
      <c r="GX223" s="36"/>
      <c r="GY223" s="36"/>
      <c r="GZ223" s="36"/>
      <c r="HA223" s="36"/>
      <c r="HB223" s="36"/>
      <c r="HC223" s="36"/>
      <c r="HD223" s="36"/>
    </row>
    <row r="224" spans="2:212" ht="15" x14ac:dyDescent="0.2">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c r="CE224" s="108"/>
      <c r="CF224" s="108"/>
      <c r="CG224" s="108"/>
      <c r="CH224" s="36"/>
      <c r="CI224" s="36"/>
      <c r="CJ224" s="36"/>
      <c r="CK224" s="179"/>
      <c r="CL224" s="179"/>
      <c r="CM224" s="179"/>
      <c r="CN224" s="179"/>
      <c r="CO224" s="179"/>
      <c r="CP224" s="179"/>
      <c r="CQ224" s="179"/>
      <c r="CR224" s="179"/>
      <c r="CS224" s="179"/>
      <c r="CT224" s="413"/>
      <c r="CU224" s="413"/>
      <c r="CV224" s="413"/>
      <c r="CW224" s="413"/>
      <c r="CX224" s="331"/>
      <c r="CY224" s="331"/>
      <c r="CZ224" s="331"/>
      <c r="DA224" s="331"/>
      <c r="DB224" s="331"/>
      <c r="DC224" s="331"/>
      <c r="DD224" s="331"/>
      <c r="DE224" s="331"/>
      <c r="DF224" s="331"/>
      <c r="DG224" s="181"/>
      <c r="DH224" s="181"/>
      <c r="DI224" s="181"/>
      <c r="DJ224" s="181"/>
      <c r="DK224" s="181"/>
      <c r="DL224" s="181"/>
      <c r="DM224" s="181"/>
      <c r="DN224" s="181"/>
      <c r="DO224" s="181"/>
      <c r="DP224" s="181"/>
      <c r="DQ224" s="36"/>
      <c r="DR224" s="36"/>
      <c r="DS224" s="36"/>
      <c r="DT224" s="36"/>
      <c r="DU224" s="36"/>
      <c r="DV224" s="36"/>
      <c r="DW224" s="36"/>
      <c r="DX224" s="36"/>
      <c r="DY224" s="36"/>
      <c r="DZ224" s="36"/>
      <c r="EA224" s="36"/>
      <c r="EB224" s="36"/>
      <c r="EC224" s="36"/>
      <c r="ED224" s="36"/>
      <c r="EE224" s="36"/>
      <c r="EF224" s="36"/>
      <c r="EG224" s="36"/>
      <c r="EH224" s="36"/>
      <c r="EI224" s="36"/>
      <c r="EJ224" s="36"/>
      <c r="EK224" s="36"/>
      <c r="EL224" s="36"/>
      <c r="EM224" s="36"/>
      <c r="EN224" s="36"/>
      <c r="EO224" s="36"/>
      <c r="EP224" s="36"/>
      <c r="EQ224" s="36"/>
      <c r="ER224" s="36"/>
      <c r="ES224" s="36"/>
      <c r="ET224" s="36"/>
      <c r="EU224" s="36"/>
      <c r="EV224" s="36"/>
      <c r="EW224" s="36"/>
      <c r="EX224" s="36"/>
      <c r="EY224" s="36"/>
      <c r="EZ224" s="36"/>
      <c r="FA224" s="36"/>
      <c r="FB224" s="36"/>
      <c r="FC224" s="36"/>
      <c r="FD224" s="36"/>
      <c r="FE224" s="36"/>
      <c r="FF224" s="36"/>
      <c r="FG224" s="36"/>
      <c r="FH224" s="36"/>
      <c r="FI224" s="36"/>
      <c r="FJ224" s="36"/>
      <c r="FK224" s="36"/>
      <c r="FL224" s="36"/>
      <c r="FM224" s="36"/>
      <c r="FN224" s="36"/>
      <c r="FO224" s="36"/>
      <c r="FP224" s="36"/>
      <c r="FQ224" s="36"/>
      <c r="FR224" s="36"/>
      <c r="FS224" s="36"/>
      <c r="FT224" s="36"/>
      <c r="FU224" s="36"/>
      <c r="FV224" s="36"/>
      <c r="FW224" s="36"/>
      <c r="FX224" s="36"/>
      <c r="FY224" s="36"/>
      <c r="FZ224" s="36"/>
      <c r="GA224" s="36"/>
      <c r="GB224" s="36"/>
      <c r="GC224" s="36"/>
      <c r="GD224" s="36"/>
      <c r="GE224" s="36"/>
      <c r="GF224" s="36"/>
      <c r="GG224" s="36"/>
      <c r="GH224" s="36"/>
      <c r="GI224" s="36"/>
      <c r="GJ224" s="36"/>
      <c r="GK224" s="36"/>
      <c r="GL224" s="36"/>
      <c r="GM224" s="36"/>
      <c r="GN224" s="36"/>
      <c r="GO224" s="36"/>
      <c r="GP224" s="36"/>
      <c r="GQ224" s="36"/>
      <c r="GR224" s="36"/>
      <c r="GS224" s="36"/>
      <c r="GT224" s="36"/>
      <c r="GU224" s="36"/>
      <c r="GV224" s="36"/>
      <c r="GW224" s="36"/>
      <c r="GX224" s="36"/>
      <c r="GY224" s="36"/>
      <c r="GZ224" s="36"/>
      <c r="HA224" s="36"/>
      <c r="HB224" s="36"/>
      <c r="HC224" s="36"/>
      <c r="HD224" s="36"/>
    </row>
    <row r="225" spans="2:212" ht="15" x14ac:dyDescent="0.2">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c r="CE225" s="108"/>
      <c r="CF225" s="108"/>
      <c r="CG225" s="108"/>
      <c r="CH225" s="36"/>
      <c r="CI225" s="36"/>
      <c r="CJ225" s="36"/>
      <c r="CK225" s="179"/>
      <c r="CL225" s="179"/>
      <c r="CM225" s="179"/>
      <c r="CN225" s="179"/>
      <c r="CO225" s="179"/>
      <c r="CP225" s="179"/>
      <c r="CQ225" s="179"/>
      <c r="CR225" s="179"/>
      <c r="CS225" s="179"/>
      <c r="CT225" s="413"/>
      <c r="CU225" s="413"/>
      <c r="CV225" s="413"/>
      <c r="CW225" s="413"/>
      <c r="CX225" s="331"/>
      <c r="CY225" s="331"/>
      <c r="CZ225" s="331"/>
      <c r="DA225" s="331"/>
      <c r="DB225" s="331"/>
      <c r="DC225" s="331"/>
      <c r="DD225" s="331"/>
      <c r="DE225" s="331"/>
      <c r="DF225" s="331"/>
      <c r="DG225" s="181"/>
      <c r="DH225" s="181"/>
      <c r="DI225" s="181"/>
      <c r="DJ225" s="181"/>
      <c r="DK225" s="181"/>
      <c r="DL225" s="181"/>
      <c r="DM225" s="181"/>
      <c r="DN225" s="181"/>
      <c r="DO225" s="181"/>
      <c r="DP225" s="181"/>
      <c r="DQ225" s="36"/>
      <c r="DR225" s="36"/>
      <c r="DS225" s="36"/>
      <c r="DT225" s="36"/>
      <c r="DU225" s="36"/>
      <c r="DV225" s="36"/>
      <c r="DW225" s="36"/>
      <c r="DX225" s="36"/>
      <c r="DY225" s="36"/>
      <c r="DZ225" s="36"/>
      <c r="EA225" s="36"/>
      <c r="EB225" s="36"/>
      <c r="EC225" s="36"/>
      <c r="ED225" s="36"/>
      <c r="EE225" s="36"/>
      <c r="EF225" s="36"/>
      <c r="EG225" s="36"/>
      <c r="EH225" s="36"/>
      <c r="EI225" s="36"/>
      <c r="EJ225" s="36"/>
      <c r="EK225" s="36"/>
      <c r="EL225" s="36"/>
      <c r="EM225" s="36"/>
      <c r="EN225" s="36"/>
      <c r="EO225" s="36"/>
      <c r="EP225" s="36"/>
      <c r="EQ225" s="36"/>
      <c r="ER225" s="36"/>
      <c r="ES225" s="36"/>
      <c r="ET225" s="36"/>
      <c r="EU225" s="36"/>
      <c r="EV225" s="36"/>
      <c r="EW225" s="36"/>
      <c r="EX225" s="36"/>
      <c r="EY225" s="36"/>
      <c r="EZ225" s="36"/>
      <c r="FA225" s="36"/>
      <c r="FB225" s="36"/>
      <c r="FC225" s="36"/>
      <c r="FD225" s="36"/>
      <c r="FE225" s="36"/>
      <c r="FF225" s="36"/>
      <c r="FG225" s="36"/>
      <c r="FH225" s="36"/>
      <c r="FI225" s="36"/>
      <c r="FJ225" s="36"/>
      <c r="FK225" s="36"/>
      <c r="FL225" s="36"/>
      <c r="FM225" s="36"/>
      <c r="FN225" s="36"/>
      <c r="FO225" s="36"/>
      <c r="FP225" s="36"/>
      <c r="FQ225" s="36"/>
      <c r="FR225" s="36"/>
      <c r="FS225" s="36"/>
      <c r="FT225" s="36"/>
      <c r="FU225" s="36"/>
      <c r="FV225" s="36"/>
      <c r="FW225" s="36"/>
      <c r="FX225" s="36"/>
      <c r="FY225" s="36"/>
      <c r="FZ225" s="36"/>
      <c r="GA225" s="36"/>
      <c r="GB225" s="36"/>
      <c r="GC225" s="36"/>
      <c r="GD225" s="36"/>
      <c r="GE225" s="36"/>
      <c r="GF225" s="36"/>
      <c r="GG225" s="36"/>
      <c r="GH225" s="36"/>
      <c r="GI225" s="36"/>
      <c r="GJ225" s="36"/>
      <c r="GK225" s="36"/>
      <c r="GL225" s="36"/>
      <c r="GM225" s="36"/>
      <c r="GN225" s="36"/>
      <c r="GO225" s="36"/>
      <c r="GP225" s="36"/>
      <c r="GQ225" s="36"/>
      <c r="GR225" s="36"/>
      <c r="GS225" s="36"/>
      <c r="GT225" s="36"/>
      <c r="GU225" s="36"/>
      <c r="GV225" s="36"/>
      <c r="GW225" s="36"/>
      <c r="GX225" s="36"/>
      <c r="GY225" s="36"/>
      <c r="GZ225" s="36"/>
      <c r="HA225" s="36"/>
      <c r="HB225" s="36"/>
      <c r="HC225" s="36"/>
      <c r="HD225" s="36"/>
    </row>
    <row r="226" spans="2:212" ht="15" x14ac:dyDescent="0.2">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c r="BG226" s="108"/>
      <c r="BH226" s="108"/>
      <c r="BI226" s="108"/>
      <c r="BJ226" s="108"/>
      <c r="BK226" s="108"/>
      <c r="BL226" s="108"/>
      <c r="BM226" s="108"/>
      <c r="BN226" s="108"/>
      <c r="BO226" s="108"/>
      <c r="BP226" s="108"/>
      <c r="BQ226" s="108"/>
      <c r="BR226" s="108"/>
      <c r="BS226" s="108"/>
      <c r="BT226" s="108"/>
      <c r="BU226" s="108"/>
      <c r="BV226" s="108"/>
      <c r="BW226" s="108"/>
      <c r="BX226" s="108"/>
      <c r="BY226" s="108"/>
      <c r="BZ226" s="108"/>
      <c r="CA226" s="108"/>
      <c r="CB226" s="108"/>
      <c r="CC226" s="108"/>
      <c r="CD226" s="108"/>
      <c r="CE226" s="108"/>
      <c r="CF226" s="108"/>
      <c r="CG226" s="108"/>
      <c r="CH226" s="37"/>
      <c r="CI226" s="37"/>
      <c r="CJ226" s="37"/>
      <c r="CK226" s="179"/>
      <c r="CL226" s="179"/>
      <c r="CM226" s="179"/>
      <c r="CN226" s="179"/>
      <c r="CO226" s="179"/>
      <c r="CP226" s="179"/>
      <c r="CQ226" s="179"/>
      <c r="CR226" s="179"/>
      <c r="CS226" s="179"/>
      <c r="CT226" s="413"/>
      <c r="CU226" s="413"/>
      <c r="CV226" s="413"/>
      <c r="CW226" s="413"/>
      <c r="CX226" s="331"/>
      <c r="CY226" s="331"/>
      <c r="CZ226" s="331"/>
      <c r="DA226" s="331"/>
      <c r="DB226" s="331"/>
      <c r="DC226" s="331"/>
      <c r="DD226" s="331"/>
      <c r="DE226" s="331"/>
      <c r="DF226" s="331"/>
      <c r="DG226" s="181"/>
      <c r="DH226" s="181"/>
      <c r="DI226" s="181"/>
      <c r="DJ226" s="181"/>
      <c r="DK226" s="181"/>
      <c r="DL226" s="181"/>
      <c r="DM226" s="181"/>
      <c r="DN226" s="181"/>
      <c r="DO226" s="181"/>
      <c r="DP226" s="181"/>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row>
    <row r="227" spans="2:212" ht="15" x14ac:dyDescent="0.2">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c r="BG227" s="108"/>
      <c r="BH227" s="108"/>
      <c r="BI227" s="108"/>
      <c r="BJ227" s="108"/>
      <c r="BK227" s="108"/>
      <c r="BL227" s="108"/>
      <c r="BM227" s="108"/>
      <c r="BN227" s="108"/>
      <c r="BO227" s="108"/>
      <c r="BP227" s="108"/>
      <c r="BQ227" s="108"/>
      <c r="BR227" s="108"/>
      <c r="BS227" s="108"/>
      <c r="BT227" s="108"/>
      <c r="BU227" s="108"/>
      <c r="BV227" s="108"/>
      <c r="BW227" s="108"/>
      <c r="BX227" s="108"/>
      <c r="BY227" s="108"/>
      <c r="BZ227" s="108"/>
      <c r="CA227" s="108"/>
      <c r="CB227" s="108"/>
      <c r="CC227" s="108"/>
      <c r="CD227" s="108"/>
      <c r="CE227" s="108"/>
      <c r="CF227" s="108"/>
      <c r="CG227" s="108"/>
      <c r="CH227" s="37"/>
      <c r="CI227" s="37"/>
      <c r="CJ227" s="37"/>
      <c r="CK227" s="179"/>
      <c r="CL227" s="179"/>
      <c r="CM227" s="179"/>
      <c r="CN227" s="179"/>
      <c r="CO227" s="179"/>
      <c r="CP227" s="179"/>
      <c r="CQ227" s="179"/>
      <c r="CR227" s="179"/>
      <c r="CS227" s="179"/>
      <c r="CT227" s="413"/>
      <c r="CU227" s="413"/>
      <c r="CV227" s="413"/>
      <c r="CW227" s="413"/>
      <c r="CX227" s="331"/>
      <c r="CY227" s="331"/>
      <c r="CZ227" s="331"/>
      <c r="DA227" s="331"/>
      <c r="DB227" s="331"/>
      <c r="DC227" s="331"/>
      <c r="DD227" s="331"/>
      <c r="DE227" s="331"/>
      <c r="DF227" s="331"/>
      <c r="DG227" s="181"/>
      <c r="DH227" s="181"/>
      <c r="DI227" s="181"/>
      <c r="DJ227" s="181"/>
      <c r="DK227" s="181"/>
      <c r="DL227" s="181"/>
      <c r="DM227" s="181"/>
      <c r="DN227" s="181"/>
      <c r="DO227" s="181"/>
      <c r="DP227" s="181"/>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row>
    <row r="228" spans="2:212" ht="15" x14ac:dyDescent="0.2">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c r="BM228" s="108"/>
      <c r="BN228" s="108"/>
      <c r="BO228" s="108"/>
      <c r="BP228" s="108"/>
      <c r="BQ228" s="108"/>
      <c r="BR228" s="108"/>
      <c r="BS228" s="108"/>
      <c r="BT228" s="108"/>
      <c r="BU228" s="108"/>
      <c r="BV228" s="108"/>
      <c r="BW228" s="108"/>
      <c r="BX228" s="108"/>
      <c r="BY228" s="108"/>
      <c r="BZ228" s="108"/>
      <c r="CA228" s="108"/>
      <c r="CB228" s="108"/>
      <c r="CC228" s="108"/>
      <c r="CD228" s="108"/>
      <c r="CE228" s="108"/>
      <c r="CF228" s="108"/>
      <c r="CG228" s="108"/>
      <c r="CH228" s="37"/>
      <c r="CI228" s="37"/>
      <c r="CJ228" s="37"/>
      <c r="CK228" s="179"/>
      <c r="CL228" s="179"/>
      <c r="CM228" s="179"/>
      <c r="CN228" s="179"/>
      <c r="CO228" s="179"/>
      <c r="CP228" s="179"/>
      <c r="CQ228" s="179"/>
      <c r="CR228" s="179"/>
      <c r="CS228" s="179"/>
      <c r="CT228" s="413"/>
      <c r="CU228" s="413"/>
      <c r="CV228" s="413"/>
      <c r="CW228" s="413"/>
      <c r="CX228" s="331"/>
      <c r="CY228" s="331"/>
      <c r="CZ228" s="331"/>
      <c r="DA228" s="331"/>
      <c r="DB228" s="331"/>
      <c r="DC228" s="331"/>
      <c r="DD228" s="331"/>
      <c r="DE228" s="331"/>
      <c r="DF228" s="331"/>
      <c r="DG228" s="181"/>
      <c r="DH228" s="181"/>
      <c r="DI228" s="181"/>
      <c r="DJ228" s="181"/>
      <c r="DK228" s="181"/>
      <c r="DL228" s="181"/>
      <c r="DM228" s="181"/>
      <c r="DN228" s="181"/>
      <c r="DO228" s="181"/>
      <c r="DP228" s="181"/>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row>
    <row r="229" spans="2:212" ht="15" x14ac:dyDescent="0.2">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c r="CE229" s="108"/>
      <c r="CF229" s="108"/>
      <c r="CG229" s="108"/>
      <c r="CH229" s="37"/>
      <c r="CI229" s="37"/>
      <c r="CJ229" s="37"/>
      <c r="CK229" s="179"/>
      <c r="CL229" s="179"/>
      <c r="CM229" s="179"/>
      <c r="CN229" s="179"/>
      <c r="CO229" s="179"/>
      <c r="CP229" s="179"/>
      <c r="CQ229" s="179"/>
      <c r="CR229" s="179"/>
      <c r="CS229" s="179"/>
      <c r="CT229" s="413"/>
      <c r="CU229" s="413"/>
      <c r="CV229" s="413"/>
      <c r="CW229" s="413"/>
      <c r="CX229" s="331"/>
      <c r="CY229" s="331"/>
      <c r="CZ229" s="331"/>
      <c r="DA229" s="331"/>
      <c r="DB229" s="331"/>
      <c r="DC229" s="331"/>
      <c r="DD229" s="331"/>
      <c r="DE229" s="331"/>
      <c r="DF229" s="331"/>
      <c r="DG229" s="181"/>
      <c r="DH229" s="181"/>
      <c r="DI229" s="181"/>
      <c r="DJ229" s="181"/>
      <c r="DK229" s="181"/>
      <c r="DL229" s="181"/>
      <c r="DM229" s="181"/>
      <c r="DN229" s="181"/>
      <c r="DO229" s="181"/>
      <c r="DP229" s="181"/>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row>
    <row r="230" spans="2:212" ht="15" x14ac:dyDescent="0.2">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c r="BG230" s="108"/>
      <c r="BH230" s="108"/>
      <c r="BI230" s="108"/>
      <c r="BJ230" s="108"/>
      <c r="BK230" s="108"/>
      <c r="BL230" s="108"/>
      <c r="BM230" s="108"/>
      <c r="BN230" s="108"/>
      <c r="BO230" s="108"/>
      <c r="BP230" s="108"/>
      <c r="BQ230" s="108"/>
      <c r="BR230" s="108"/>
      <c r="BS230" s="108"/>
      <c r="BT230" s="108"/>
      <c r="BU230" s="108"/>
      <c r="BV230" s="108"/>
      <c r="BW230" s="108"/>
      <c r="BX230" s="108"/>
      <c r="BY230" s="108"/>
      <c r="BZ230" s="108"/>
      <c r="CA230" s="108"/>
      <c r="CB230" s="108"/>
      <c r="CC230" s="108"/>
      <c r="CD230" s="108"/>
      <c r="CE230" s="108"/>
      <c r="CF230" s="108"/>
      <c r="CG230" s="108"/>
      <c r="CH230" s="37"/>
      <c r="CI230" s="37"/>
      <c r="CJ230" s="37"/>
      <c r="CK230" s="179"/>
      <c r="CL230" s="179"/>
      <c r="CM230" s="179"/>
      <c r="CN230" s="179"/>
      <c r="CO230" s="179"/>
      <c r="CP230" s="179"/>
      <c r="CQ230" s="179"/>
      <c r="CR230" s="179"/>
      <c r="CS230" s="179"/>
      <c r="CT230" s="413"/>
      <c r="CU230" s="413"/>
      <c r="CV230" s="413"/>
      <c r="CW230" s="413"/>
      <c r="CX230" s="331"/>
      <c r="CY230" s="331"/>
      <c r="CZ230" s="331"/>
      <c r="DA230" s="331"/>
      <c r="DB230" s="331"/>
      <c r="DC230" s="331"/>
      <c r="DD230" s="331"/>
      <c r="DE230" s="331"/>
      <c r="DF230" s="331"/>
      <c r="DG230" s="181"/>
      <c r="DH230" s="181"/>
      <c r="DI230" s="181"/>
      <c r="DJ230" s="181"/>
      <c r="DK230" s="181"/>
      <c r="DL230" s="181"/>
      <c r="DM230" s="181"/>
      <c r="DN230" s="181"/>
      <c r="DO230" s="181"/>
      <c r="DP230" s="181"/>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row>
    <row r="231" spans="2:212" ht="15" x14ac:dyDescent="0.2">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c r="CE231" s="108"/>
      <c r="CF231" s="108"/>
      <c r="CG231" s="108"/>
      <c r="CK231" s="179"/>
      <c r="CL231" s="179"/>
      <c r="CM231" s="179"/>
      <c r="CN231" s="179"/>
      <c r="CO231" s="179"/>
      <c r="CP231" s="179"/>
      <c r="CQ231" s="179"/>
      <c r="CR231" s="179"/>
      <c r="CS231" s="179"/>
      <c r="CT231" s="413"/>
      <c r="CU231" s="413"/>
      <c r="CV231" s="413"/>
      <c r="CW231" s="413"/>
      <c r="CX231" s="331"/>
      <c r="CY231" s="331"/>
      <c r="CZ231" s="331"/>
      <c r="DA231" s="331"/>
      <c r="DB231" s="331"/>
      <c r="DC231" s="331"/>
      <c r="DD231" s="331"/>
      <c r="DE231" s="331"/>
      <c r="DF231" s="331"/>
      <c r="DG231" s="181"/>
      <c r="DH231" s="181"/>
      <c r="DI231" s="181"/>
      <c r="DJ231" s="181"/>
      <c r="DK231" s="181"/>
      <c r="DL231" s="181"/>
      <c r="DM231" s="181"/>
      <c r="DN231" s="181"/>
      <c r="DO231" s="181"/>
      <c r="DP231" s="181"/>
    </row>
    <row r="232" spans="2:212" ht="15" x14ac:dyDescent="0.2">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c r="BG232" s="108"/>
      <c r="BH232" s="108"/>
      <c r="BI232" s="108"/>
      <c r="BJ232" s="108"/>
      <c r="BK232" s="108"/>
      <c r="BL232" s="108"/>
      <c r="BM232" s="108"/>
      <c r="BN232" s="108"/>
      <c r="BO232" s="108"/>
      <c r="BP232" s="108"/>
      <c r="BQ232" s="108"/>
      <c r="BR232" s="108"/>
      <c r="BS232" s="108"/>
      <c r="BT232" s="108"/>
      <c r="BU232" s="108"/>
      <c r="BV232" s="108"/>
      <c r="BW232" s="108"/>
      <c r="BX232" s="108"/>
      <c r="BY232" s="108"/>
      <c r="BZ232" s="108"/>
      <c r="CA232" s="108"/>
      <c r="CB232" s="108"/>
      <c r="CC232" s="108"/>
      <c r="CD232" s="108"/>
      <c r="CE232" s="108"/>
      <c r="CF232" s="108"/>
      <c r="CG232" s="108"/>
      <c r="CK232" s="179"/>
      <c r="CL232" s="179"/>
      <c r="CM232" s="179"/>
      <c r="CN232" s="179"/>
      <c r="CO232" s="179"/>
      <c r="CP232" s="179"/>
      <c r="CQ232" s="179"/>
      <c r="CR232" s="179"/>
      <c r="CS232" s="179"/>
      <c r="CT232" s="413"/>
      <c r="CU232" s="413"/>
      <c r="CV232" s="413"/>
      <c r="CW232" s="413"/>
      <c r="CX232" s="331"/>
      <c r="CY232" s="331"/>
      <c r="CZ232" s="331"/>
      <c r="DA232" s="331"/>
      <c r="DB232" s="331"/>
      <c r="DC232" s="331"/>
      <c r="DD232" s="331"/>
      <c r="DE232" s="331"/>
      <c r="DF232" s="331"/>
      <c r="DG232" s="181"/>
      <c r="DH232" s="181"/>
      <c r="DI232" s="181"/>
      <c r="DJ232" s="181"/>
      <c r="DK232" s="181"/>
      <c r="DL232" s="181"/>
      <c r="DM232" s="181"/>
      <c r="DN232" s="181"/>
      <c r="DO232" s="181"/>
      <c r="DP232" s="181"/>
    </row>
    <row r="233" spans="2:212" ht="15" x14ac:dyDescent="0.2">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c r="BG233" s="108"/>
      <c r="BH233" s="108"/>
      <c r="BI233" s="108"/>
      <c r="BJ233" s="108"/>
      <c r="BK233" s="108"/>
      <c r="BL233" s="108"/>
      <c r="BM233" s="108"/>
      <c r="BN233" s="108"/>
      <c r="BO233" s="108"/>
      <c r="BP233" s="108"/>
      <c r="BQ233" s="108"/>
      <c r="BR233" s="108"/>
      <c r="BS233" s="108"/>
      <c r="BT233" s="108"/>
      <c r="BU233" s="108"/>
      <c r="BV233" s="108"/>
      <c r="BW233" s="108"/>
      <c r="BX233" s="108"/>
      <c r="BY233" s="108"/>
      <c r="BZ233" s="108"/>
      <c r="CA233" s="108"/>
      <c r="CB233" s="108"/>
      <c r="CC233" s="108"/>
      <c r="CD233" s="108"/>
      <c r="CE233" s="108"/>
      <c r="CF233" s="108"/>
      <c r="CG233" s="108"/>
      <c r="CK233" s="179"/>
      <c r="CL233" s="179"/>
      <c r="CM233" s="179"/>
      <c r="CN233" s="179"/>
      <c r="CO233" s="179"/>
      <c r="CP233" s="179"/>
      <c r="CQ233" s="179"/>
      <c r="CR233" s="179"/>
      <c r="CS233" s="179"/>
      <c r="CT233" s="413"/>
      <c r="CU233" s="413"/>
      <c r="CV233" s="413"/>
      <c r="CW233" s="413"/>
      <c r="CX233" s="331"/>
      <c r="CY233" s="331"/>
      <c r="CZ233" s="331"/>
      <c r="DA233" s="331"/>
      <c r="DB233" s="331"/>
      <c r="DC233" s="331"/>
      <c r="DD233" s="331"/>
      <c r="DE233" s="331"/>
      <c r="DF233" s="331"/>
      <c r="DG233" s="181"/>
      <c r="DH233" s="181"/>
      <c r="DI233" s="181"/>
      <c r="DJ233" s="181"/>
      <c r="DK233" s="181"/>
      <c r="DL233" s="181"/>
      <c r="DM233" s="181"/>
      <c r="DN233" s="181"/>
      <c r="DO233" s="181"/>
      <c r="DP233" s="181"/>
    </row>
    <row r="234" spans="2:212" ht="15" x14ac:dyDescent="0.2">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c r="CE234" s="108"/>
      <c r="CF234" s="108"/>
      <c r="CG234" s="108"/>
      <c r="CK234" s="179"/>
      <c r="CL234" s="179"/>
      <c r="CM234" s="179"/>
      <c r="CN234" s="179"/>
      <c r="CO234" s="179"/>
      <c r="CP234" s="179"/>
      <c r="CQ234" s="179"/>
      <c r="CR234" s="179"/>
      <c r="CS234" s="179"/>
      <c r="CT234" s="413"/>
      <c r="CU234" s="413"/>
      <c r="CV234" s="413"/>
      <c r="CW234" s="413"/>
      <c r="CX234" s="331"/>
      <c r="CY234" s="331"/>
      <c r="CZ234" s="331"/>
      <c r="DA234" s="331"/>
      <c r="DB234" s="331"/>
      <c r="DC234" s="331"/>
      <c r="DD234" s="331"/>
      <c r="DE234" s="331"/>
      <c r="DF234" s="331"/>
      <c r="DG234" s="181"/>
      <c r="DH234" s="181"/>
      <c r="DI234" s="181"/>
      <c r="DJ234" s="181"/>
      <c r="DK234" s="181"/>
      <c r="DL234" s="181"/>
      <c r="DM234" s="181"/>
      <c r="DN234" s="181"/>
      <c r="DO234" s="181"/>
      <c r="DP234" s="181"/>
    </row>
    <row r="235" spans="2:212" ht="15" x14ac:dyDescent="0.2">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c r="BG235" s="108"/>
      <c r="BH235" s="108"/>
      <c r="BI235" s="108"/>
      <c r="BJ235" s="108"/>
      <c r="BK235" s="108"/>
      <c r="BL235" s="108"/>
      <c r="BM235" s="108"/>
      <c r="BN235" s="108"/>
      <c r="BO235" s="108"/>
      <c r="BP235" s="108"/>
      <c r="BQ235" s="108"/>
      <c r="BR235" s="108"/>
      <c r="BS235" s="108"/>
      <c r="BT235" s="108"/>
      <c r="BU235" s="108"/>
      <c r="BV235" s="108"/>
      <c r="BW235" s="108"/>
      <c r="BX235" s="108"/>
      <c r="BY235" s="108"/>
      <c r="BZ235" s="108"/>
      <c r="CA235" s="108"/>
      <c r="CB235" s="108"/>
      <c r="CC235" s="108"/>
      <c r="CD235" s="108"/>
      <c r="CE235" s="108"/>
      <c r="CF235" s="108"/>
      <c r="CG235" s="108"/>
      <c r="CK235" s="179"/>
      <c r="CL235" s="179"/>
      <c r="CM235" s="179"/>
      <c r="CN235" s="179"/>
      <c r="CO235" s="179"/>
      <c r="CP235" s="179"/>
      <c r="CQ235" s="179"/>
      <c r="CR235" s="179"/>
      <c r="CS235" s="179"/>
      <c r="CT235" s="413"/>
      <c r="CU235" s="413"/>
      <c r="CV235" s="413"/>
      <c r="CW235" s="413"/>
      <c r="CX235" s="331"/>
      <c r="CY235" s="331"/>
      <c r="CZ235" s="331"/>
      <c r="DA235" s="331"/>
      <c r="DB235" s="331"/>
      <c r="DC235" s="331"/>
      <c r="DD235" s="331"/>
      <c r="DE235" s="331"/>
      <c r="DF235" s="331"/>
      <c r="DG235" s="181"/>
      <c r="DH235" s="181"/>
      <c r="DI235" s="181"/>
      <c r="DJ235" s="181"/>
      <c r="DK235" s="181"/>
      <c r="DL235" s="181"/>
      <c r="DM235" s="181"/>
      <c r="DN235" s="181"/>
      <c r="DO235" s="181"/>
      <c r="DP235" s="181"/>
    </row>
    <row r="236" spans="2:212" ht="15" x14ac:dyDescent="0.2">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8"/>
      <c r="BR236" s="108"/>
      <c r="BS236" s="108"/>
      <c r="BT236" s="108"/>
      <c r="BU236" s="108"/>
      <c r="BV236" s="108"/>
      <c r="BW236" s="108"/>
      <c r="BX236" s="108"/>
      <c r="BY236" s="108"/>
      <c r="BZ236" s="108"/>
      <c r="CA236" s="108"/>
      <c r="CB236" s="108"/>
      <c r="CC236" s="108"/>
      <c r="CD236" s="108"/>
      <c r="CE236" s="108"/>
      <c r="CF236" s="108"/>
      <c r="CG236" s="108"/>
      <c r="CK236" s="179"/>
      <c r="CL236" s="179"/>
      <c r="CM236" s="179"/>
      <c r="CN236" s="179"/>
      <c r="CO236" s="179"/>
      <c r="CP236" s="179"/>
      <c r="CQ236" s="179"/>
      <c r="CR236" s="179"/>
      <c r="CS236" s="179"/>
      <c r="CT236" s="413"/>
      <c r="CU236" s="413"/>
      <c r="CV236" s="413"/>
      <c r="CW236" s="413"/>
      <c r="CX236" s="331"/>
      <c r="CY236" s="331"/>
      <c r="CZ236" s="331"/>
      <c r="DA236" s="331"/>
      <c r="DB236" s="331"/>
      <c r="DC236" s="331"/>
      <c r="DD236" s="331"/>
      <c r="DE236" s="331"/>
      <c r="DF236" s="331"/>
      <c r="DG236" s="181"/>
      <c r="DH236" s="181"/>
      <c r="DI236" s="181"/>
      <c r="DJ236" s="181"/>
      <c r="DK236" s="181"/>
      <c r="DL236" s="181"/>
      <c r="DM236" s="181"/>
      <c r="DN236" s="181"/>
      <c r="DO236" s="181"/>
      <c r="DP236" s="181"/>
    </row>
    <row r="237" spans="2:212" ht="15" x14ac:dyDescent="0.2">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108"/>
      <c r="BL237" s="108"/>
      <c r="BM237" s="108"/>
      <c r="BN237" s="108"/>
      <c r="BO237" s="108"/>
      <c r="BP237" s="108"/>
      <c r="BQ237" s="108"/>
      <c r="BR237" s="108"/>
      <c r="BS237" s="108"/>
      <c r="BT237" s="108"/>
      <c r="BU237" s="108"/>
      <c r="BV237" s="108"/>
      <c r="BW237" s="108"/>
      <c r="BX237" s="108"/>
      <c r="BY237" s="108"/>
      <c r="BZ237" s="108"/>
      <c r="CA237" s="108"/>
      <c r="CB237" s="108"/>
      <c r="CC237" s="108"/>
      <c r="CD237" s="108"/>
      <c r="CE237" s="108"/>
      <c r="CF237" s="108"/>
      <c r="CG237" s="108"/>
      <c r="CK237" s="179"/>
      <c r="CL237" s="179"/>
      <c r="CM237" s="179"/>
      <c r="CN237" s="179"/>
      <c r="CO237" s="179"/>
      <c r="CP237" s="179"/>
      <c r="CQ237" s="179"/>
      <c r="CR237" s="179"/>
      <c r="CS237" s="179"/>
      <c r="CT237" s="413"/>
      <c r="CU237" s="413"/>
      <c r="CV237" s="413"/>
      <c r="CW237" s="413"/>
      <c r="CX237" s="331"/>
      <c r="CY237" s="331"/>
      <c r="CZ237" s="331"/>
      <c r="DA237" s="331"/>
      <c r="DB237" s="331"/>
      <c r="DC237" s="331"/>
      <c r="DD237" s="331"/>
      <c r="DE237" s="331"/>
      <c r="DF237" s="331"/>
      <c r="DG237" s="181"/>
      <c r="DH237" s="181"/>
      <c r="DI237" s="181"/>
      <c r="DJ237" s="181"/>
      <c r="DK237" s="181"/>
      <c r="DL237" s="181"/>
      <c r="DM237" s="181"/>
      <c r="DN237" s="181"/>
      <c r="DO237" s="181"/>
      <c r="DP237" s="181"/>
    </row>
    <row r="238" spans="2:212" ht="15" x14ac:dyDescent="0.2">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108"/>
      <c r="BL238" s="108"/>
      <c r="BM238" s="108"/>
      <c r="BN238" s="108"/>
      <c r="BO238" s="108"/>
      <c r="BP238" s="108"/>
      <c r="BQ238" s="108"/>
      <c r="BR238" s="108"/>
      <c r="BS238" s="108"/>
      <c r="BT238" s="108"/>
      <c r="BU238" s="108"/>
      <c r="BV238" s="108"/>
      <c r="BW238" s="108"/>
      <c r="BX238" s="108"/>
      <c r="BY238" s="108"/>
      <c r="BZ238" s="108"/>
      <c r="CA238" s="108"/>
      <c r="CB238" s="108"/>
      <c r="CC238" s="108"/>
      <c r="CD238" s="108"/>
      <c r="CE238" s="108"/>
      <c r="CF238" s="108"/>
      <c r="CG238" s="108"/>
      <c r="CK238" s="179"/>
      <c r="CL238" s="179"/>
      <c r="CM238" s="179"/>
      <c r="CN238" s="179"/>
      <c r="CO238" s="179"/>
      <c r="CP238" s="179"/>
      <c r="CQ238" s="179"/>
      <c r="CR238" s="179"/>
      <c r="CS238" s="179"/>
      <c r="CT238" s="413"/>
      <c r="CU238" s="413"/>
      <c r="CV238" s="413"/>
      <c r="CW238" s="413"/>
      <c r="CX238" s="331"/>
      <c r="CY238" s="331"/>
      <c r="CZ238" s="331"/>
      <c r="DA238" s="331"/>
      <c r="DB238" s="331"/>
      <c r="DC238" s="331"/>
      <c r="DD238" s="331"/>
      <c r="DE238" s="331"/>
      <c r="DF238" s="331"/>
      <c r="DG238" s="181"/>
      <c r="DH238" s="181"/>
      <c r="DI238" s="181"/>
      <c r="DJ238" s="181"/>
      <c r="DK238" s="181"/>
      <c r="DL238" s="181"/>
      <c r="DM238" s="181"/>
      <c r="DN238" s="181"/>
      <c r="DO238" s="181"/>
      <c r="DP238" s="181"/>
    </row>
    <row r="239" spans="2:212" ht="15" x14ac:dyDescent="0.2">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c r="CE239" s="108"/>
      <c r="CF239" s="108"/>
      <c r="CG239" s="108"/>
      <c r="CK239" s="179"/>
      <c r="CL239" s="179"/>
      <c r="CM239" s="179"/>
      <c r="CN239" s="179"/>
      <c r="CO239" s="179"/>
      <c r="CP239" s="179"/>
      <c r="CQ239" s="179"/>
      <c r="CR239" s="179"/>
      <c r="CS239" s="179"/>
      <c r="CT239" s="413"/>
      <c r="CU239" s="413"/>
      <c r="CV239" s="413"/>
      <c r="CW239" s="413"/>
      <c r="CX239" s="331"/>
      <c r="CY239" s="331"/>
      <c r="CZ239" s="331"/>
      <c r="DA239" s="331"/>
      <c r="DB239" s="331"/>
      <c r="DC239" s="331"/>
      <c r="DD239" s="331"/>
      <c r="DE239" s="331"/>
      <c r="DF239" s="331"/>
      <c r="DG239" s="181"/>
      <c r="DH239" s="181"/>
      <c r="DI239" s="181"/>
      <c r="DJ239" s="181"/>
      <c r="DK239" s="181"/>
      <c r="DL239" s="181"/>
      <c r="DM239" s="181"/>
      <c r="DN239" s="181"/>
      <c r="DO239" s="181"/>
      <c r="DP239" s="181"/>
    </row>
    <row r="240" spans="2:212" ht="15" x14ac:dyDescent="0.2">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108"/>
      <c r="BL240" s="108"/>
      <c r="BM240" s="108"/>
      <c r="BN240" s="108"/>
      <c r="BO240" s="108"/>
      <c r="BP240" s="108"/>
      <c r="BQ240" s="108"/>
      <c r="BR240" s="108"/>
      <c r="BS240" s="108"/>
      <c r="BT240" s="108"/>
      <c r="BU240" s="108"/>
      <c r="BV240" s="108"/>
      <c r="BW240" s="108"/>
      <c r="BX240" s="108"/>
      <c r="BY240" s="108"/>
      <c r="BZ240" s="108"/>
      <c r="CA240" s="108"/>
      <c r="CB240" s="108"/>
      <c r="CC240" s="108"/>
      <c r="CD240" s="108"/>
      <c r="CE240" s="108"/>
      <c r="CF240" s="108"/>
      <c r="CG240" s="108"/>
      <c r="CK240" s="179"/>
      <c r="CL240" s="179"/>
      <c r="CM240" s="179"/>
      <c r="CN240" s="179"/>
      <c r="CO240" s="179"/>
      <c r="CP240" s="179"/>
      <c r="CQ240" s="179"/>
      <c r="CR240" s="179"/>
      <c r="CS240" s="179"/>
      <c r="CT240" s="413"/>
      <c r="CU240" s="413"/>
      <c r="CV240" s="413"/>
      <c r="CW240" s="413"/>
      <c r="CX240" s="331"/>
      <c r="CY240" s="331"/>
      <c r="CZ240" s="331"/>
      <c r="DA240" s="331"/>
      <c r="DB240" s="331"/>
      <c r="DC240" s="331"/>
      <c r="DD240" s="331"/>
      <c r="DE240" s="331"/>
      <c r="DF240" s="331"/>
      <c r="DG240" s="181"/>
      <c r="DH240" s="181"/>
      <c r="DI240" s="181"/>
      <c r="DJ240" s="181"/>
      <c r="DK240" s="181"/>
      <c r="DL240" s="181"/>
      <c r="DM240" s="181"/>
      <c r="DN240" s="181"/>
      <c r="DO240" s="181"/>
      <c r="DP240" s="181"/>
    </row>
    <row r="241" spans="2:120" ht="15" x14ac:dyDescent="0.2">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c r="BG241" s="108"/>
      <c r="BH241" s="108"/>
      <c r="BI241" s="108"/>
      <c r="BJ241" s="108"/>
      <c r="BK241" s="108"/>
      <c r="BL241" s="108"/>
      <c r="BM241" s="108"/>
      <c r="BN241" s="108"/>
      <c r="BO241" s="108"/>
      <c r="BP241" s="108"/>
      <c r="BQ241" s="108"/>
      <c r="BR241" s="108"/>
      <c r="BS241" s="108"/>
      <c r="BT241" s="108"/>
      <c r="BU241" s="108"/>
      <c r="BV241" s="108"/>
      <c r="BW241" s="108"/>
      <c r="BX241" s="108"/>
      <c r="BY241" s="108"/>
      <c r="BZ241" s="108"/>
      <c r="CA241" s="108"/>
      <c r="CB241" s="108"/>
      <c r="CC241" s="108"/>
      <c r="CD241" s="108"/>
      <c r="CE241" s="108"/>
      <c r="CF241" s="108"/>
      <c r="CG241" s="108"/>
      <c r="CK241" s="179"/>
      <c r="CL241" s="179"/>
      <c r="CM241" s="179"/>
      <c r="CN241" s="179"/>
      <c r="CO241" s="179"/>
      <c r="CP241" s="179"/>
      <c r="CQ241" s="179"/>
      <c r="CR241" s="179"/>
      <c r="CS241" s="179"/>
      <c r="CT241" s="413"/>
      <c r="CU241" s="413"/>
      <c r="CV241" s="413"/>
      <c r="CW241" s="413"/>
      <c r="CX241" s="331"/>
      <c r="CY241" s="331"/>
      <c r="CZ241" s="331"/>
      <c r="DA241" s="331"/>
      <c r="DB241" s="331"/>
      <c r="DC241" s="331"/>
      <c r="DD241" s="331"/>
      <c r="DE241" s="331"/>
      <c r="DF241" s="331"/>
      <c r="DG241" s="181"/>
      <c r="DH241" s="181"/>
      <c r="DI241" s="181"/>
      <c r="DJ241" s="181"/>
      <c r="DK241" s="181"/>
      <c r="DL241" s="181"/>
      <c r="DM241" s="181"/>
      <c r="DN241" s="181"/>
      <c r="DO241" s="181"/>
      <c r="DP241" s="181"/>
    </row>
    <row r="242" spans="2:120" ht="15" x14ac:dyDescent="0.2">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c r="BA242" s="108"/>
      <c r="BB242" s="108"/>
      <c r="BC242" s="108"/>
      <c r="BD242" s="108"/>
      <c r="BE242" s="108"/>
      <c r="BF242" s="108"/>
      <c r="BG242" s="108"/>
      <c r="BH242" s="108"/>
      <c r="BI242" s="108"/>
      <c r="BJ242" s="108"/>
      <c r="BK242" s="108"/>
      <c r="BL242" s="108"/>
      <c r="BM242" s="108"/>
      <c r="BN242" s="108"/>
      <c r="BO242" s="108"/>
      <c r="BP242" s="108"/>
      <c r="BQ242" s="108"/>
      <c r="BR242" s="108"/>
      <c r="BS242" s="108"/>
      <c r="BT242" s="108"/>
      <c r="BU242" s="108"/>
      <c r="BV242" s="108"/>
      <c r="BW242" s="108"/>
      <c r="BX242" s="108"/>
      <c r="BY242" s="108"/>
      <c r="BZ242" s="108"/>
      <c r="CA242" s="108"/>
      <c r="CB242" s="108"/>
      <c r="CC242" s="108"/>
      <c r="CD242" s="108"/>
      <c r="CE242" s="108"/>
      <c r="CF242" s="108"/>
      <c r="CG242" s="108"/>
      <c r="CK242" s="179"/>
      <c r="CL242" s="179"/>
      <c r="CM242" s="179"/>
      <c r="CN242" s="179"/>
      <c r="CO242" s="179"/>
      <c r="CP242" s="179"/>
      <c r="CQ242" s="179"/>
      <c r="CR242" s="179"/>
      <c r="CS242" s="179"/>
      <c r="CT242" s="413"/>
      <c r="CU242" s="413"/>
      <c r="CV242" s="413"/>
      <c r="CW242" s="413"/>
      <c r="CX242" s="331"/>
      <c r="CY242" s="331"/>
      <c r="CZ242" s="331"/>
      <c r="DA242" s="331"/>
      <c r="DB242" s="331"/>
      <c r="DC242" s="331"/>
      <c r="DD242" s="331"/>
      <c r="DE242" s="331"/>
      <c r="DF242" s="331"/>
      <c r="DG242" s="181"/>
      <c r="DH242" s="181"/>
      <c r="DI242" s="181"/>
      <c r="DJ242" s="181"/>
      <c r="DK242" s="181"/>
      <c r="DL242" s="181"/>
      <c r="DM242" s="181"/>
      <c r="DN242" s="181"/>
      <c r="DO242" s="181"/>
      <c r="DP242" s="181"/>
    </row>
    <row r="243" spans="2:120" ht="15" x14ac:dyDescent="0.2">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c r="BG243" s="108"/>
      <c r="BH243" s="108"/>
      <c r="BI243" s="108"/>
      <c r="BJ243" s="108"/>
      <c r="BK243" s="108"/>
      <c r="BL243" s="108"/>
      <c r="BM243" s="108"/>
      <c r="BN243" s="108"/>
      <c r="BO243" s="108"/>
      <c r="BP243" s="108"/>
      <c r="BQ243" s="108"/>
      <c r="BR243" s="108"/>
      <c r="BS243" s="108"/>
      <c r="BT243" s="108"/>
      <c r="BU243" s="108"/>
      <c r="BV243" s="108"/>
      <c r="BW243" s="108"/>
      <c r="BX243" s="108"/>
      <c r="BY243" s="108"/>
      <c r="BZ243" s="108"/>
      <c r="CA243" s="108"/>
      <c r="CB243" s="108"/>
      <c r="CC243" s="108"/>
      <c r="CD243" s="108"/>
      <c r="CE243" s="108"/>
      <c r="CF243" s="108"/>
      <c r="CG243" s="108"/>
      <c r="CK243" s="179"/>
      <c r="CL243" s="179"/>
      <c r="CM243" s="179"/>
      <c r="CN243" s="179"/>
      <c r="CO243" s="179"/>
      <c r="CP243" s="179"/>
      <c r="CQ243" s="179"/>
      <c r="CR243" s="179"/>
      <c r="CS243" s="179"/>
      <c r="CT243" s="413"/>
      <c r="CU243" s="413"/>
      <c r="CV243" s="413"/>
      <c r="CW243" s="413"/>
      <c r="CX243" s="331"/>
      <c r="CY243" s="331"/>
      <c r="CZ243" s="331"/>
      <c r="DA243" s="331"/>
      <c r="DB243" s="331"/>
      <c r="DC243" s="331"/>
      <c r="DD243" s="331"/>
      <c r="DE243" s="331"/>
      <c r="DF243" s="331"/>
      <c r="DG243" s="181"/>
      <c r="DH243" s="181"/>
      <c r="DI243" s="181"/>
      <c r="DJ243" s="181"/>
      <c r="DK243" s="181"/>
      <c r="DL243" s="181"/>
      <c r="DM243" s="181"/>
      <c r="DN243" s="181"/>
      <c r="DO243" s="181"/>
      <c r="DP243" s="181"/>
    </row>
    <row r="244" spans="2:120" ht="15" x14ac:dyDescent="0.2">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8"/>
      <c r="AL244" s="108"/>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c r="BG244" s="108"/>
      <c r="BH244" s="108"/>
      <c r="BI244" s="108"/>
      <c r="BJ244" s="108"/>
      <c r="BK244" s="108"/>
      <c r="BL244" s="108"/>
      <c r="BM244" s="108"/>
      <c r="BN244" s="108"/>
      <c r="BO244" s="108"/>
      <c r="BP244" s="108"/>
      <c r="BQ244" s="108"/>
      <c r="BR244" s="108"/>
      <c r="BS244" s="108"/>
      <c r="BT244" s="108"/>
      <c r="BU244" s="108"/>
      <c r="BV244" s="108"/>
      <c r="BW244" s="108"/>
      <c r="BX244" s="108"/>
      <c r="BY244" s="108"/>
      <c r="BZ244" s="108"/>
      <c r="CA244" s="108"/>
      <c r="CB244" s="108"/>
      <c r="CC244" s="108"/>
      <c r="CD244" s="108"/>
      <c r="CE244" s="108"/>
      <c r="CF244" s="108"/>
      <c r="CG244" s="108"/>
      <c r="CK244" s="179"/>
      <c r="CL244" s="179"/>
      <c r="CM244" s="179"/>
      <c r="CN244" s="179"/>
      <c r="CO244" s="179"/>
      <c r="CP244" s="179"/>
      <c r="CQ244" s="179"/>
      <c r="CR244" s="179"/>
      <c r="CS244" s="179"/>
      <c r="CT244" s="413"/>
      <c r="CU244" s="413"/>
      <c r="CV244" s="413"/>
      <c r="CW244" s="413"/>
      <c r="CX244" s="331"/>
      <c r="CY244" s="331"/>
      <c r="CZ244" s="331"/>
      <c r="DA244" s="331"/>
      <c r="DB244" s="331"/>
      <c r="DC244" s="331"/>
      <c r="DD244" s="331"/>
      <c r="DE244" s="331"/>
      <c r="DF244" s="331"/>
      <c r="DG244" s="181"/>
      <c r="DH244" s="181"/>
      <c r="DI244" s="181"/>
      <c r="DJ244" s="181"/>
      <c r="DK244" s="181"/>
      <c r="DL244" s="181"/>
      <c r="DM244" s="181"/>
      <c r="DN244" s="181"/>
      <c r="DO244" s="181"/>
      <c r="DP244" s="181"/>
    </row>
    <row r="245" spans="2:120" ht="15" x14ac:dyDescent="0.2">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8"/>
      <c r="AL245" s="108"/>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c r="BG245" s="108"/>
      <c r="BH245" s="108"/>
      <c r="BI245" s="108"/>
      <c r="BJ245" s="108"/>
      <c r="BK245" s="108"/>
      <c r="BL245" s="108"/>
      <c r="BM245" s="108"/>
      <c r="BN245" s="108"/>
      <c r="BO245" s="108"/>
      <c r="BP245" s="108"/>
      <c r="BQ245" s="108"/>
      <c r="BR245" s="108"/>
      <c r="BS245" s="108"/>
      <c r="BT245" s="108"/>
      <c r="BU245" s="108"/>
      <c r="BV245" s="108"/>
      <c r="BW245" s="108"/>
      <c r="BX245" s="108"/>
      <c r="BY245" s="108"/>
      <c r="BZ245" s="108"/>
      <c r="CA245" s="108"/>
      <c r="CB245" s="108"/>
      <c r="CC245" s="108"/>
      <c r="CD245" s="108"/>
      <c r="CE245" s="108"/>
      <c r="CF245" s="108"/>
      <c r="CG245" s="108"/>
      <c r="CK245" s="179"/>
      <c r="CL245" s="179"/>
      <c r="CM245" s="179"/>
      <c r="CN245" s="179"/>
      <c r="CO245" s="179"/>
      <c r="CP245" s="179"/>
      <c r="CQ245" s="179"/>
      <c r="CR245" s="179"/>
      <c r="CS245" s="179"/>
      <c r="CT245" s="413"/>
      <c r="CU245" s="413"/>
      <c r="CV245" s="413"/>
      <c r="CW245" s="413"/>
      <c r="CX245" s="331"/>
      <c r="CY245" s="331"/>
      <c r="CZ245" s="331"/>
      <c r="DA245" s="331"/>
      <c r="DB245" s="331"/>
      <c r="DC245" s="331"/>
      <c r="DD245" s="331"/>
      <c r="DE245" s="331"/>
      <c r="DF245" s="331"/>
      <c r="DG245" s="181"/>
      <c r="DH245" s="181"/>
      <c r="DI245" s="181"/>
      <c r="DJ245" s="181"/>
      <c r="DK245" s="181"/>
      <c r="DL245" s="181"/>
      <c r="DM245" s="181"/>
      <c r="DN245" s="181"/>
      <c r="DO245" s="181"/>
      <c r="DP245" s="181"/>
    </row>
    <row r="246" spans="2:120" ht="15" x14ac:dyDescent="0.2">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8"/>
      <c r="AL246" s="108"/>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c r="BG246" s="108"/>
      <c r="BH246" s="108"/>
      <c r="BI246" s="108"/>
      <c r="BJ246" s="108"/>
      <c r="BK246" s="108"/>
      <c r="BL246" s="108"/>
      <c r="BM246" s="108"/>
      <c r="BN246" s="108"/>
      <c r="BO246" s="108"/>
      <c r="BP246" s="108"/>
      <c r="BQ246" s="108"/>
      <c r="BR246" s="108"/>
      <c r="BS246" s="108"/>
      <c r="BT246" s="108"/>
      <c r="BU246" s="108"/>
      <c r="BV246" s="108"/>
      <c r="BW246" s="108"/>
      <c r="BX246" s="108"/>
      <c r="BY246" s="108"/>
      <c r="BZ246" s="108"/>
      <c r="CA246" s="108"/>
      <c r="CB246" s="108"/>
      <c r="CC246" s="108"/>
      <c r="CD246" s="108"/>
      <c r="CE246" s="108"/>
      <c r="CF246" s="108"/>
      <c r="CG246" s="108"/>
      <c r="CK246" s="179"/>
      <c r="CL246" s="179"/>
      <c r="CM246" s="179"/>
      <c r="CN246" s="179"/>
      <c r="CO246" s="179"/>
      <c r="CP246" s="179"/>
      <c r="CQ246" s="179"/>
      <c r="CR246" s="179"/>
      <c r="CS246" s="179"/>
      <c r="CT246" s="413"/>
      <c r="CU246" s="413"/>
      <c r="CV246" s="413"/>
      <c r="CW246" s="413"/>
      <c r="CX246" s="331"/>
      <c r="CY246" s="331"/>
      <c r="CZ246" s="331"/>
      <c r="DA246" s="331"/>
      <c r="DB246" s="331"/>
      <c r="DC246" s="331"/>
      <c r="DD246" s="331"/>
      <c r="DE246" s="331"/>
      <c r="DF246" s="331"/>
      <c r="DG246" s="181"/>
      <c r="DH246" s="181"/>
      <c r="DI246" s="181"/>
      <c r="DJ246" s="181"/>
      <c r="DK246" s="181"/>
      <c r="DL246" s="181"/>
      <c r="DM246" s="181"/>
      <c r="DN246" s="181"/>
      <c r="DO246" s="181"/>
      <c r="DP246" s="181"/>
    </row>
    <row r="247" spans="2:120" ht="15" x14ac:dyDescent="0.2">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c r="BG247" s="108"/>
      <c r="BH247" s="108"/>
      <c r="BI247" s="108"/>
      <c r="BJ247" s="108"/>
      <c r="BK247" s="108"/>
      <c r="BL247" s="108"/>
      <c r="BM247" s="108"/>
      <c r="BN247" s="108"/>
      <c r="BO247" s="108"/>
      <c r="BP247" s="108"/>
      <c r="BQ247" s="108"/>
      <c r="BR247" s="108"/>
      <c r="BS247" s="108"/>
      <c r="BT247" s="108"/>
      <c r="BU247" s="108"/>
      <c r="BV247" s="108"/>
      <c r="BW247" s="108"/>
      <c r="BX247" s="108"/>
      <c r="BY247" s="108"/>
      <c r="BZ247" s="108"/>
      <c r="CA247" s="108"/>
      <c r="CB247" s="108"/>
      <c r="CC247" s="108"/>
      <c r="CD247" s="108"/>
      <c r="CE247" s="108"/>
      <c r="CF247" s="108"/>
      <c r="CG247" s="108"/>
      <c r="CK247" s="179"/>
      <c r="CL247" s="179"/>
      <c r="CM247" s="179"/>
      <c r="CN247" s="179"/>
      <c r="CO247" s="179"/>
      <c r="CP247" s="179"/>
      <c r="CQ247" s="179"/>
      <c r="CR247" s="179"/>
      <c r="CS247" s="179"/>
      <c r="CT247" s="413"/>
      <c r="CU247" s="413"/>
      <c r="CV247" s="413"/>
      <c r="CW247" s="413"/>
      <c r="CX247" s="331"/>
      <c r="CY247" s="331"/>
      <c r="CZ247" s="331"/>
      <c r="DA247" s="331"/>
      <c r="DB247" s="331"/>
      <c r="DC247" s="331"/>
      <c r="DD247" s="331"/>
      <c r="DE247" s="331"/>
      <c r="DF247" s="331"/>
      <c r="DG247" s="181"/>
      <c r="DH247" s="181"/>
      <c r="DI247" s="181"/>
      <c r="DJ247" s="181"/>
      <c r="DK247" s="181"/>
      <c r="DL247" s="181"/>
      <c r="DM247" s="181"/>
      <c r="DN247" s="181"/>
      <c r="DO247" s="181"/>
      <c r="DP247" s="181"/>
    </row>
    <row r="248" spans="2:120" ht="15" x14ac:dyDescent="0.2">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c r="BG248" s="108"/>
      <c r="BH248" s="108"/>
      <c r="BI248" s="108"/>
      <c r="BJ248" s="108"/>
      <c r="BK248" s="108"/>
      <c r="BL248" s="108"/>
      <c r="BM248" s="108"/>
      <c r="BN248" s="108"/>
      <c r="BO248" s="108"/>
      <c r="BP248" s="108"/>
      <c r="BQ248" s="108"/>
      <c r="BR248" s="108"/>
      <c r="BS248" s="108"/>
      <c r="BT248" s="108"/>
      <c r="BU248" s="108"/>
      <c r="BV248" s="108"/>
      <c r="BW248" s="108"/>
      <c r="BX248" s="108"/>
      <c r="BY248" s="108"/>
      <c r="BZ248" s="108"/>
      <c r="CA248" s="108"/>
      <c r="CB248" s="108"/>
      <c r="CC248" s="108"/>
      <c r="CD248" s="108"/>
      <c r="CE248" s="108"/>
      <c r="CF248" s="108"/>
      <c r="CG248" s="108"/>
      <c r="CK248" s="179"/>
      <c r="CL248" s="179"/>
      <c r="CM248" s="179"/>
      <c r="CN248" s="179"/>
      <c r="CO248" s="179"/>
      <c r="CP248" s="179"/>
      <c r="CQ248" s="179"/>
      <c r="CR248" s="179"/>
      <c r="CS248" s="179"/>
      <c r="CT248" s="413"/>
      <c r="CU248" s="413"/>
      <c r="CV248" s="413"/>
      <c r="CW248" s="413"/>
      <c r="CX248" s="331"/>
      <c r="CY248" s="331"/>
      <c r="CZ248" s="331"/>
      <c r="DA248" s="331"/>
      <c r="DB248" s="331"/>
      <c r="DC248" s="331"/>
      <c r="DD248" s="331"/>
      <c r="DE248" s="331"/>
      <c r="DF248" s="331"/>
      <c r="DG248" s="181"/>
      <c r="DH248" s="181"/>
      <c r="DI248" s="181"/>
      <c r="DJ248" s="181"/>
      <c r="DK248" s="181"/>
      <c r="DL248" s="181"/>
      <c r="DM248" s="181"/>
      <c r="DN248" s="181"/>
      <c r="DO248" s="181"/>
      <c r="DP248" s="181"/>
    </row>
    <row r="249" spans="2:120" ht="15" x14ac:dyDescent="0.2">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c r="BG249" s="108"/>
      <c r="BH249" s="108"/>
      <c r="BI249" s="108"/>
      <c r="BJ249" s="108"/>
      <c r="BK249" s="108"/>
      <c r="BL249" s="108"/>
      <c r="BM249" s="108"/>
      <c r="BN249" s="108"/>
      <c r="BO249" s="108"/>
      <c r="BP249" s="108"/>
      <c r="BQ249" s="108"/>
      <c r="BR249" s="108"/>
      <c r="BS249" s="108"/>
      <c r="BT249" s="108"/>
      <c r="BU249" s="108"/>
      <c r="BV249" s="108"/>
      <c r="BW249" s="108"/>
      <c r="BX249" s="108"/>
      <c r="BY249" s="108"/>
      <c r="BZ249" s="108"/>
      <c r="CA249" s="108"/>
      <c r="CB249" s="108"/>
      <c r="CC249" s="108"/>
      <c r="CD249" s="108"/>
      <c r="CE249" s="108"/>
      <c r="CF249" s="108"/>
      <c r="CG249" s="108"/>
      <c r="CK249" s="179"/>
      <c r="CL249" s="179"/>
      <c r="CM249" s="179"/>
      <c r="CN249" s="179"/>
      <c r="CO249" s="179"/>
      <c r="CP249" s="179"/>
      <c r="CQ249" s="179"/>
      <c r="CR249" s="179"/>
      <c r="CS249" s="179"/>
      <c r="CT249" s="413"/>
      <c r="CU249" s="413"/>
      <c r="CV249" s="413"/>
      <c r="CW249" s="413"/>
      <c r="CX249" s="331"/>
      <c r="CY249" s="331"/>
      <c r="CZ249" s="331"/>
      <c r="DA249" s="331"/>
      <c r="DB249" s="331"/>
      <c r="DC249" s="331"/>
      <c r="DD249" s="331"/>
      <c r="DE249" s="331"/>
      <c r="DF249" s="331"/>
      <c r="DG249" s="181"/>
      <c r="DH249" s="181"/>
      <c r="DI249" s="181"/>
      <c r="DJ249" s="181"/>
      <c r="DK249" s="181"/>
      <c r="DL249" s="181"/>
      <c r="DM249" s="181"/>
      <c r="DN249" s="181"/>
      <c r="DO249" s="181"/>
      <c r="DP249" s="181"/>
    </row>
    <row r="250" spans="2:120" ht="15" x14ac:dyDescent="0.2">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c r="BG250" s="108"/>
      <c r="BH250" s="108"/>
      <c r="BI250" s="108"/>
      <c r="BJ250" s="108"/>
      <c r="BK250" s="108"/>
      <c r="BL250" s="108"/>
      <c r="BM250" s="108"/>
      <c r="BN250" s="108"/>
      <c r="BO250" s="108"/>
      <c r="BP250" s="108"/>
      <c r="BQ250" s="108"/>
      <c r="BR250" s="108"/>
      <c r="BS250" s="108"/>
      <c r="BT250" s="108"/>
      <c r="BU250" s="108"/>
      <c r="BV250" s="108"/>
      <c r="BW250" s="108"/>
      <c r="BX250" s="108"/>
      <c r="BY250" s="108"/>
      <c r="BZ250" s="108"/>
      <c r="CA250" s="108"/>
      <c r="CB250" s="108"/>
      <c r="CC250" s="108"/>
      <c r="CD250" s="108"/>
      <c r="CE250" s="108"/>
      <c r="CF250" s="108"/>
      <c r="CG250" s="108"/>
      <c r="CK250" s="179"/>
      <c r="CL250" s="179"/>
      <c r="CM250" s="179"/>
      <c r="CN250" s="179"/>
      <c r="CO250" s="179"/>
      <c r="CP250" s="179"/>
      <c r="CQ250" s="179"/>
      <c r="CR250" s="179"/>
      <c r="CS250" s="179"/>
      <c r="CT250" s="413"/>
      <c r="CU250" s="413"/>
      <c r="CV250" s="413"/>
      <c r="CW250" s="413"/>
      <c r="CX250" s="331"/>
      <c r="CY250" s="331"/>
      <c r="CZ250" s="331"/>
      <c r="DA250" s="331"/>
      <c r="DB250" s="331"/>
      <c r="DC250" s="331"/>
      <c r="DD250" s="331"/>
      <c r="DE250" s="331"/>
      <c r="DF250" s="331"/>
      <c r="DG250" s="181"/>
      <c r="DH250" s="181"/>
      <c r="DI250" s="181"/>
      <c r="DJ250" s="181"/>
      <c r="DK250" s="181"/>
      <c r="DL250" s="181"/>
      <c r="DM250" s="181"/>
      <c r="DN250" s="181"/>
      <c r="DO250" s="181"/>
      <c r="DP250" s="181"/>
    </row>
    <row r="251" spans="2:120" ht="15" x14ac:dyDescent="0.2">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c r="BG251" s="108"/>
      <c r="BH251" s="108"/>
      <c r="BI251" s="108"/>
      <c r="BJ251" s="108"/>
      <c r="BK251" s="108"/>
      <c r="BL251" s="108"/>
      <c r="BM251" s="108"/>
      <c r="BN251" s="108"/>
      <c r="BO251" s="108"/>
      <c r="BP251" s="108"/>
      <c r="BQ251" s="108"/>
      <c r="BR251" s="108"/>
      <c r="BS251" s="108"/>
      <c r="BT251" s="108"/>
      <c r="BU251" s="108"/>
      <c r="BV251" s="108"/>
      <c r="BW251" s="108"/>
      <c r="BX251" s="108"/>
      <c r="BY251" s="108"/>
      <c r="BZ251" s="108"/>
      <c r="CA251" s="108"/>
      <c r="CB251" s="108"/>
      <c r="CC251" s="108"/>
      <c r="CD251" s="108"/>
      <c r="CE251" s="108"/>
      <c r="CF251" s="108"/>
      <c r="CG251" s="108"/>
      <c r="CK251" s="179"/>
      <c r="CL251" s="179"/>
      <c r="CM251" s="179"/>
      <c r="CN251" s="179"/>
      <c r="CO251" s="179"/>
      <c r="CP251" s="179"/>
      <c r="CQ251" s="179"/>
      <c r="CR251" s="179"/>
      <c r="CS251" s="179"/>
      <c r="CT251" s="413"/>
      <c r="CU251" s="413"/>
      <c r="CV251" s="413"/>
      <c r="CW251" s="413"/>
      <c r="CX251" s="331"/>
      <c r="CY251" s="331"/>
      <c r="CZ251" s="331"/>
      <c r="DA251" s="331"/>
      <c r="DB251" s="331"/>
      <c r="DC251" s="331"/>
      <c r="DD251" s="331"/>
      <c r="DE251" s="331"/>
      <c r="DF251" s="331"/>
      <c r="DG251" s="181"/>
      <c r="DH251" s="181"/>
      <c r="DI251" s="181"/>
      <c r="DJ251" s="181"/>
      <c r="DK251" s="181"/>
      <c r="DL251" s="181"/>
      <c r="DM251" s="181"/>
      <c r="DN251" s="181"/>
      <c r="DO251" s="181"/>
      <c r="DP251" s="181"/>
    </row>
    <row r="252" spans="2:120" ht="15" x14ac:dyDescent="0.2">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CK252" s="179"/>
      <c r="CL252" s="179"/>
      <c r="CM252" s="179"/>
      <c r="CN252" s="179"/>
      <c r="CO252" s="179"/>
      <c r="CP252" s="179"/>
      <c r="CQ252" s="179"/>
      <c r="CR252" s="179"/>
      <c r="CS252" s="179"/>
      <c r="CT252" s="413"/>
      <c r="CU252" s="413"/>
      <c r="CV252" s="413"/>
      <c r="CW252" s="413"/>
      <c r="CX252" s="331"/>
      <c r="CY252" s="331"/>
      <c r="CZ252" s="331"/>
      <c r="DA252" s="331"/>
      <c r="DB252" s="331"/>
      <c r="DC252" s="331"/>
      <c r="DD252" s="331"/>
      <c r="DE252" s="331"/>
      <c r="DF252" s="331"/>
      <c r="DG252" s="181"/>
      <c r="DH252" s="181"/>
      <c r="DI252" s="181"/>
      <c r="DJ252" s="181"/>
      <c r="DK252" s="181"/>
      <c r="DL252" s="181"/>
      <c r="DM252" s="181"/>
      <c r="DN252" s="181"/>
      <c r="DO252" s="181"/>
      <c r="DP252" s="181"/>
    </row>
    <row r="253" spans="2:120" ht="15" x14ac:dyDescent="0.2">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c r="BG253" s="108"/>
      <c r="BH253" s="108"/>
      <c r="BI253" s="108"/>
      <c r="BJ253" s="108"/>
      <c r="BK253" s="108"/>
      <c r="BL253" s="108"/>
      <c r="BM253" s="108"/>
      <c r="BN253" s="108"/>
      <c r="BO253" s="108"/>
      <c r="BP253" s="108"/>
      <c r="BQ253" s="108"/>
      <c r="BR253" s="108"/>
      <c r="BS253" s="108"/>
      <c r="BT253" s="108"/>
      <c r="BU253" s="108"/>
      <c r="BV253" s="108"/>
      <c r="BW253" s="108"/>
      <c r="BX253" s="108"/>
      <c r="BY253" s="108"/>
      <c r="BZ253" s="108"/>
      <c r="CA253" s="108"/>
      <c r="CB253" s="108"/>
      <c r="CC253" s="108"/>
      <c r="CD253" s="108"/>
      <c r="CE253" s="108"/>
      <c r="CF253" s="108"/>
      <c r="CG253" s="108"/>
      <c r="CK253" s="179"/>
      <c r="CL253" s="179"/>
      <c r="CM253" s="179"/>
      <c r="CN253" s="179"/>
      <c r="CO253" s="179"/>
      <c r="CP253" s="179"/>
      <c r="CQ253" s="179"/>
      <c r="CR253" s="179"/>
      <c r="CS253" s="179"/>
      <c r="CT253" s="413"/>
      <c r="CU253" s="413"/>
      <c r="CV253" s="413"/>
      <c r="CW253" s="413"/>
      <c r="CX253" s="331"/>
      <c r="CY253" s="331"/>
      <c r="CZ253" s="331"/>
      <c r="DA253" s="331"/>
      <c r="DB253" s="331"/>
      <c r="DC253" s="331"/>
      <c r="DD253" s="331"/>
      <c r="DE253" s="331"/>
      <c r="DF253" s="331"/>
      <c r="DG253" s="181"/>
      <c r="DH253" s="181"/>
      <c r="DI253" s="181"/>
      <c r="DJ253" s="181"/>
      <c r="DK253" s="181"/>
      <c r="DL253" s="181"/>
      <c r="DM253" s="181"/>
      <c r="DN253" s="181"/>
      <c r="DO253" s="181"/>
      <c r="DP253" s="181"/>
    </row>
    <row r="254" spans="2:120" ht="15" x14ac:dyDescent="0.2">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c r="BG254" s="108"/>
      <c r="BH254" s="108"/>
      <c r="BI254" s="108"/>
      <c r="BJ254" s="108"/>
      <c r="BK254" s="108"/>
      <c r="BL254" s="108"/>
      <c r="BM254" s="108"/>
      <c r="BN254" s="108"/>
      <c r="BO254" s="108"/>
      <c r="BP254" s="108"/>
      <c r="BQ254" s="108"/>
      <c r="BR254" s="108"/>
      <c r="BS254" s="108"/>
      <c r="BT254" s="108"/>
      <c r="BU254" s="108"/>
      <c r="BV254" s="108"/>
      <c r="BW254" s="108"/>
      <c r="BX254" s="108"/>
      <c r="BY254" s="108"/>
      <c r="BZ254" s="108"/>
      <c r="CA254" s="108"/>
      <c r="CB254" s="108"/>
      <c r="CC254" s="108"/>
      <c r="CD254" s="108"/>
      <c r="CE254" s="108"/>
      <c r="CF254" s="108"/>
      <c r="CG254" s="108"/>
      <c r="CK254" s="179"/>
      <c r="CL254" s="179"/>
      <c r="CM254" s="179"/>
      <c r="CN254" s="179"/>
      <c r="CO254" s="179"/>
      <c r="CP254" s="179"/>
      <c r="CQ254" s="179"/>
      <c r="CR254" s="179"/>
      <c r="CS254" s="179"/>
      <c r="CT254" s="413"/>
      <c r="CU254" s="413"/>
      <c r="CV254" s="413"/>
      <c r="CW254" s="413"/>
      <c r="CX254" s="331"/>
      <c r="CY254" s="331"/>
      <c r="CZ254" s="331"/>
      <c r="DA254" s="331"/>
      <c r="DB254" s="331"/>
      <c r="DC254" s="331"/>
      <c r="DD254" s="331"/>
      <c r="DE254" s="331"/>
      <c r="DF254" s="331"/>
      <c r="DG254" s="181"/>
      <c r="DH254" s="181"/>
      <c r="DI254" s="181"/>
      <c r="DJ254" s="181"/>
      <c r="DK254" s="181"/>
      <c r="DL254" s="181"/>
      <c r="DM254" s="181"/>
      <c r="DN254" s="181"/>
      <c r="DO254" s="181"/>
      <c r="DP254" s="181"/>
    </row>
    <row r="255" spans="2:120" ht="15" x14ac:dyDescent="0.2">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CK255" s="179"/>
      <c r="CL255" s="179"/>
      <c r="CM255" s="179"/>
      <c r="CN255" s="179"/>
      <c r="CO255" s="179"/>
      <c r="CP255" s="179"/>
      <c r="CQ255" s="179"/>
      <c r="CR255" s="179"/>
      <c r="CS255" s="179"/>
      <c r="CT255" s="413"/>
      <c r="CU255" s="413"/>
      <c r="CV255" s="413"/>
      <c r="CW255" s="413"/>
      <c r="CX255" s="331"/>
      <c r="CY255" s="331"/>
      <c r="CZ255" s="331"/>
      <c r="DA255" s="331"/>
      <c r="DB255" s="331"/>
      <c r="DC255" s="331"/>
      <c r="DD255" s="331"/>
      <c r="DE255" s="331"/>
      <c r="DF255" s="331"/>
      <c r="DG255" s="181"/>
      <c r="DH255" s="181"/>
      <c r="DI255" s="181"/>
      <c r="DJ255" s="181"/>
      <c r="DK255" s="181"/>
      <c r="DL255" s="181"/>
      <c r="DM255" s="181"/>
      <c r="DN255" s="181"/>
      <c r="DO255" s="181"/>
      <c r="DP255" s="181"/>
    </row>
    <row r="256" spans="2:120" ht="15" x14ac:dyDescent="0.2">
      <c r="B256" s="110"/>
      <c r="C256" s="110"/>
      <c r="D256" s="110"/>
      <c r="E256" s="110"/>
      <c r="F256" s="110"/>
      <c r="G256" s="110"/>
      <c r="H256" s="110"/>
      <c r="I256" s="110"/>
      <c r="J256" s="110"/>
      <c r="K256" s="110"/>
      <c r="L256" s="110"/>
      <c r="M256" s="110"/>
      <c r="N256" s="110"/>
      <c r="O256" s="110"/>
      <c r="P256" s="110"/>
      <c r="Q256" s="110"/>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8"/>
      <c r="BR256" s="108"/>
      <c r="BS256" s="108"/>
      <c r="BT256" s="108"/>
      <c r="BU256" s="108"/>
      <c r="BV256" s="108"/>
      <c r="BW256" s="108"/>
      <c r="BX256" s="108"/>
      <c r="BY256" s="108"/>
      <c r="BZ256" s="108"/>
      <c r="CA256" s="108"/>
      <c r="CB256" s="108"/>
      <c r="CC256" s="108"/>
      <c r="CD256" s="108"/>
      <c r="CE256" s="108"/>
      <c r="CF256" s="108"/>
      <c r="CG256" s="108"/>
      <c r="CK256" s="179"/>
      <c r="CL256" s="179"/>
      <c r="CM256" s="179"/>
      <c r="CN256" s="179"/>
      <c r="CO256" s="179"/>
      <c r="CP256" s="179"/>
      <c r="CQ256" s="179"/>
      <c r="CR256" s="179"/>
      <c r="CS256" s="179"/>
      <c r="CT256" s="413"/>
      <c r="CU256" s="413"/>
      <c r="CV256" s="413"/>
      <c r="CW256" s="413"/>
      <c r="CX256" s="331"/>
      <c r="CY256" s="331"/>
      <c r="CZ256" s="331"/>
      <c r="DA256" s="331"/>
      <c r="DB256" s="331"/>
      <c r="DC256" s="331"/>
      <c r="DD256" s="331"/>
      <c r="DE256" s="331"/>
      <c r="DF256" s="331"/>
      <c r="DG256" s="181"/>
      <c r="DH256" s="181"/>
      <c r="DI256" s="181"/>
      <c r="DJ256" s="181"/>
      <c r="DK256" s="181"/>
      <c r="DL256" s="181"/>
      <c r="DM256" s="181"/>
      <c r="DN256" s="181"/>
      <c r="DO256" s="181"/>
      <c r="DP256" s="181"/>
    </row>
    <row r="257" spans="2:120" s="109" customFormat="1" ht="15" x14ac:dyDescent="0.2">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c r="BG257" s="111"/>
      <c r="BH257" s="111"/>
      <c r="BI257" s="111"/>
      <c r="BJ257" s="111"/>
      <c r="BK257" s="111"/>
      <c r="BL257" s="111"/>
      <c r="BM257" s="111"/>
      <c r="BN257" s="111"/>
      <c r="BO257" s="111"/>
      <c r="BP257" s="111"/>
      <c r="BQ257" s="111"/>
      <c r="BR257" s="111"/>
      <c r="BS257" s="111"/>
      <c r="BT257" s="111"/>
      <c r="BU257" s="111"/>
      <c r="BV257" s="111"/>
      <c r="BW257" s="111"/>
      <c r="BX257" s="111"/>
      <c r="BY257" s="111"/>
      <c r="BZ257" s="111"/>
      <c r="CA257" s="111"/>
      <c r="CB257" s="111"/>
      <c r="CC257" s="111"/>
      <c r="CD257" s="111"/>
      <c r="CE257" s="111"/>
      <c r="CF257" s="111"/>
      <c r="CG257" s="111"/>
      <c r="CH257" s="6"/>
      <c r="CI257" s="6"/>
      <c r="CJ257" s="6"/>
      <c r="CK257" s="179"/>
      <c r="CL257" s="179"/>
      <c r="CM257" s="179"/>
      <c r="CN257" s="179"/>
      <c r="CO257" s="179"/>
      <c r="CP257" s="179"/>
      <c r="CQ257" s="179"/>
      <c r="CR257" s="179"/>
      <c r="CS257" s="179"/>
      <c r="CT257" s="413"/>
      <c r="CU257" s="413"/>
      <c r="CV257" s="413"/>
      <c r="CW257" s="413"/>
      <c r="CX257" s="331"/>
      <c r="CY257" s="331"/>
      <c r="CZ257" s="331"/>
      <c r="DA257" s="331"/>
      <c r="DB257" s="331"/>
      <c r="DC257" s="331"/>
      <c r="DD257" s="331"/>
      <c r="DE257" s="331"/>
      <c r="DF257" s="331"/>
      <c r="DG257" s="181"/>
      <c r="DH257" s="181"/>
      <c r="DI257" s="181"/>
      <c r="DJ257" s="181"/>
      <c r="DK257" s="181"/>
      <c r="DL257" s="181"/>
      <c r="DM257" s="181"/>
      <c r="DN257" s="181"/>
      <c r="DO257" s="181"/>
      <c r="DP257" s="181"/>
    </row>
    <row r="258" spans="2:120" ht="15" x14ac:dyDescent="0.2">
      <c r="B258" s="110"/>
      <c r="C258" s="110"/>
      <c r="D258" s="110"/>
      <c r="E258" s="110"/>
      <c r="F258" s="110"/>
      <c r="G258" s="110"/>
      <c r="H258" s="110"/>
      <c r="I258" s="110"/>
      <c r="J258" s="110"/>
      <c r="K258" s="110"/>
      <c r="L258" s="110"/>
      <c r="M258" s="110"/>
      <c r="N258" s="110"/>
      <c r="O258" s="110"/>
      <c r="P258" s="110"/>
      <c r="Q258" s="110"/>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c r="BL258" s="108"/>
      <c r="BM258" s="108"/>
      <c r="BN258" s="108"/>
      <c r="BO258" s="108"/>
      <c r="BP258" s="108"/>
      <c r="BQ258" s="108"/>
      <c r="BR258" s="108"/>
      <c r="BS258" s="108"/>
      <c r="BT258" s="108"/>
      <c r="BU258" s="108"/>
      <c r="BV258" s="108"/>
      <c r="BW258" s="108"/>
      <c r="BX258" s="108"/>
      <c r="BY258" s="108"/>
      <c r="BZ258" s="108"/>
      <c r="CA258" s="108"/>
      <c r="CB258" s="108"/>
      <c r="CC258" s="108"/>
      <c r="CD258" s="108"/>
      <c r="CE258" s="108"/>
      <c r="CF258" s="108"/>
      <c r="CG258" s="108"/>
      <c r="CK258" s="179"/>
      <c r="CL258" s="179"/>
      <c r="CM258" s="179"/>
      <c r="CN258" s="179"/>
      <c r="CO258" s="179"/>
      <c r="CP258" s="179"/>
      <c r="CQ258" s="179"/>
      <c r="CR258" s="179"/>
      <c r="CS258" s="179"/>
      <c r="CT258" s="413"/>
      <c r="CU258" s="413"/>
      <c r="CV258" s="413"/>
      <c r="CW258" s="413"/>
      <c r="CX258" s="331"/>
      <c r="CY258" s="331"/>
      <c r="CZ258" s="331"/>
      <c r="DA258" s="331"/>
      <c r="DB258" s="331"/>
      <c r="DC258" s="331"/>
      <c r="DD258" s="331"/>
      <c r="DE258" s="331"/>
      <c r="DF258" s="331"/>
      <c r="DG258" s="181"/>
      <c r="DH258" s="181"/>
      <c r="DI258" s="181"/>
      <c r="DJ258" s="181"/>
      <c r="DK258" s="181"/>
      <c r="DL258" s="181"/>
      <c r="DM258" s="181"/>
      <c r="DN258" s="181"/>
      <c r="DO258" s="181"/>
      <c r="DP258" s="181"/>
    </row>
    <row r="259" spans="2:120" ht="15" x14ac:dyDescent="0.2">
      <c r="B259" s="110"/>
      <c r="C259" s="110"/>
      <c r="D259" s="110"/>
      <c r="E259" s="110"/>
      <c r="F259" s="110"/>
      <c r="G259" s="110"/>
      <c r="H259" s="110"/>
      <c r="I259" s="110"/>
      <c r="J259" s="110"/>
      <c r="K259" s="110"/>
      <c r="L259" s="110"/>
      <c r="M259" s="110"/>
      <c r="N259" s="110"/>
      <c r="O259" s="110"/>
      <c r="P259" s="110"/>
      <c r="Q259" s="110"/>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c r="BG259" s="108"/>
      <c r="BH259" s="108"/>
      <c r="BI259" s="108"/>
      <c r="BJ259" s="108"/>
      <c r="BK259" s="108"/>
      <c r="BL259" s="108"/>
      <c r="BM259" s="108"/>
      <c r="BN259" s="108"/>
      <c r="BO259" s="108"/>
      <c r="BP259" s="108"/>
      <c r="BQ259" s="108"/>
      <c r="BR259" s="108"/>
      <c r="BS259" s="108"/>
      <c r="BT259" s="108"/>
      <c r="BU259" s="108"/>
      <c r="BV259" s="108"/>
      <c r="BW259" s="108"/>
      <c r="BX259" s="108"/>
      <c r="BY259" s="108"/>
      <c r="BZ259" s="108"/>
      <c r="CA259" s="108"/>
      <c r="CB259" s="108"/>
      <c r="CC259" s="108"/>
      <c r="CD259" s="108"/>
      <c r="CE259" s="108"/>
      <c r="CF259" s="108"/>
      <c r="CG259" s="108"/>
      <c r="CK259" s="179"/>
      <c r="CL259" s="179"/>
      <c r="CM259" s="179"/>
      <c r="CN259" s="179"/>
      <c r="CO259" s="179"/>
      <c r="CP259" s="179"/>
      <c r="CQ259" s="179"/>
      <c r="CR259" s="179"/>
      <c r="CS259" s="179"/>
      <c r="CT259" s="413"/>
      <c r="CU259" s="413"/>
      <c r="CV259" s="413"/>
      <c r="CW259" s="413"/>
      <c r="CX259" s="331"/>
      <c r="CY259" s="331"/>
      <c r="CZ259" s="331"/>
      <c r="DA259" s="331"/>
      <c r="DB259" s="331"/>
      <c r="DC259" s="331"/>
      <c r="DD259" s="331"/>
      <c r="DE259" s="331"/>
      <c r="DF259" s="331"/>
      <c r="DG259" s="181"/>
      <c r="DH259" s="181"/>
      <c r="DI259" s="181"/>
      <c r="DJ259" s="181"/>
      <c r="DK259" s="181"/>
      <c r="DL259" s="181"/>
      <c r="DM259" s="181"/>
      <c r="DN259" s="181"/>
      <c r="DO259" s="181"/>
      <c r="DP259" s="181"/>
    </row>
    <row r="260" spans="2:120" ht="15" x14ac:dyDescent="0.2">
      <c r="B260" s="110"/>
      <c r="C260" s="110"/>
      <c r="D260" s="110"/>
      <c r="E260" s="110"/>
      <c r="F260" s="110"/>
      <c r="G260" s="110"/>
      <c r="H260" s="110"/>
      <c r="I260" s="110"/>
      <c r="J260" s="110"/>
      <c r="K260" s="110"/>
      <c r="L260" s="110"/>
      <c r="M260" s="110"/>
      <c r="N260" s="110"/>
      <c r="O260" s="110"/>
      <c r="P260" s="110"/>
      <c r="Q260" s="110"/>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8"/>
      <c r="BR260" s="108"/>
      <c r="BS260" s="108"/>
      <c r="BT260" s="108"/>
      <c r="BU260" s="108"/>
      <c r="BV260" s="108"/>
      <c r="BW260" s="108"/>
      <c r="BX260" s="108"/>
      <c r="BY260" s="108"/>
      <c r="BZ260" s="108"/>
      <c r="CA260" s="108"/>
      <c r="CB260" s="108"/>
      <c r="CC260" s="108"/>
      <c r="CD260" s="108"/>
      <c r="CE260" s="108"/>
      <c r="CF260" s="108"/>
      <c r="CG260" s="108"/>
      <c r="CK260" s="179"/>
      <c r="CL260" s="179"/>
      <c r="CM260" s="179"/>
      <c r="CN260" s="179"/>
      <c r="CO260" s="179"/>
      <c r="CP260" s="179"/>
      <c r="CQ260" s="179"/>
      <c r="CR260" s="179"/>
      <c r="CS260" s="179"/>
      <c r="CT260" s="413"/>
      <c r="CU260" s="413"/>
      <c r="CV260" s="413"/>
      <c r="CW260" s="413"/>
      <c r="CX260" s="331"/>
      <c r="CY260" s="331"/>
      <c r="CZ260" s="331"/>
      <c r="DA260" s="331"/>
      <c r="DB260" s="331"/>
      <c r="DC260" s="331"/>
      <c r="DD260" s="331"/>
      <c r="DE260" s="331"/>
      <c r="DF260" s="331"/>
      <c r="DG260" s="181"/>
      <c r="DH260" s="181"/>
      <c r="DI260" s="181"/>
      <c r="DJ260" s="181"/>
      <c r="DK260" s="181"/>
      <c r="DL260" s="181"/>
      <c r="DM260" s="181"/>
      <c r="DN260" s="181"/>
      <c r="DO260" s="181"/>
      <c r="DP260" s="181"/>
    </row>
    <row r="261" spans="2:120" ht="15" x14ac:dyDescent="0.2">
      <c r="B261" s="110"/>
      <c r="C261" s="110"/>
      <c r="D261" s="110"/>
      <c r="E261" s="110"/>
      <c r="F261" s="110"/>
      <c r="G261" s="110"/>
      <c r="H261" s="110"/>
      <c r="I261" s="110"/>
      <c r="J261" s="110"/>
      <c r="K261" s="110"/>
      <c r="L261" s="110"/>
      <c r="M261" s="110"/>
      <c r="N261" s="110"/>
      <c r="O261" s="110"/>
      <c r="P261" s="110"/>
      <c r="Q261" s="110"/>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c r="BG261" s="108"/>
      <c r="BH261" s="108"/>
      <c r="BI261" s="108"/>
      <c r="BJ261" s="108"/>
      <c r="BK261" s="108"/>
      <c r="BL261" s="108"/>
      <c r="BM261" s="108"/>
      <c r="BN261" s="108"/>
      <c r="BO261" s="108"/>
      <c r="BP261" s="108"/>
      <c r="BQ261" s="108"/>
      <c r="BR261" s="108"/>
      <c r="BS261" s="108"/>
      <c r="BT261" s="108"/>
      <c r="BU261" s="108"/>
      <c r="BV261" s="108"/>
      <c r="BW261" s="108"/>
      <c r="BX261" s="108"/>
      <c r="BY261" s="108"/>
      <c r="BZ261" s="108"/>
      <c r="CA261" s="108"/>
      <c r="CB261" s="108"/>
      <c r="CC261" s="108"/>
      <c r="CD261" s="108"/>
      <c r="CE261" s="108"/>
      <c r="CF261" s="108"/>
      <c r="CG261" s="108"/>
      <c r="CK261" s="179"/>
      <c r="CL261" s="179"/>
      <c r="CM261" s="179"/>
      <c r="CN261" s="179"/>
      <c r="CO261" s="179"/>
      <c r="CP261" s="179"/>
      <c r="CQ261" s="179"/>
      <c r="CR261" s="179"/>
      <c r="CS261" s="179"/>
      <c r="CT261" s="413"/>
      <c r="CU261" s="413"/>
      <c r="CV261" s="413"/>
      <c r="CW261" s="413"/>
      <c r="CX261" s="331"/>
      <c r="CY261" s="331"/>
      <c r="CZ261" s="331"/>
      <c r="DA261" s="331"/>
      <c r="DB261" s="331"/>
      <c r="DC261" s="331"/>
      <c r="DD261" s="331"/>
      <c r="DE261" s="331"/>
      <c r="DF261" s="331"/>
      <c r="DG261" s="181"/>
      <c r="DH261" s="181"/>
      <c r="DI261" s="181"/>
      <c r="DJ261" s="181"/>
      <c r="DK261" s="181"/>
      <c r="DL261" s="181"/>
      <c r="DM261" s="181"/>
      <c r="DN261" s="181"/>
      <c r="DO261" s="181"/>
      <c r="DP261" s="181"/>
    </row>
    <row r="262" spans="2:120" ht="15" x14ac:dyDescent="0.2">
      <c r="B262" s="110"/>
      <c r="C262" s="110"/>
      <c r="D262" s="110"/>
      <c r="E262" s="110"/>
      <c r="F262" s="110"/>
      <c r="G262" s="110"/>
      <c r="H262" s="110"/>
      <c r="I262" s="110"/>
      <c r="J262" s="110"/>
      <c r="K262" s="110"/>
      <c r="L262" s="110"/>
      <c r="M262" s="110"/>
      <c r="N262" s="110"/>
      <c r="O262" s="110"/>
      <c r="P262" s="110"/>
      <c r="Q262" s="110"/>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8"/>
      <c r="BR262" s="108"/>
      <c r="BS262" s="108"/>
      <c r="BT262" s="108"/>
      <c r="BU262" s="108"/>
      <c r="BV262" s="108"/>
      <c r="BW262" s="108"/>
      <c r="BX262" s="108"/>
      <c r="BY262" s="108"/>
      <c r="BZ262" s="108"/>
      <c r="CA262" s="108"/>
      <c r="CB262" s="108"/>
      <c r="CC262" s="108"/>
      <c r="CD262" s="108"/>
      <c r="CE262" s="108"/>
      <c r="CF262" s="108"/>
      <c r="CG262" s="108"/>
      <c r="CK262" s="179"/>
      <c r="CL262" s="179"/>
      <c r="CM262" s="179"/>
      <c r="CN262" s="179"/>
      <c r="CO262" s="179"/>
      <c r="CP262" s="179"/>
      <c r="CQ262" s="179"/>
      <c r="CR262" s="179"/>
      <c r="CS262" s="179"/>
      <c r="CT262" s="413"/>
      <c r="CU262" s="413"/>
      <c r="CV262" s="413"/>
      <c r="CW262" s="413"/>
      <c r="CX262" s="331"/>
      <c r="CY262" s="331"/>
      <c r="CZ262" s="331"/>
      <c r="DA262" s="331"/>
      <c r="DB262" s="331"/>
      <c r="DC262" s="331"/>
      <c r="DD262" s="331"/>
      <c r="DE262" s="331"/>
      <c r="DF262" s="331"/>
      <c r="DG262" s="181"/>
      <c r="DH262" s="181"/>
      <c r="DI262" s="181"/>
      <c r="DJ262" s="181"/>
      <c r="DK262" s="181"/>
      <c r="DL262" s="181"/>
      <c r="DM262" s="181"/>
      <c r="DN262" s="181"/>
      <c r="DO262" s="181"/>
      <c r="DP262" s="181"/>
    </row>
    <row r="263" spans="2:120" x14ac:dyDescent="0.2">
      <c r="B263" s="110"/>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2"/>
      <c r="AT263" s="112"/>
      <c r="AU263" s="112"/>
      <c r="AV263" s="112"/>
      <c r="AW263" s="110"/>
      <c r="AX263" s="110"/>
      <c r="AY263" s="110"/>
      <c r="AZ263" s="110"/>
      <c r="BA263" s="110"/>
      <c r="BB263" s="110"/>
      <c r="BC263" s="110"/>
      <c r="BD263" s="110"/>
      <c r="BE263" s="110"/>
      <c r="BF263" s="110"/>
      <c r="BG263" s="110"/>
      <c r="BH263" s="110"/>
      <c r="BI263" s="110"/>
      <c r="BJ263" s="110"/>
      <c r="BK263" s="110"/>
      <c r="BL263" s="110"/>
      <c r="BM263" s="110"/>
      <c r="BN263" s="110"/>
      <c r="BO263" s="110"/>
      <c r="BP263" s="110"/>
      <c r="BQ263" s="110"/>
      <c r="BR263" s="110"/>
      <c r="BS263" s="110"/>
      <c r="BT263" s="110"/>
      <c r="BU263" s="110"/>
      <c r="BV263" s="110"/>
      <c r="BW263" s="110"/>
      <c r="BX263" s="110"/>
      <c r="BY263" s="110"/>
      <c r="BZ263" s="110"/>
      <c r="CA263" s="110"/>
      <c r="CB263" s="110"/>
      <c r="CC263" s="110"/>
      <c r="CD263" s="110"/>
      <c r="CE263" s="110"/>
      <c r="CF263" s="110"/>
      <c r="CG263" s="110"/>
      <c r="CK263" s="179"/>
      <c r="CL263" s="179"/>
      <c r="CM263" s="179"/>
      <c r="CN263" s="179"/>
      <c r="CO263" s="179"/>
      <c r="CP263" s="179"/>
      <c r="CQ263" s="179"/>
      <c r="CR263" s="179"/>
      <c r="CS263" s="179"/>
      <c r="CT263" s="413"/>
      <c r="CU263" s="413"/>
      <c r="CV263" s="413"/>
      <c r="CW263" s="413"/>
      <c r="CX263" s="331"/>
      <c r="CY263" s="331"/>
      <c r="CZ263" s="331"/>
      <c r="DA263" s="331"/>
      <c r="DB263" s="331"/>
      <c r="DC263" s="331"/>
      <c r="DD263" s="331"/>
      <c r="DE263" s="331"/>
      <c r="DF263" s="331"/>
      <c r="DG263" s="181"/>
      <c r="DH263" s="181"/>
      <c r="DI263" s="181"/>
      <c r="DJ263" s="181"/>
      <c r="DK263" s="181"/>
      <c r="DL263" s="181"/>
      <c r="DM263" s="181"/>
      <c r="DN263" s="181"/>
      <c r="DO263" s="181"/>
      <c r="DP263" s="181"/>
    </row>
    <row r="264" spans="2:120" x14ac:dyDescent="0.2">
      <c r="B264" s="110"/>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2"/>
      <c r="AT264" s="112"/>
      <c r="AU264" s="112"/>
      <c r="AV264" s="112"/>
      <c r="AW264" s="110"/>
      <c r="AX264" s="110"/>
      <c r="AY264" s="110"/>
      <c r="AZ264" s="110"/>
      <c r="BA264" s="110"/>
      <c r="BB264" s="110"/>
      <c r="BC264" s="110"/>
      <c r="BD264" s="110"/>
      <c r="BE264" s="110"/>
      <c r="BF264" s="110"/>
      <c r="BG264" s="110"/>
      <c r="BH264" s="110"/>
      <c r="BI264" s="110"/>
      <c r="BJ264" s="110"/>
      <c r="BK264" s="110"/>
      <c r="BL264" s="110"/>
      <c r="BM264" s="110"/>
      <c r="BN264" s="110"/>
      <c r="BO264" s="110"/>
      <c r="BP264" s="110"/>
      <c r="BQ264" s="110"/>
      <c r="BR264" s="110"/>
      <c r="BS264" s="110"/>
      <c r="BT264" s="110"/>
      <c r="BU264" s="110"/>
      <c r="BV264" s="110"/>
      <c r="BW264" s="110"/>
      <c r="BX264" s="110"/>
      <c r="BY264" s="110"/>
      <c r="BZ264" s="110"/>
      <c r="CA264" s="110"/>
      <c r="CB264" s="110"/>
      <c r="CC264" s="110"/>
      <c r="CD264" s="110"/>
      <c r="CE264" s="110"/>
      <c r="CF264" s="110"/>
      <c r="CG264" s="110"/>
      <c r="CK264" s="179"/>
      <c r="CL264" s="179"/>
      <c r="CM264" s="179"/>
      <c r="CN264" s="179"/>
      <c r="CO264" s="179"/>
      <c r="CP264" s="179"/>
      <c r="CQ264" s="179"/>
      <c r="CR264" s="179"/>
      <c r="CS264" s="179"/>
      <c r="CT264" s="413"/>
      <c r="CU264" s="413"/>
      <c r="CV264" s="413"/>
      <c r="CW264" s="413"/>
      <c r="CX264" s="331"/>
      <c r="CY264" s="331"/>
      <c r="CZ264" s="331"/>
      <c r="DA264" s="331"/>
      <c r="DB264" s="331"/>
      <c r="DC264" s="331"/>
      <c r="DD264" s="331"/>
      <c r="DE264" s="331"/>
      <c r="DF264" s="331"/>
      <c r="DG264" s="181"/>
      <c r="DH264" s="181"/>
      <c r="DI264" s="181"/>
      <c r="DJ264" s="181"/>
      <c r="DK264" s="181"/>
      <c r="DL264" s="181"/>
      <c r="DM264" s="181"/>
      <c r="DN264" s="181"/>
      <c r="DO264" s="181"/>
      <c r="DP264" s="181"/>
    </row>
    <row r="265" spans="2:120" x14ac:dyDescent="0.2">
      <c r="B265" s="110"/>
      <c r="C265" s="110"/>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2"/>
      <c r="AT265" s="112"/>
      <c r="AU265" s="112"/>
      <c r="AV265" s="112"/>
      <c r="AW265" s="110"/>
      <c r="AX265" s="110"/>
      <c r="AY265" s="110"/>
      <c r="AZ265" s="110"/>
      <c r="BA265" s="110"/>
      <c r="BB265" s="110"/>
      <c r="BC265" s="110"/>
      <c r="BD265" s="110"/>
      <c r="BE265" s="110"/>
      <c r="BF265" s="110"/>
      <c r="BG265" s="110"/>
      <c r="BH265" s="110"/>
      <c r="BI265" s="110"/>
      <c r="BJ265" s="110"/>
      <c r="BK265" s="110"/>
      <c r="BL265" s="110"/>
      <c r="BM265" s="110"/>
      <c r="BN265" s="110"/>
      <c r="BO265" s="110"/>
      <c r="BP265" s="110"/>
      <c r="BQ265" s="110"/>
      <c r="BR265" s="110"/>
      <c r="BS265" s="110"/>
      <c r="BT265" s="110"/>
      <c r="BU265" s="110"/>
      <c r="BV265" s="110"/>
      <c r="BW265" s="110"/>
      <c r="BX265" s="110"/>
      <c r="BY265" s="110"/>
      <c r="BZ265" s="110"/>
      <c r="CA265" s="110"/>
      <c r="CB265" s="110"/>
      <c r="CC265" s="110"/>
      <c r="CD265" s="110"/>
      <c r="CE265" s="110"/>
      <c r="CF265" s="110"/>
      <c r="CG265" s="110"/>
      <c r="CK265" s="179"/>
      <c r="CL265" s="179"/>
      <c r="CM265" s="179"/>
      <c r="CN265" s="179"/>
      <c r="CO265" s="179"/>
      <c r="CP265" s="179"/>
      <c r="CQ265" s="179"/>
      <c r="CR265" s="179"/>
      <c r="CS265" s="179"/>
      <c r="CT265" s="413"/>
      <c r="CU265" s="413"/>
      <c r="CV265" s="413"/>
      <c r="CW265" s="413"/>
      <c r="CX265" s="331"/>
      <c r="CY265" s="331"/>
      <c r="CZ265" s="331"/>
      <c r="DA265" s="331"/>
      <c r="DB265" s="331"/>
      <c r="DC265" s="331"/>
      <c r="DD265" s="331"/>
      <c r="DE265" s="331"/>
      <c r="DF265" s="331"/>
      <c r="DG265" s="181"/>
      <c r="DH265" s="181"/>
      <c r="DI265" s="181"/>
      <c r="DJ265" s="181"/>
      <c r="DK265" s="181"/>
      <c r="DL265" s="181"/>
      <c r="DM265" s="181"/>
      <c r="DN265" s="181"/>
      <c r="DO265" s="181"/>
      <c r="DP265" s="181"/>
    </row>
    <row r="266" spans="2:120" x14ac:dyDescent="0.2">
      <c r="B266" s="110"/>
      <c r="C266" s="110"/>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c r="AA266" s="110"/>
      <c r="AB266" s="110"/>
      <c r="AC266" s="110"/>
      <c r="AD266" s="110"/>
      <c r="AE266" s="110"/>
      <c r="AF266" s="110"/>
      <c r="AG266" s="110"/>
      <c r="AH266" s="110"/>
      <c r="AI266" s="110"/>
      <c r="AJ266" s="110"/>
      <c r="AK266" s="110"/>
      <c r="AL266" s="110"/>
      <c r="AM266" s="110"/>
      <c r="AN266" s="110"/>
      <c r="AO266" s="110"/>
      <c r="AP266" s="110"/>
      <c r="AQ266" s="110"/>
      <c r="AR266" s="110"/>
      <c r="AS266" s="112"/>
      <c r="AT266" s="112"/>
      <c r="AU266" s="112"/>
      <c r="AV266" s="112"/>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110"/>
      <c r="CK266" s="179"/>
      <c r="CL266" s="179"/>
      <c r="CM266" s="179"/>
      <c r="CN266" s="179"/>
      <c r="CO266" s="179"/>
      <c r="CP266" s="179"/>
      <c r="CQ266" s="179"/>
      <c r="CR266" s="179"/>
      <c r="CS266" s="179"/>
      <c r="CT266" s="413"/>
      <c r="CU266" s="413"/>
      <c r="CV266" s="413"/>
      <c r="CW266" s="413"/>
      <c r="CX266" s="331"/>
      <c r="CY266" s="331"/>
      <c r="CZ266" s="331"/>
      <c r="DA266" s="331"/>
      <c r="DB266" s="331"/>
      <c r="DC266" s="331"/>
      <c r="DD266" s="331"/>
      <c r="DE266" s="331"/>
      <c r="DF266" s="331"/>
      <c r="DG266" s="181"/>
      <c r="DH266" s="181"/>
      <c r="DI266" s="181"/>
      <c r="DJ266" s="181"/>
      <c r="DK266" s="181"/>
      <c r="DL266" s="181"/>
      <c r="DM266" s="181"/>
      <c r="DN266" s="181"/>
      <c r="DO266" s="181"/>
      <c r="DP266" s="181"/>
    </row>
    <row r="267" spans="2:120" x14ac:dyDescent="0.2">
      <c r="B267" s="110"/>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2"/>
      <c r="AT267" s="112"/>
      <c r="AU267" s="112"/>
      <c r="AV267" s="112"/>
      <c r="AW267" s="110"/>
      <c r="AX267" s="110"/>
      <c r="AY267" s="110"/>
      <c r="AZ267" s="110"/>
      <c r="BA267" s="110"/>
      <c r="BB267" s="110"/>
      <c r="BC267" s="110"/>
      <c r="BD267" s="110"/>
      <c r="BE267" s="110"/>
      <c r="BF267" s="110"/>
      <c r="BG267" s="110"/>
      <c r="BH267" s="110"/>
      <c r="BI267" s="110"/>
      <c r="BJ267" s="110"/>
      <c r="BK267" s="110"/>
      <c r="BL267" s="110"/>
      <c r="BM267" s="110"/>
      <c r="BN267" s="110"/>
      <c r="BO267" s="110"/>
      <c r="BP267" s="110"/>
      <c r="BQ267" s="110"/>
      <c r="BR267" s="110"/>
      <c r="BS267" s="110"/>
      <c r="BT267" s="110"/>
      <c r="BU267" s="110"/>
      <c r="BV267" s="110"/>
      <c r="BW267" s="110"/>
      <c r="BX267" s="110"/>
      <c r="BY267" s="110"/>
      <c r="BZ267" s="110"/>
      <c r="CA267" s="110"/>
      <c r="CB267" s="110"/>
      <c r="CC267" s="110"/>
      <c r="CD267" s="110"/>
      <c r="CE267" s="110"/>
      <c r="CF267" s="110"/>
      <c r="CG267" s="110"/>
      <c r="CK267" s="179"/>
      <c r="CL267" s="179"/>
      <c r="CM267" s="179"/>
      <c r="CN267" s="179"/>
      <c r="CO267" s="179"/>
      <c r="CP267" s="179"/>
      <c r="CQ267" s="179"/>
      <c r="CR267" s="179"/>
      <c r="CS267" s="179"/>
      <c r="CT267" s="413"/>
      <c r="CU267" s="413"/>
      <c r="CV267" s="413"/>
      <c r="CW267" s="413"/>
      <c r="CX267" s="331"/>
      <c r="CY267" s="331"/>
      <c r="CZ267" s="331"/>
      <c r="DA267" s="331"/>
      <c r="DB267" s="331"/>
      <c r="DC267" s="331"/>
      <c r="DD267" s="331"/>
      <c r="DE267" s="331"/>
      <c r="DF267" s="331"/>
      <c r="DG267" s="181"/>
      <c r="DH267" s="181"/>
      <c r="DI267" s="181"/>
      <c r="DJ267" s="181"/>
      <c r="DK267" s="181"/>
      <c r="DL267" s="181"/>
      <c r="DM267" s="181"/>
      <c r="DN267" s="181"/>
      <c r="DO267" s="181"/>
      <c r="DP267" s="181"/>
    </row>
    <row r="268" spans="2:120" x14ac:dyDescent="0.2">
      <c r="B268" s="110"/>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2"/>
      <c r="AT268" s="112"/>
      <c r="AU268" s="112"/>
      <c r="AV268" s="112"/>
      <c r="AW268" s="110"/>
      <c r="AX268" s="110"/>
      <c r="AY268" s="110"/>
      <c r="AZ268" s="110"/>
      <c r="BA268" s="110"/>
      <c r="BB268" s="110"/>
      <c r="BC268" s="110"/>
      <c r="BD268" s="110"/>
      <c r="BE268" s="110"/>
      <c r="BF268" s="110"/>
      <c r="BG268" s="110"/>
      <c r="BH268" s="110"/>
      <c r="BI268" s="110"/>
      <c r="BJ268" s="110"/>
      <c r="BK268" s="110"/>
      <c r="BL268" s="110"/>
      <c r="BM268" s="110"/>
      <c r="BN268" s="110"/>
      <c r="BO268" s="110"/>
      <c r="BP268" s="110"/>
      <c r="BQ268" s="110"/>
      <c r="BR268" s="110"/>
      <c r="BS268" s="110"/>
      <c r="BT268" s="110"/>
      <c r="BU268" s="110"/>
      <c r="BV268" s="110"/>
      <c r="BW268" s="110"/>
      <c r="BX268" s="110"/>
      <c r="BY268" s="110"/>
      <c r="BZ268" s="110"/>
      <c r="CA268" s="110"/>
      <c r="CB268" s="110"/>
      <c r="CC268" s="110"/>
      <c r="CD268" s="110"/>
      <c r="CE268" s="110"/>
      <c r="CF268" s="110"/>
      <c r="CG268" s="110"/>
      <c r="CK268" s="179"/>
      <c r="CL268" s="179"/>
      <c r="CM268" s="179"/>
      <c r="CN268" s="179"/>
      <c r="CO268" s="179"/>
      <c r="CP268" s="179"/>
      <c r="CQ268" s="179"/>
      <c r="CR268" s="179"/>
      <c r="CS268" s="179"/>
      <c r="CT268" s="413"/>
      <c r="CU268" s="413"/>
      <c r="CV268" s="413"/>
      <c r="CW268" s="413"/>
      <c r="CX268" s="331"/>
      <c r="CY268" s="331"/>
      <c r="CZ268" s="331"/>
      <c r="DA268" s="331"/>
      <c r="DB268" s="331"/>
      <c r="DC268" s="331"/>
      <c r="DD268" s="331"/>
      <c r="DE268" s="331"/>
      <c r="DF268" s="331"/>
      <c r="DG268" s="181"/>
      <c r="DH268" s="181"/>
      <c r="DI268" s="181"/>
      <c r="DJ268" s="181"/>
      <c r="DK268" s="181"/>
      <c r="DL268" s="181"/>
      <c r="DM268" s="181"/>
      <c r="DN268" s="181"/>
      <c r="DO268" s="181"/>
      <c r="DP268" s="181"/>
    </row>
    <row r="269" spans="2:120" x14ac:dyDescent="0.2">
      <c r="B269" s="110"/>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2"/>
      <c r="AT269" s="112"/>
      <c r="AU269" s="112"/>
      <c r="AV269" s="112"/>
      <c r="AW269" s="110"/>
      <c r="AX269" s="110"/>
      <c r="AY269" s="110"/>
      <c r="AZ269" s="110"/>
      <c r="BA269" s="110"/>
      <c r="BB269" s="110"/>
      <c r="BC269" s="110"/>
      <c r="BD269" s="110"/>
      <c r="BE269" s="110"/>
      <c r="BF269" s="110"/>
      <c r="BG269" s="110"/>
      <c r="BH269" s="110"/>
      <c r="BI269" s="110"/>
      <c r="BJ269" s="110"/>
      <c r="BK269" s="110"/>
      <c r="BL269" s="110"/>
      <c r="BM269" s="110"/>
      <c r="BN269" s="110"/>
      <c r="BO269" s="110"/>
      <c r="BP269" s="110"/>
      <c r="BQ269" s="110"/>
      <c r="BR269" s="110"/>
      <c r="BS269" s="110"/>
      <c r="BT269" s="110"/>
      <c r="BU269" s="110"/>
      <c r="BV269" s="110"/>
      <c r="BW269" s="110"/>
      <c r="BX269" s="110"/>
      <c r="BY269" s="110"/>
      <c r="BZ269" s="110"/>
      <c r="CA269" s="110"/>
      <c r="CB269" s="110"/>
      <c r="CC269" s="110"/>
      <c r="CD269" s="110"/>
      <c r="CE269" s="110"/>
      <c r="CF269" s="110"/>
      <c r="CG269" s="110"/>
      <c r="CK269" s="179"/>
      <c r="CL269" s="179"/>
      <c r="CM269" s="179"/>
      <c r="CN269" s="179"/>
      <c r="CO269" s="179"/>
      <c r="CP269" s="179"/>
      <c r="CQ269" s="179"/>
      <c r="CR269" s="179"/>
      <c r="CS269" s="179"/>
      <c r="CT269" s="413"/>
      <c r="CU269" s="413"/>
      <c r="CV269" s="413"/>
      <c r="CW269" s="413"/>
      <c r="CX269" s="331"/>
      <c r="CY269" s="331"/>
      <c r="CZ269" s="331"/>
      <c r="DA269" s="331"/>
      <c r="DB269" s="331"/>
      <c r="DC269" s="331"/>
      <c r="DD269" s="331"/>
      <c r="DE269" s="331"/>
      <c r="DF269" s="331"/>
      <c r="DG269" s="181"/>
      <c r="DH269" s="181"/>
      <c r="DI269" s="181"/>
      <c r="DJ269" s="181"/>
      <c r="DK269" s="181"/>
      <c r="DL269" s="181"/>
      <c r="DM269" s="181"/>
      <c r="DN269" s="181"/>
      <c r="DO269" s="181"/>
      <c r="DP269" s="181"/>
    </row>
    <row r="270" spans="2:120" x14ac:dyDescent="0.2">
      <c r="B270" s="110"/>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2"/>
      <c r="AT270" s="112"/>
      <c r="AU270" s="112"/>
      <c r="AV270" s="112"/>
      <c r="AW270" s="110"/>
      <c r="AX270" s="110"/>
      <c r="AY270" s="110"/>
      <c r="AZ270" s="110"/>
      <c r="BA270" s="110"/>
      <c r="BB270" s="110"/>
      <c r="BC270" s="110"/>
      <c r="BD270" s="110"/>
      <c r="BE270" s="110"/>
      <c r="BF270" s="110"/>
      <c r="BG270" s="110"/>
      <c r="BH270" s="110"/>
      <c r="BI270" s="110"/>
      <c r="BJ270" s="110"/>
      <c r="BK270" s="110"/>
      <c r="BL270" s="110"/>
      <c r="BM270" s="110"/>
      <c r="BN270" s="110"/>
      <c r="BO270" s="110"/>
      <c r="BP270" s="110"/>
      <c r="BQ270" s="110"/>
      <c r="BR270" s="110"/>
      <c r="BS270" s="110"/>
      <c r="BT270" s="110"/>
      <c r="BU270" s="110"/>
      <c r="BV270" s="110"/>
      <c r="BW270" s="110"/>
      <c r="BX270" s="110"/>
      <c r="BY270" s="110"/>
      <c r="BZ270" s="110"/>
      <c r="CA270" s="110"/>
      <c r="CB270" s="110"/>
      <c r="CC270" s="110"/>
      <c r="CD270" s="110"/>
      <c r="CE270" s="110"/>
      <c r="CF270" s="110"/>
      <c r="CG270" s="110"/>
      <c r="CK270" s="179"/>
      <c r="CL270" s="179"/>
      <c r="CM270" s="179"/>
      <c r="CN270" s="179"/>
      <c r="CO270" s="179"/>
      <c r="CP270" s="179"/>
      <c r="CQ270" s="179"/>
      <c r="CR270" s="179"/>
      <c r="CS270" s="179"/>
      <c r="CT270" s="413"/>
      <c r="CU270" s="413"/>
      <c r="CV270" s="413"/>
      <c r="CW270" s="413"/>
      <c r="CX270" s="331"/>
      <c r="CY270" s="331"/>
      <c r="CZ270" s="331"/>
      <c r="DA270" s="331"/>
      <c r="DB270" s="331"/>
      <c r="DC270" s="331"/>
      <c r="DD270" s="331"/>
      <c r="DE270" s="331"/>
      <c r="DF270" s="331"/>
      <c r="DG270" s="181"/>
      <c r="DH270" s="181"/>
      <c r="DI270" s="181"/>
      <c r="DJ270" s="181"/>
      <c r="DK270" s="181"/>
      <c r="DL270" s="181"/>
      <c r="DM270" s="181"/>
      <c r="DN270" s="181"/>
      <c r="DO270" s="181"/>
      <c r="DP270" s="181"/>
    </row>
    <row r="271" spans="2:120" x14ac:dyDescent="0.2">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2"/>
      <c r="AT271" s="112"/>
      <c r="AU271" s="112"/>
      <c r="AV271" s="112"/>
      <c r="AW271" s="110"/>
      <c r="AX271" s="110"/>
      <c r="AY271" s="110"/>
      <c r="AZ271" s="110"/>
      <c r="BA271" s="110"/>
      <c r="BB271" s="110"/>
      <c r="BC271" s="110"/>
      <c r="BD271" s="110"/>
      <c r="BE271" s="110"/>
      <c r="BF271" s="110"/>
      <c r="BG271" s="110"/>
      <c r="BH271" s="110"/>
      <c r="BI271" s="110"/>
      <c r="BJ271" s="110"/>
      <c r="BK271" s="110"/>
      <c r="BL271" s="110"/>
      <c r="BM271" s="110"/>
      <c r="BN271" s="110"/>
      <c r="BO271" s="110"/>
      <c r="BP271" s="110"/>
      <c r="BQ271" s="110"/>
      <c r="BR271" s="110"/>
      <c r="BS271" s="110"/>
      <c r="BT271" s="110"/>
      <c r="BU271" s="110"/>
      <c r="BV271" s="110"/>
      <c r="BW271" s="110"/>
      <c r="BX271" s="110"/>
      <c r="BY271" s="110"/>
      <c r="BZ271" s="110"/>
      <c r="CA271" s="110"/>
      <c r="CB271" s="110"/>
      <c r="CC271" s="110"/>
      <c r="CD271" s="110"/>
      <c r="CE271" s="110"/>
      <c r="CF271" s="110"/>
      <c r="CG271" s="110"/>
      <c r="CK271" s="179"/>
      <c r="CL271" s="179"/>
      <c r="CM271" s="179"/>
      <c r="CN271" s="179"/>
      <c r="CO271" s="179"/>
      <c r="CP271" s="179"/>
      <c r="CQ271" s="179"/>
      <c r="CR271" s="179"/>
      <c r="CS271" s="179"/>
      <c r="CT271" s="413"/>
      <c r="CU271" s="413"/>
      <c r="CV271" s="413"/>
      <c r="CW271" s="413"/>
      <c r="CX271" s="331"/>
      <c r="CY271" s="331"/>
      <c r="CZ271" s="331"/>
      <c r="DA271" s="331"/>
      <c r="DB271" s="331"/>
      <c r="DC271" s="331"/>
      <c r="DD271" s="331"/>
      <c r="DE271" s="331"/>
      <c r="DF271" s="331"/>
      <c r="DG271" s="181"/>
      <c r="DH271" s="181"/>
      <c r="DI271" s="181"/>
      <c r="DJ271" s="181"/>
      <c r="DK271" s="181"/>
      <c r="DL271" s="181"/>
      <c r="DM271" s="181"/>
      <c r="DN271" s="181"/>
      <c r="DO271" s="181"/>
      <c r="DP271" s="181"/>
    </row>
    <row r="272" spans="2:120" ht="13.5" customHeight="1" x14ac:dyDescent="0.2">
      <c r="B272" s="110"/>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2"/>
      <c r="AT272" s="112"/>
      <c r="AU272" s="112"/>
      <c r="AV272" s="112"/>
      <c r="AW272" s="110"/>
      <c r="AX272" s="110"/>
      <c r="AY272" s="110"/>
      <c r="AZ272" s="110"/>
      <c r="BA272" s="110"/>
      <c r="BB272" s="110"/>
      <c r="BC272" s="110"/>
      <c r="BD272" s="110"/>
      <c r="BE272" s="110"/>
      <c r="BF272" s="110"/>
      <c r="BG272" s="110"/>
      <c r="BH272" s="110"/>
      <c r="BI272" s="110"/>
      <c r="BJ272" s="110"/>
      <c r="BK272" s="110"/>
      <c r="BL272" s="110"/>
      <c r="BM272" s="110"/>
      <c r="BN272" s="110"/>
      <c r="BO272" s="110"/>
      <c r="BP272" s="110"/>
      <c r="BQ272" s="110"/>
      <c r="BR272" s="110"/>
      <c r="BS272" s="110"/>
      <c r="BT272" s="110"/>
      <c r="BU272" s="110"/>
      <c r="BV272" s="110"/>
      <c r="BW272" s="110"/>
      <c r="BX272" s="110"/>
      <c r="BY272" s="110"/>
      <c r="BZ272" s="110"/>
      <c r="CA272" s="110"/>
      <c r="CB272" s="110"/>
      <c r="CC272" s="110"/>
      <c r="CD272" s="110"/>
      <c r="CE272" s="110"/>
      <c r="CF272" s="110"/>
      <c r="CG272" s="110"/>
      <c r="CK272" s="179"/>
      <c r="CL272" s="179"/>
      <c r="CM272" s="179"/>
      <c r="CN272" s="179"/>
      <c r="CO272" s="179"/>
      <c r="CP272" s="179"/>
      <c r="CQ272" s="179"/>
      <c r="CR272" s="179"/>
      <c r="CS272" s="179"/>
      <c r="CT272" s="413"/>
      <c r="CU272" s="413"/>
      <c r="CV272" s="413"/>
      <c r="CW272" s="413"/>
      <c r="CX272" s="331"/>
      <c r="CY272" s="331"/>
      <c r="CZ272" s="331"/>
      <c r="DA272" s="331"/>
      <c r="DB272" s="331"/>
      <c r="DC272" s="331"/>
      <c r="DD272" s="331"/>
      <c r="DE272" s="331"/>
      <c r="DF272" s="331"/>
      <c r="DG272" s="181"/>
      <c r="DH272" s="181"/>
      <c r="DI272" s="181"/>
      <c r="DJ272" s="181"/>
      <c r="DK272" s="181"/>
      <c r="DL272" s="181"/>
      <c r="DM272" s="181"/>
      <c r="DN272" s="181"/>
      <c r="DO272" s="181"/>
      <c r="DP272" s="181"/>
    </row>
    <row r="273" spans="2:120" x14ac:dyDescent="0.2">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2"/>
      <c r="AT273" s="112"/>
      <c r="AU273" s="112"/>
      <c r="AV273" s="112"/>
      <c r="AW273" s="110"/>
      <c r="AX273" s="110"/>
      <c r="AY273" s="110"/>
      <c r="AZ273" s="110"/>
      <c r="BA273" s="110"/>
      <c r="BB273" s="110"/>
      <c r="BC273" s="110"/>
      <c r="BD273" s="110"/>
      <c r="BE273" s="110"/>
      <c r="BF273" s="110"/>
      <c r="BG273" s="110"/>
      <c r="BH273" s="110"/>
      <c r="BI273" s="110"/>
      <c r="BJ273" s="110"/>
      <c r="BK273" s="110"/>
      <c r="BL273" s="110"/>
      <c r="BM273" s="110"/>
      <c r="BN273" s="110"/>
      <c r="BO273" s="110"/>
      <c r="BP273" s="110"/>
      <c r="BQ273" s="110"/>
      <c r="BR273" s="110"/>
      <c r="BS273" s="110"/>
      <c r="BT273" s="110"/>
      <c r="BU273" s="110"/>
      <c r="BV273" s="110"/>
      <c r="BW273" s="110"/>
      <c r="BX273" s="110"/>
      <c r="BY273" s="110"/>
      <c r="BZ273" s="110"/>
      <c r="CA273" s="110"/>
      <c r="CB273" s="110"/>
      <c r="CC273" s="110"/>
      <c r="CD273" s="110"/>
      <c r="CE273" s="110"/>
      <c r="CF273" s="110"/>
      <c r="CG273" s="110"/>
      <c r="CK273" s="179"/>
      <c r="CL273" s="179"/>
      <c r="CM273" s="179"/>
      <c r="CN273" s="179"/>
      <c r="CO273" s="179"/>
      <c r="CP273" s="179"/>
      <c r="CQ273" s="179"/>
      <c r="CR273" s="179"/>
      <c r="CS273" s="179"/>
      <c r="CT273" s="413"/>
      <c r="CU273" s="413"/>
      <c r="CV273" s="413"/>
      <c r="CW273" s="413"/>
      <c r="CX273" s="331"/>
      <c r="CY273" s="331"/>
      <c r="CZ273" s="331"/>
      <c r="DA273" s="331"/>
      <c r="DB273" s="331"/>
      <c r="DC273" s="331"/>
      <c r="DD273" s="331"/>
      <c r="DE273" s="331"/>
      <c r="DF273" s="331"/>
      <c r="DG273" s="181"/>
      <c r="DH273" s="181"/>
      <c r="DI273" s="181"/>
      <c r="DJ273" s="181"/>
      <c r="DK273" s="181"/>
      <c r="DL273" s="181"/>
      <c r="DM273" s="181"/>
      <c r="DN273" s="181"/>
      <c r="DO273" s="181"/>
      <c r="DP273" s="181"/>
    </row>
    <row r="274" spans="2:120" x14ac:dyDescent="0.2">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2"/>
      <c r="AT274" s="112"/>
      <c r="AU274" s="112"/>
      <c r="AV274" s="112"/>
      <c r="AW274" s="110"/>
      <c r="AX274" s="110"/>
      <c r="AY274" s="110"/>
      <c r="AZ274" s="110"/>
      <c r="BA274" s="110"/>
      <c r="BB274" s="110"/>
      <c r="BC274" s="110"/>
      <c r="BD274" s="110"/>
      <c r="BE274" s="110"/>
      <c r="BF274" s="110"/>
      <c r="BG274" s="110"/>
      <c r="BH274" s="110"/>
      <c r="BI274" s="110"/>
      <c r="BJ274" s="110"/>
      <c r="BK274" s="110"/>
      <c r="BL274" s="110"/>
      <c r="BM274" s="110"/>
      <c r="BN274" s="110"/>
      <c r="BO274" s="110"/>
      <c r="BP274" s="110"/>
      <c r="BQ274" s="110"/>
      <c r="BR274" s="110"/>
      <c r="BS274" s="110"/>
      <c r="BT274" s="110"/>
      <c r="BU274" s="110"/>
      <c r="BV274" s="110"/>
      <c r="BW274" s="110"/>
      <c r="BX274" s="110"/>
      <c r="BY274" s="110"/>
      <c r="BZ274" s="110"/>
      <c r="CA274" s="110"/>
      <c r="CB274" s="110"/>
      <c r="CC274" s="110"/>
      <c r="CD274" s="110"/>
      <c r="CE274" s="110"/>
      <c r="CF274" s="110"/>
      <c r="CG274" s="110"/>
      <c r="CK274" s="179"/>
      <c r="CL274" s="179"/>
      <c r="CM274" s="179"/>
      <c r="CN274" s="179"/>
      <c r="CO274" s="179"/>
      <c r="CP274" s="179"/>
      <c r="CQ274" s="179"/>
      <c r="CR274" s="179"/>
      <c r="CS274" s="179"/>
      <c r="CT274" s="413"/>
      <c r="CU274" s="413"/>
      <c r="CV274" s="413"/>
      <c r="CW274" s="413"/>
      <c r="CX274" s="331"/>
      <c r="CY274" s="331"/>
      <c r="CZ274" s="331"/>
      <c r="DA274" s="331"/>
      <c r="DB274" s="331"/>
      <c r="DC274" s="331"/>
      <c r="DD274" s="331"/>
      <c r="DE274" s="331"/>
      <c r="DF274" s="331"/>
      <c r="DG274" s="181"/>
      <c r="DH274" s="181"/>
      <c r="DI274" s="181"/>
      <c r="DJ274" s="181"/>
      <c r="DK274" s="181"/>
      <c r="DL274" s="181"/>
      <c r="DM274" s="181"/>
      <c r="DN274" s="181"/>
      <c r="DO274" s="181"/>
      <c r="DP274" s="181"/>
    </row>
    <row r="275" spans="2:120" ht="18" customHeight="1" x14ac:dyDescent="0.2">
      <c r="B275" s="110"/>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2"/>
      <c r="AT275" s="112"/>
      <c r="AU275" s="112"/>
      <c r="AV275" s="112"/>
      <c r="AW275" s="110"/>
      <c r="AX275" s="110"/>
      <c r="AY275" s="110"/>
      <c r="AZ275" s="110"/>
      <c r="BA275" s="110"/>
      <c r="BB275" s="110"/>
      <c r="BC275" s="110"/>
      <c r="BD275" s="110"/>
      <c r="BE275" s="110"/>
      <c r="BF275" s="110"/>
      <c r="BG275" s="110"/>
      <c r="BH275" s="110"/>
      <c r="BI275" s="110"/>
      <c r="BJ275" s="110"/>
      <c r="BK275" s="110"/>
      <c r="BL275" s="110"/>
      <c r="BM275" s="110"/>
      <c r="BN275" s="110"/>
      <c r="BO275" s="110"/>
      <c r="BP275" s="110"/>
      <c r="BQ275" s="110"/>
      <c r="BR275" s="110"/>
      <c r="BS275" s="110"/>
      <c r="BT275" s="110"/>
      <c r="BU275" s="110"/>
      <c r="BV275" s="110"/>
      <c r="BW275" s="110"/>
      <c r="BX275" s="110"/>
      <c r="BY275" s="110"/>
      <c r="BZ275" s="110"/>
      <c r="CA275" s="110"/>
      <c r="CB275" s="110"/>
      <c r="CC275" s="110"/>
      <c r="CD275" s="110"/>
      <c r="CE275" s="110"/>
      <c r="CF275" s="110"/>
      <c r="CG275" s="110"/>
      <c r="CK275" s="179"/>
      <c r="CL275" s="179"/>
      <c r="CM275" s="179"/>
      <c r="CN275" s="179"/>
      <c r="CO275" s="179"/>
      <c r="CP275" s="179"/>
      <c r="CQ275" s="179"/>
      <c r="CR275" s="179"/>
      <c r="CS275" s="179"/>
      <c r="CT275" s="413"/>
      <c r="CU275" s="413"/>
      <c r="CV275" s="413"/>
      <c r="CW275" s="413"/>
      <c r="CX275" s="331"/>
      <c r="CY275" s="331"/>
      <c r="CZ275" s="331"/>
      <c r="DA275" s="331"/>
      <c r="DB275" s="331"/>
      <c r="DC275" s="331"/>
      <c r="DD275" s="331"/>
      <c r="DE275" s="331"/>
      <c r="DF275" s="331"/>
      <c r="DG275" s="181"/>
      <c r="DH275" s="181"/>
      <c r="DI275" s="181"/>
      <c r="DJ275" s="181"/>
      <c r="DK275" s="181"/>
      <c r="DL275" s="181"/>
      <c r="DM275" s="181"/>
      <c r="DN275" s="181"/>
      <c r="DO275" s="181"/>
      <c r="DP275" s="181"/>
    </row>
    <row r="276" spans="2:120" x14ac:dyDescent="0.2">
      <c r="B276" s="110"/>
      <c r="C276" s="110"/>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2"/>
      <c r="AT276" s="112"/>
      <c r="AU276" s="112"/>
      <c r="AV276" s="112"/>
      <c r="AW276" s="110"/>
      <c r="AX276" s="110"/>
      <c r="AY276" s="110"/>
      <c r="AZ276" s="110"/>
      <c r="BA276" s="110"/>
      <c r="BB276" s="110"/>
      <c r="BC276" s="110"/>
      <c r="BD276" s="110"/>
      <c r="BE276" s="110"/>
      <c r="BF276" s="110"/>
      <c r="BG276" s="110"/>
      <c r="BH276" s="110"/>
      <c r="BI276" s="110"/>
      <c r="BJ276" s="110"/>
      <c r="BK276" s="110"/>
      <c r="BL276" s="110"/>
      <c r="BM276" s="110"/>
      <c r="BN276" s="110"/>
      <c r="BO276" s="110"/>
      <c r="BP276" s="110"/>
      <c r="BQ276" s="110"/>
      <c r="BR276" s="110"/>
      <c r="BS276" s="110"/>
      <c r="BT276" s="110"/>
      <c r="BU276" s="110"/>
      <c r="BV276" s="110"/>
      <c r="BW276" s="110"/>
      <c r="BX276" s="110"/>
      <c r="BY276" s="110"/>
      <c r="BZ276" s="110"/>
      <c r="CA276" s="110"/>
      <c r="CB276" s="110"/>
      <c r="CC276" s="110"/>
      <c r="CD276" s="110"/>
      <c r="CE276" s="110"/>
      <c r="CF276" s="110"/>
      <c r="CG276" s="110"/>
      <c r="CK276" s="179"/>
      <c r="CL276" s="179"/>
      <c r="CM276" s="179"/>
      <c r="CN276" s="179"/>
      <c r="CO276" s="179"/>
      <c r="CP276" s="179"/>
      <c r="CQ276" s="179"/>
      <c r="CR276" s="179"/>
      <c r="CS276" s="179"/>
      <c r="CT276" s="413"/>
      <c r="CU276" s="413"/>
      <c r="CV276" s="413"/>
      <c r="CW276" s="413"/>
      <c r="CX276" s="331"/>
      <c r="CY276" s="331"/>
      <c r="CZ276" s="331"/>
      <c r="DA276" s="331"/>
      <c r="DB276" s="331"/>
      <c r="DC276" s="331"/>
      <c r="DD276" s="331"/>
      <c r="DE276" s="331"/>
      <c r="DF276" s="331"/>
      <c r="DG276" s="181"/>
      <c r="DH276" s="181"/>
      <c r="DI276" s="181"/>
      <c r="DJ276" s="181"/>
      <c r="DK276" s="181"/>
      <c r="DL276" s="181"/>
      <c r="DM276" s="181"/>
      <c r="DN276" s="181"/>
      <c r="DO276" s="181"/>
      <c r="DP276" s="181"/>
    </row>
    <row r="277" spans="2:120" x14ac:dyDescent="0.2">
      <c r="B277" s="110"/>
      <c r="C277" s="110"/>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2"/>
      <c r="AT277" s="112"/>
      <c r="AU277" s="112"/>
      <c r="AV277" s="112"/>
      <c r="AW277" s="110"/>
      <c r="AX277" s="110"/>
      <c r="AY277" s="110"/>
      <c r="AZ277" s="110"/>
      <c r="BA277" s="110"/>
      <c r="BB277" s="110"/>
      <c r="BC277" s="110"/>
      <c r="BD277" s="110"/>
      <c r="BE277" s="110"/>
      <c r="BF277" s="110"/>
      <c r="BG277" s="110"/>
      <c r="BH277" s="110"/>
      <c r="BI277" s="110"/>
      <c r="BJ277" s="110"/>
      <c r="BK277" s="110"/>
      <c r="BL277" s="110"/>
      <c r="BM277" s="110"/>
      <c r="BN277" s="110"/>
      <c r="BO277" s="110"/>
      <c r="BP277" s="110"/>
      <c r="BQ277" s="110"/>
      <c r="BR277" s="110"/>
      <c r="BS277" s="110"/>
      <c r="BT277" s="110"/>
      <c r="BU277" s="110"/>
      <c r="BV277" s="110"/>
      <c r="BW277" s="110"/>
      <c r="BX277" s="110"/>
      <c r="BY277" s="110"/>
      <c r="BZ277" s="110"/>
      <c r="CA277" s="110"/>
      <c r="CB277" s="110"/>
      <c r="CC277" s="110"/>
      <c r="CD277" s="110"/>
      <c r="CE277" s="110"/>
      <c r="CF277" s="110"/>
      <c r="CG277" s="110"/>
      <c r="CK277" s="179"/>
      <c r="CL277" s="179"/>
      <c r="CM277" s="179"/>
      <c r="CN277" s="179"/>
      <c r="CO277" s="179"/>
      <c r="CP277" s="179"/>
      <c r="CQ277" s="179"/>
      <c r="CR277" s="179"/>
      <c r="CS277" s="179"/>
      <c r="CT277" s="413"/>
      <c r="CU277" s="413"/>
      <c r="CV277" s="413"/>
      <c r="CW277" s="413"/>
      <c r="CX277" s="331"/>
      <c r="CY277" s="331"/>
      <c r="CZ277" s="331"/>
      <c r="DA277" s="331"/>
      <c r="DB277" s="331"/>
      <c r="DC277" s="331"/>
      <c r="DD277" s="331"/>
      <c r="DE277" s="331"/>
      <c r="DF277" s="331"/>
      <c r="DG277" s="181"/>
      <c r="DH277" s="181"/>
      <c r="DI277" s="181"/>
      <c r="DJ277" s="181"/>
      <c r="DK277" s="181"/>
      <c r="DL277" s="181"/>
      <c r="DM277" s="181"/>
      <c r="DN277" s="181"/>
      <c r="DO277" s="181"/>
      <c r="DP277" s="181"/>
    </row>
    <row r="278" spans="2:120" x14ac:dyDescent="0.2">
      <c r="B278" s="110"/>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c r="AA278" s="110"/>
      <c r="AB278" s="110"/>
      <c r="AC278" s="110"/>
      <c r="AD278" s="110"/>
      <c r="AE278" s="110"/>
      <c r="AF278" s="110"/>
      <c r="AG278" s="110"/>
      <c r="AH278" s="110"/>
      <c r="AI278" s="110"/>
      <c r="AJ278" s="110"/>
      <c r="AK278" s="110"/>
      <c r="AL278" s="110"/>
      <c r="AM278" s="110"/>
      <c r="AN278" s="110"/>
      <c r="AO278" s="110"/>
      <c r="AP278" s="110"/>
      <c r="AQ278" s="110"/>
      <c r="AR278" s="110"/>
      <c r="AS278" s="112"/>
      <c r="AT278" s="112"/>
      <c r="AU278" s="112"/>
      <c r="AV278" s="112"/>
      <c r="AW278" s="110"/>
      <c r="AX278" s="110"/>
      <c r="AY278" s="110"/>
      <c r="AZ278" s="110"/>
      <c r="BA278" s="110"/>
      <c r="BB278" s="110"/>
      <c r="BC278" s="110"/>
      <c r="BD278" s="110"/>
      <c r="BE278" s="110"/>
      <c r="BF278" s="110"/>
      <c r="BG278" s="110"/>
      <c r="BH278" s="110"/>
      <c r="BI278" s="110"/>
      <c r="BJ278" s="110"/>
      <c r="BK278" s="110"/>
      <c r="BL278" s="110"/>
      <c r="BM278" s="110"/>
      <c r="BN278" s="110"/>
      <c r="BO278" s="110"/>
      <c r="BP278" s="110"/>
      <c r="BQ278" s="110"/>
      <c r="BR278" s="110"/>
      <c r="BS278" s="110"/>
      <c r="BT278" s="110"/>
      <c r="BU278" s="110"/>
      <c r="BV278" s="110"/>
      <c r="BW278" s="110"/>
      <c r="BX278" s="110"/>
      <c r="BY278" s="110"/>
      <c r="BZ278" s="110"/>
      <c r="CA278" s="110"/>
      <c r="CB278" s="110"/>
      <c r="CC278" s="110"/>
      <c r="CD278" s="110"/>
      <c r="CE278" s="110"/>
      <c r="CF278" s="110"/>
      <c r="CG278" s="110"/>
      <c r="CK278" s="179"/>
      <c r="CL278" s="179"/>
      <c r="CM278" s="179"/>
      <c r="CN278" s="179"/>
      <c r="CO278" s="179"/>
      <c r="CP278" s="179"/>
      <c r="CQ278" s="179"/>
      <c r="CR278" s="179"/>
      <c r="CS278" s="179"/>
      <c r="CT278" s="413"/>
      <c r="CU278" s="413"/>
      <c r="CV278" s="413"/>
      <c r="CW278" s="413"/>
      <c r="CX278" s="331"/>
      <c r="CY278" s="331"/>
      <c r="CZ278" s="331"/>
      <c r="DA278" s="331"/>
      <c r="DB278" s="331"/>
      <c r="DC278" s="331"/>
      <c r="DD278" s="331"/>
      <c r="DE278" s="331"/>
      <c r="DF278" s="331"/>
      <c r="DG278" s="181"/>
      <c r="DH278" s="181"/>
      <c r="DI278" s="181"/>
      <c r="DJ278" s="181"/>
      <c r="DK278" s="181"/>
      <c r="DL278" s="181"/>
      <c r="DM278" s="181"/>
      <c r="DN278" s="181"/>
      <c r="DO278" s="181"/>
      <c r="DP278" s="181"/>
    </row>
    <row r="279" spans="2:120" s="109" customFormat="1" x14ac:dyDescent="0.2">
      <c r="AS279" s="113"/>
      <c r="AT279" s="113"/>
      <c r="AU279" s="113"/>
      <c r="AV279" s="113"/>
      <c r="CH279" s="6"/>
      <c r="CI279" s="6"/>
      <c r="CJ279" s="6"/>
      <c r="CK279" s="179"/>
      <c r="CL279" s="179"/>
      <c r="CM279" s="179"/>
      <c r="CN279" s="179"/>
      <c r="CO279" s="179"/>
      <c r="CP279" s="179"/>
      <c r="CQ279" s="179"/>
      <c r="CR279" s="179"/>
      <c r="CS279" s="179"/>
      <c r="CT279" s="413"/>
      <c r="CU279" s="413"/>
      <c r="CV279" s="413"/>
      <c r="CW279" s="413"/>
      <c r="CX279" s="331"/>
      <c r="CY279" s="331"/>
      <c r="CZ279" s="331"/>
      <c r="DA279" s="331"/>
      <c r="DB279" s="331"/>
      <c r="DC279" s="331"/>
      <c r="DD279" s="331"/>
      <c r="DE279" s="331"/>
      <c r="DF279" s="331"/>
      <c r="DG279" s="181"/>
      <c r="DH279" s="181"/>
      <c r="DI279" s="181"/>
      <c r="DJ279" s="181"/>
      <c r="DK279" s="181"/>
      <c r="DL279" s="181"/>
      <c r="DM279" s="181"/>
      <c r="DN279" s="181"/>
      <c r="DO279" s="181"/>
      <c r="DP279" s="181"/>
    </row>
    <row r="280" spans="2:120" x14ac:dyDescent="0.2">
      <c r="B280" s="110"/>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2"/>
      <c r="AT280" s="112"/>
      <c r="AU280" s="112"/>
      <c r="AV280" s="112"/>
      <c r="AW280" s="110"/>
      <c r="AX280" s="110"/>
      <c r="AY280" s="110"/>
      <c r="AZ280" s="110"/>
      <c r="BA280" s="110"/>
      <c r="BB280" s="110"/>
      <c r="BC280" s="110"/>
      <c r="BD280" s="110"/>
      <c r="BE280" s="110"/>
      <c r="BF280" s="110"/>
      <c r="BG280" s="110"/>
      <c r="BH280" s="110"/>
      <c r="BI280" s="110"/>
      <c r="BJ280" s="110"/>
      <c r="BK280" s="110"/>
      <c r="BL280" s="110"/>
      <c r="BM280" s="110"/>
      <c r="BN280" s="110"/>
      <c r="BO280" s="110"/>
      <c r="BP280" s="110"/>
      <c r="BQ280" s="110"/>
      <c r="BR280" s="110"/>
      <c r="BS280" s="110"/>
      <c r="BT280" s="110"/>
      <c r="BU280" s="110"/>
      <c r="BV280" s="110"/>
      <c r="BW280" s="110"/>
      <c r="BX280" s="110"/>
      <c r="BY280" s="110"/>
      <c r="BZ280" s="110"/>
      <c r="CA280" s="110"/>
      <c r="CB280" s="110"/>
      <c r="CC280" s="110"/>
      <c r="CD280" s="110"/>
      <c r="CE280" s="110"/>
      <c r="CF280" s="110"/>
      <c r="CG280" s="110"/>
      <c r="CK280" s="179"/>
      <c r="CL280" s="179"/>
      <c r="CM280" s="179"/>
      <c r="CN280" s="179"/>
      <c r="CO280" s="179"/>
      <c r="CP280" s="179"/>
      <c r="CQ280" s="179"/>
      <c r="CR280" s="179"/>
      <c r="CS280" s="179"/>
      <c r="CT280" s="413"/>
      <c r="CU280" s="413"/>
      <c r="CV280" s="413"/>
      <c r="CW280" s="413"/>
      <c r="CX280" s="331"/>
      <c r="CY280" s="331"/>
      <c r="CZ280" s="331"/>
      <c r="DA280" s="331"/>
      <c r="DB280" s="331"/>
      <c r="DC280" s="331"/>
      <c r="DD280" s="331"/>
      <c r="DE280" s="331"/>
      <c r="DF280" s="331"/>
      <c r="DG280" s="181"/>
      <c r="DH280" s="181"/>
      <c r="DI280" s="181"/>
      <c r="DJ280" s="181"/>
      <c r="DK280" s="181"/>
      <c r="DL280" s="181"/>
      <c r="DM280" s="181"/>
      <c r="DN280" s="181"/>
      <c r="DO280" s="181"/>
      <c r="DP280" s="181"/>
    </row>
    <row r="281" spans="2:120" x14ac:dyDescent="0.2">
      <c r="B281" s="110"/>
      <c r="C281" s="110"/>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2"/>
      <c r="AT281" s="112"/>
      <c r="AU281" s="112"/>
      <c r="AV281" s="112"/>
      <c r="AW281" s="110"/>
      <c r="AX281" s="110"/>
      <c r="AY281" s="110"/>
      <c r="AZ281" s="110"/>
      <c r="BA281" s="110"/>
      <c r="BB281" s="110"/>
      <c r="BC281" s="110"/>
      <c r="BD281" s="110"/>
      <c r="BE281" s="110"/>
      <c r="BF281" s="110"/>
      <c r="BG281" s="110"/>
      <c r="BH281" s="110"/>
      <c r="BI281" s="110"/>
      <c r="BJ281" s="110"/>
      <c r="BK281" s="110"/>
      <c r="BL281" s="110"/>
      <c r="BM281" s="110"/>
      <c r="BN281" s="110"/>
      <c r="BO281" s="110"/>
      <c r="BP281" s="110"/>
      <c r="BQ281" s="110"/>
      <c r="BR281" s="110"/>
      <c r="BS281" s="110"/>
      <c r="BT281" s="110"/>
      <c r="BU281" s="110"/>
      <c r="BV281" s="110"/>
      <c r="BW281" s="110"/>
      <c r="BX281" s="110"/>
      <c r="BY281" s="110"/>
      <c r="BZ281" s="110"/>
      <c r="CA281" s="110"/>
      <c r="CB281" s="110"/>
      <c r="CC281" s="110"/>
      <c r="CD281" s="110"/>
      <c r="CE281" s="110"/>
      <c r="CF281" s="110"/>
      <c r="CG281" s="110"/>
      <c r="CK281" s="179"/>
      <c r="CL281" s="179"/>
      <c r="CM281" s="179"/>
      <c r="CN281" s="179"/>
      <c r="CO281" s="179"/>
      <c r="CP281" s="179"/>
      <c r="CQ281" s="179"/>
      <c r="CR281" s="179"/>
      <c r="CS281" s="179"/>
      <c r="CT281" s="413"/>
      <c r="CU281" s="413"/>
      <c r="CV281" s="413"/>
      <c r="CW281" s="413"/>
      <c r="CX281" s="331"/>
      <c r="CY281" s="331"/>
      <c r="CZ281" s="331"/>
      <c r="DA281" s="331"/>
      <c r="DB281" s="331"/>
      <c r="DC281" s="331"/>
      <c r="DD281" s="331"/>
      <c r="DE281" s="331"/>
      <c r="DF281" s="331"/>
      <c r="DG281" s="181"/>
      <c r="DH281" s="181"/>
      <c r="DI281" s="181"/>
      <c r="DJ281" s="181"/>
      <c r="DK281" s="181"/>
      <c r="DL281" s="181"/>
      <c r="DM281" s="181"/>
      <c r="DN281" s="181"/>
      <c r="DO281" s="181"/>
      <c r="DP281" s="181"/>
    </row>
    <row r="282" spans="2:120" x14ac:dyDescent="0.2">
      <c r="B282" s="110"/>
      <c r="C282" s="110"/>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2"/>
      <c r="AT282" s="112"/>
      <c r="AU282" s="112"/>
      <c r="AV282" s="112"/>
      <c r="AW282" s="110"/>
      <c r="AX282" s="110"/>
      <c r="AY282" s="110"/>
      <c r="AZ282" s="110"/>
      <c r="BA282" s="110"/>
      <c r="BB282" s="110"/>
      <c r="BC282" s="110"/>
      <c r="BD282" s="110"/>
      <c r="BE282" s="110"/>
      <c r="BF282" s="110"/>
      <c r="BG282" s="110"/>
      <c r="BH282" s="110"/>
      <c r="BI282" s="110"/>
      <c r="BJ282" s="110"/>
      <c r="BK282" s="110"/>
      <c r="BL282" s="110"/>
      <c r="BM282" s="110"/>
      <c r="BN282" s="110"/>
      <c r="BO282" s="110"/>
      <c r="BP282" s="110"/>
      <c r="BQ282" s="110"/>
      <c r="BR282" s="110"/>
      <c r="BS282" s="110"/>
      <c r="BT282" s="110"/>
      <c r="BU282" s="110"/>
      <c r="BV282" s="110"/>
      <c r="BW282" s="110"/>
      <c r="BX282" s="110"/>
      <c r="BY282" s="110"/>
      <c r="BZ282" s="110"/>
      <c r="CA282" s="110"/>
      <c r="CB282" s="110"/>
      <c r="CC282" s="110"/>
      <c r="CD282" s="110"/>
      <c r="CE282" s="110"/>
      <c r="CF282" s="110"/>
      <c r="CG282" s="110"/>
      <c r="CK282" s="179"/>
      <c r="CL282" s="179"/>
      <c r="CM282" s="179"/>
      <c r="CN282" s="179"/>
      <c r="CO282" s="179"/>
      <c r="CP282" s="179"/>
      <c r="CQ282" s="179"/>
      <c r="CR282" s="179"/>
      <c r="CS282" s="179"/>
      <c r="CT282" s="413"/>
      <c r="CU282" s="413"/>
      <c r="CV282" s="413"/>
      <c r="CW282" s="413"/>
      <c r="CX282" s="331"/>
      <c r="CY282" s="331"/>
      <c r="CZ282" s="331"/>
      <c r="DA282" s="331"/>
      <c r="DB282" s="331"/>
      <c r="DC282" s="331"/>
      <c r="DD282" s="331"/>
      <c r="DE282" s="331"/>
      <c r="DF282" s="331"/>
      <c r="DG282" s="181"/>
      <c r="DH282" s="181"/>
      <c r="DI282" s="181"/>
      <c r="DJ282" s="181"/>
      <c r="DK282" s="181"/>
      <c r="DL282" s="181"/>
      <c r="DM282" s="181"/>
      <c r="DN282" s="181"/>
      <c r="DO282" s="181"/>
      <c r="DP282" s="181"/>
    </row>
    <row r="283" spans="2:120" x14ac:dyDescent="0.2">
      <c r="B283" s="110"/>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2"/>
      <c r="AT283" s="112"/>
      <c r="AU283" s="112"/>
      <c r="AV283" s="112"/>
      <c r="AW283" s="110"/>
      <c r="AX283" s="110"/>
      <c r="AY283" s="110"/>
      <c r="AZ283" s="110"/>
      <c r="BA283" s="110"/>
      <c r="BB283" s="110"/>
      <c r="BC283" s="110"/>
      <c r="BD283" s="110"/>
      <c r="BE283" s="110"/>
      <c r="BF283" s="110"/>
      <c r="BG283" s="110"/>
      <c r="BH283" s="110"/>
      <c r="BI283" s="110"/>
      <c r="BJ283" s="110"/>
      <c r="BK283" s="110"/>
      <c r="BL283" s="110"/>
      <c r="BM283" s="110"/>
      <c r="BN283" s="110"/>
      <c r="BO283" s="110"/>
      <c r="BP283" s="110"/>
      <c r="BQ283" s="110"/>
      <c r="BR283" s="110"/>
      <c r="BS283" s="110"/>
      <c r="BT283" s="110"/>
      <c r="BU283" s="110"/>
      <c r="BV283" s="110"/>
      <c r="BW283" s="110"/>
      <c r="BX283" s="110"/>
      <c r="BY283" s="110"/>
      <c r="BZ283" s="110"/>
      <c r="CA283" s="110"/>
      <c r="CB283" s="110"/>
      <c r="CC283" s="110"/>
      <c r="CD283" s="110"/>
      <c r="CE283" s="110"/>
      <c r="CF283" s="110"/>
      <c r="CG283" s="110"/>
      <c r="CK283" s="179"/>
      <c r="CL283" s="179"/>
      <c r="CM283" s="179"/>
      <c r="CN283" s="179"/>
      <c r="CO283" s="179"/>
      <c r="CP283" s="179"/>
      <c r="CQ283" s="179"/>
      <c r="CR283" s="179"/>
      <c r="CS283" s="179"/>
      <c r="CT283" s="413"/>
      <c r="CU283" s="413"/>
      <c r="CV283" s="413"/>
      <c r="CW283" s="413"/>
      <c r="CX283" s="331"/>
      <c r="CY283" s="331"/>
      <c r="CZ283" s="331"/>
      <c r="DA283" s="331"/>
      <c r="DB283" s="331"/>
      <c r="DC283" s="331"/>
      <c r="DD283" s="331"/>
      <c r="DE283" s="331"/>
      <c r="DF283" s="331"/>
      <c r="DG283" s="181"/>
      <c r="DH283" s="181"/>
      <c r="DI283" s="181"/>
      <c r="DJ283" s="181"/>
      <c r="DK283" s="181"/>
      <c r="DL283" s="181"/>
      <c r="DM283" s="181"/>
      <c r="DN283" s="181"/>
      <c r="DO283" s="181"/>
      <c r="DP283" s="181"/>
    </row>
    <row r="284" spans="2:120" x14ac:dyDescent="0.2">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2"/>
      <c r="AT284" s="112"/>
      <c r="AU284" s="112"/>
      <c r="AV284" s="112"/>
      <c r="AW284" s="110"/>
      <c r="AX284" s="110"/>
      <c r="AY284" s="110"/>
      <c r="AZ284" s="110"/>
      <c r="BA284" s="110"/>
      <c r="BB284" s="110"/>
      <c r="BC284" s="110"/>
      <c r="BD284" s="110"/>
      <c r="BE284" s="110"/>
      <c r="BF284" s="110"/>
      <c r="BG284" s="110"/>
      <c r="BH284" s="110"/>
      <c r="BI284" s="110"/>
      <c r="BJ284" s="110"/>
      <c r="BK284" s="110"/>
      <c r="BL284" s="110"/>
      <c r="BM284" s="110"/>
      <c r="BN284" s="110"/>
      <c r="BO284" s="110"/>
      <c r="BP284" s="110"/>
      <c r="BQ284" s="110"/>
      <c r="BR284" s="110"/>
      <c r="BS284" s="110"/>
      <c r="BT284" s="110"/>
      <c r="BU284" s="110"/>
      <c r="BV284" s="110"/>
      <c r="BW284" s="110"/>
      <c r="BX284" s="110"/>
      <c r="BY284" s="110"/>
      <c r="BZ284" s="110"/>
      <c r="CA284" s="110"/>
      <c r="CB284" s="110"/>
      <c r="CC284" s="110"/>
      <c r="CD284" s="110"/>
      <c r="CE284" s="110"/>
      <c r="CF284" s="110"/>
      <c r="CG284" s="110"/>
      <c r="CK284" s="179"/>
      <c r="CL284" s="179"/>
      <c r="CM284" s="179"/>
      <c r="CN284" s="179"/>
      <c r="CO284" s="179"/>
      <c r="CP284" s="179"/>
      <c r="CQ284" s="179"/>
      <c r="CR284" s="179"/>
      <c r="CS284" s="179"/>
      <c r="CT284" s="413"/>
      <c r="CU284" s="413"/>
      <c r="CV284" s="413"/>
      <c r="CW284" s="413"/>
      <c r="CX284" s="331"/>
      <c r="CY284" s="331"/>
      <c r="CZ284" s="331"/>
      <c r="DA284" s="331"/>
      <c r="DB284" s="331"/>
      <c r="DC284" s="331"/>
      <c r="DD284" s="331"/>
      <c r="DE284" s="331"/>
      <c r="DF284" s="331"/>
      <c r="DG284" s="181"/>
      <c r="DH284" s="181"/>
      <c r="DI284" s="181"/>
      <c r="DJ284" s="181"/>
      <c r="DK284" s="181"/>
      <c r="DL284" s="181"/>
      <c r="DM284" s="181"/>
      <c r="DN284" s="181"/>
      <c r="DO284" s="181"/>
      <c r="DP284" s="181"/>
    </row>
    <row r="285" spans="2:120" x14ac:dyDescent="0.2">
      <c r="B285" s="110"/>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2"/>
      <c r="AT285" s="112"/>
      <c r="AU285" s="112"/>
      <c r="AV285" s="112"/>
      <c r="AW285" s="110"/>
      <c r="AX285" s="110"/>
      <c r="AY285" s="110"/>
      <c r="AZ285" s="110"/>
      <c r="BA285" s="110"/>
      <c r="BB285" s="110"/>
      <c r="BC285" s="110"/>
      <c r="BD285" s="110"/>
      <c r="BE285" s="110"/>
      <c r="BF285" s="110"/>
      <c r="BG285" s="110"/>
      <c r="BH285" s="110"/>
      <c r="BI285" s="110"/>
      <c r="BJ285" s="110"/>
      <c r="BK285" s="110"/>
      <c r="BL285" s="110"/>
      <c r="BM285" s="110"/>
      <c r="BN285" s="110"/>
      <c r="BO285" s="110"/>
      <c r="BP285" s="110"/>
      <c r="BQ285" s="110"/>
      <c r="BR285" s="110"/>
      <c r="BS285" s="110"/>
      <c r="BT285" s="110"/>
      <c r="BU285" s="110"/>
      <c r="BV285" s="110"/>
      <c r="BW285" s="110"/>
      <c r="BX285" s="110"/>
      <c r="BY285" s="110"/>
      <c r="BZ285" s="110"/>
      <c r="CA285" s="110"/>
      <c r="CB285" s="110"/>
      <c r="CC285" s="110"/>
      <c r="CD285" s="110"/>
      <c r="CE285" s="110"/>
      <c r="CF285" s="110"/>
      <c r="CG285" s="110"/>
      <c r="CK285" s="179"/>
      <c r="CL285" s="179"/>
      <c r="CM285" s="179"/>
      <c r="CN285" s="179"/>
      <c r="CO285" s="179"/>
      <c r="CP285" s="179"/>
      <c r="CQ285" s="179"/>
      <c r="CR285" s="179"/>
      <c r="CS285" s="179"/>
      <c r="CT285" s="413"/>
      <c r="CU285" s="413"/>
      <c r="CV285" s="413"/>
      <c r="CW285" s="413"/>
      <c r="CX285" s="331"/>
      <c r="CY285" s="331"/>
      <c r="CZ285" s="331"/>
      <c r="DA285" s="331"/>
      <c r="DB285" s="331"/>
      <c r="DC285" s="331"/>
      <c r="DD285" s="331"/>
      <c r="DE285" s="331"/>
      <c r="DF285" s="331"/>
      <c r="DG285" s="181"/>
      <c r="DH285" s="181"/>
      <c r="DI285" s="181"/>
      <c r="DJ285" s="181"/>
      <c r="DK285" s="181"/>
      <c r="DL285" s="181"/>
      <c r="DM285" s="181"/>
      <c r="DN285" s="181"/>
      <c r="DO285" s="181"/>
      <c r="DP285" s="181"/>
    </row>
    <row r="286" spans="2:120" x14ac:dyDescent="0.2">
      <c r="B286" s="110"/>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2"/>
      <c r="AT286" s="112"/>
      <c r="AU286" s="112"/>
      <c r="AV286" s="112"/>
      <c r="AW286" s="110"/>
      <c r="AX286" s="110"/>
      <c r="AY286" s="110"/>
      <c r="AZ286" s="110"/>
      <c r="BA286" s="110"/>
      <c r="BB286" s="110"/>
      <c r="BC286" s="110"/>
      <c r="BD286" s="110"/>
      <c r="BE286" s="110"/>
      <c r="BF286" s="110"/>
      <c r="BG286" s="110"/>
      <c r="BH286" s="110"/>
      <c r="BI286" s="110"/>
      <c r="BJ286" s="110"/>
      <c r="BK286" s="110"/>
      <c r="BL286" s="110"/>
      <c r="BM286" s="110"/>
      <c r="BN286" s="110"/>
      <c r="BO286" s="110"/>
      <c r="BP286" s="110"/>
      <c r="BQ286" s="110"/>
      <c r="BR286" s="110"/>
      <c r="BS286" s="110"/>
      <c r="BT286" s="110"/>
      <c r="BU286" s="110"/>
      <c r="BV286" s="110"/>
      <c r="BW286" s="110"/>
      <c r="BX286" s="110"/>
      <c r="BY286" s="110"/>
      <c r="BZ286" s="110"/>
      <c r="CA286" s="110"/>
      <c r="CB286" s="110"/>
      <c r="CC286" s="110"/>
      <c r="CD286" s="110"/>
      <c r="CE286" s="110"/>
      <c r="CF286" s="110"/>
      <c r="CG286" s="110"/>
      <c r="CK286" s="179"/>
      <c r="CL286" s="179"/>
      <c r="CM286" s="179"/>
      <c r="CN286" s="179"/>
      <c r="CO286" s="179"/>
      <c r="CP286" s="179"/>
      <c r="CQ286" s="179"/>
      <c r="CR286" s="179"/>
      <c r="CS286" s="179"/>
      <c r="CT286" s="413"/>
      <c r="CU286" s="413"/>
      <c r="CV286" s="413"/>
      <c r="CW286" s="413"/>
      <c r="CX286" s="331"/>
      <c r="CY286" s="331"/>
      <c r="CZ286" s="331"/>
      <c r="DA286" s="331"/>
      <c r="DB286" s="331"/>
      <c r="DC286" s="331"/>
      <c r="DD286" s="331"/>
      <c r="DE286" s="331"/>
      <c r="DF286" s="331"/>
      <c r="DG286" s="181"/>
      <c r="DH286" s="181"/>
      <c r="DI286" s="181"/>
      <c r="DJ286" s="181"/>
      <c r="DK286" s="181"/>
      <c r="DL286" s="181"/>
      <c r="DM286" s="181"/>
      <c r="DN286" s="181"/>
      <c r="DO286" s="181"/>
      <c r="DP286" s="181"/>
    </row>
    <row r="287" spans="2:120" x14ac:dyDescent="0.2">
      <c r="B287" s="110"/>
      <c r="C287" s="110"/>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2"/>
      <c r="AT287" s="112"/>
      <c r="AU287" s="112"/>
      <c r="AV287" s="112"/>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K287" s="179"/>
      <c r="CL287" s="179"/>
      <c r="CM287" s="179"/>
      <c r="CN287" s="179"/>
      <c r="CO287" s="179"/>
      <c r="CP287" s="179"/>
      <c r="CQ287" s="179"/>
      <c r="CR287" s="179"/>
      <c r="CS287" s="179"/>
      <c r="CT287" s="413"/>
      <c r="CU287" s="413"/>
      <c r="CV287" s="413"/>
      <c r="CW287" s="413"/>
      <c r="CX287" s="331"/>
      <c r="CY287" s="331"/>
      <c r="CZ287" s="331"/>
      <c r="DA287" s="331"/>
      <c r="DB287" s="331"/>
      <c r="DC287" s="331"/>
      <c r="DD287" s="331"/>
      <c r="DE287" s="331"/>
      <c r="DF287" s="331"/>
      <c r="DG287" s="181"/>
      <c r="DH287" s="181"/>
      <c r="DI287" s="181"/>
      <c r="DJ287" s="181"/>
      <c r="DK287" s="181"/>
      <c r="DL287" s="181"/>
      <c r="DM287" s="181"/>
      <c r="DN287" s="181"/>
      <c r="DO287" s="181"/>
      <c r="DP287" s="181"/>
    </row>
    <row r="288" spans="2:120" x14ac:dyDescent="0.2">
      <c r="B288" s="110"/>
      <c r="C288" s="110"/>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2"/>
      <c r="AT288" s="112"/>
      <c r="AU288" s="112"/>
      <c r="AV288" s="112"/>
      <c r="AW288" s="110"/>
      <c r="AX288" s="110"/>
      <c r="AY288" s="110"/>
      <c r="AZ288" s="110"/>
      <c r="BA288" s="110"/>
      <c r="BB288" s="110"/>
      <c r="BC288" s="110"/>
      <c r="BD288" s="110"/>
      <c r="BE288" s="110"/>
      <c r="BF288" s="110"/>
      <c r="BG288" s="110"/>
      <c r="BH288" s="110"/>
      <c r="BI288" s="110"/>
      <c r="BJ288" s="110"/>
      <c r="BK288" s="110"/>
      <c r="BL288" s="110"/>
      <c r="BM288" s="110"/>
      <c r="BN288" s="110"/>
      <c r="BO288" s="110"/>
      <c r="BP288" s="110"/>
      <c r="BQ288" s="110"/>
      <c r="BR288" s="110"/>
      <c r="BS288" s="110"/>
      <c r="BT288" s="110"/>
      <c r="BU288" s="110"/>
      <c r="BV288" s="110"/>
      <c r="BW288" s="110"/>
      <c r="BX288" s="110"/>
      <c r="BY288" s="110"/>
      <c r="BZ288" s="110"/>
      <c r="CA288" s="110"/>
      <c r="CB288" s="110"/>
      <c r="CC288" s="110"/>
      <c r="CD288" s="110"/>
      <c r="CE288" s="110"/>
      <c r="CF288" s="110"/>
      <c r="CG288" s="110"/>
      <c r="CK288" s="179"/>
      <c r="CL288" s="179"/>
      <c r="CM288" s="179"/>
      <c r="CN288" s="179"/>
      <c r="CO288" s="179"/>
      <c r="CP288" s="179"/>
      <c r="CQ288" s="179"/>
      <c r="CR288" s="179"/>
      <c r="CS288" s="179"/>
      <c r="CT288" s="413"/>
      <c r="CU288" s="413"/>
      <c r="CV288" s="413"/>
      <c r="CW288" s="413"/>
      <c r="CX288" s="331"/>
      <c r="CY288" s="331"/>
      <c r="CZ288" s="331"/>
      <c r="DA288" s="331"/>
      <c r="DB288" s="331"/>
      <c r="DC288" s="331"/>
      <c r="DD288" s="331"/>
      <c r="DE288" s="331"/>
      <c r="DF288" s="331"/>
      <c r="DG288" s="181"/>
      <c r="DH288" s="181"/>
      <c r="DI288" s="181"/>
      <c r="DJ288" s="181"/>
      <c r="DK288" s="181"/>
      <c r="DL288" s="181"/>
      <c r="DM288" s="181"/>
      <c r="DN288" s="181"/>
      <c r="DO288" s="181"/>
      <c r="DP288" s="181"/>
    </row>
    <row r="289" spans="2:120" x14ac:dyDescent="0.2">
      <c r="B289" s="110"/>
      <c r="C289" s="110"/>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2"/>
      <c r="AT289" s="112"/>
      <c r="AU289" s="112"/>
      <c r="AV289" s="112"/>
      <c r="AW289" s="110"/>
      <c r="AX289" s="110"/>
      <c r="AY289" s="110"/>
      <c r="AZ289" s="110"/>
      <c r="BA289" s="110"/>
      <c r="BB289" s="110"/>
      <c r="BC289" s="110"/>
      <c r="BD289" s="110"/>
      <c r="BE289" s="110"/>
      <c r="BF289" s="110"/>
      <c r="BG289" s="110"/>
      <c r="BH289" s="110"/>
      <c r="BI289" s="110"/>
      <c r="BJ289" s="110"/>
      <c r="BK289" s="110"/>
      <c r="BL289" s="110"/>
      <c r="BM289" s="110"/>
      <c r="BN289" s="110"/>
      <c r="BO289" s="110"/>
      <c r="BP289" s="110"/>
      <c r="BQ289" s="110"/>
      <c r="BR289" s="110"/>
      <c r="BS289" s="110"/>
      <c r="BT289" s="110"/>
      <c r="BU289" s="110"/>
      <c r="BV289" s="110"/>
      <c r="BW289" s="110"/>
      <c r="BX289" s="110"/>
      <c r="BY289" s="110"/>
      <c r="BZ289" s="110"/>
      <c r="CA289" s="110"/>
      <c r="CB289" s="110"/>
      <c r="CC289" s="110"/>
      <c r="CD289" s="110"/>
      <c r="CE289" s="110"/>
      <c r="CF289" s="110"/>
      <c r="CG289" s="110"/>
      <c r="CK289" s="179"/>
      <c r="CL289" s="179"/>
      <c r="CM289" s="179"/>
      <c r="CN289" s="179"/>
      <c r="CO289" s="179"/>
      <c r="CP289" s="179"/>
      <c r="CQ289" s="179"/>
      <c r="CR289" s="179"/>
      <c r="CS289" s="179"/>
      <c r="CT289" s="413"/>
      <c r="CU289" s="413"/>
      <c r="CV289" s="413"/>
      <c r="CW289" s="413"/>
      <c r="CX289" s="331"/>
      <c r="CY289" s="331"/>
      <c r="CZ289" s="331"/>
      <c r="DA289" s="331"/>
      <c r="DB289" s="331"/>
      <c r="DC289" s="331"/>
      <c r="DD289" s="331"/>
      <c r="DE289" s="331"/>
      <c r="DF289" s="331"/>
      <c r="DG289" s="181"/>
      <c r="DH289" s="181"/>
      <c r="DI289" s="181"/>
      <c r="DJ289" s="181"/>
      <c r="DK289" s="181"/>
      <c r="DL289" s="181"/>
      <c r="DM289" s="181"/>
      <c r="DN289" s="181"/>
      <c r="DO289" s="181"/>
      <c r="DP289" s="181"/>
    </row>
    <row r="290" spans="2:120" x14ac:dyDescent="0.2">
      <c r="B290" s="110"/>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2"/>
      <c r="AT290" s="112"/>
      <c r="AU290" s="112"/>
      <c r="AV290" s="112"/>
      <c r="AW290" s="110"/>
      <c r="AX290" s="110"/>
      <c r="AY290" s="110"/>
      <c r="AZ290" s="110"/>
      <c r="BA290" s="110"/>
      <c r="BB290" s="110"/>
      <c r="BC290" s="110"/>
      <c r="BD290" s="110"/>
      <c r="BE290" s="110"/>
      <c r="BF290" s="110"/>
      <c r="BG290" s="110"/>
      <c r="BH290" s="110"/>
      <c r="BI290" s="110"/>
      <c r="BJ290" s="110"/>
      <c r="BK290" s="110"/>
      <c r="BL290" s="110"/>
      <c r="BM290" s="110"/>
      <c r="BN290" s="110"/>
      <c r="BO290" s="110"/>
      <c r="BP290" s="110"/>
      <c r="BQ290" s="110"/>
      <c r="BR290" s="110"/>
      <c r="BS290" s="110"/>
      <c r="BT290" s="110"/>
      <c r="BU290" s="110"/>
      <c r="BV290" s="110"/>
      <c r="BW290" s="110"/>
      <c r="BX290" s="110"/>
      <c r="BY290" s="110"/>
      <c r="BZ290" s="110"/>
      <c r="CA290" s="110"/>
      <c r="CB290" s="110"/>
      <c r="CC290" s="110"/>
      <c r="CD290" s="110"/>
      <c r="CE290" s="110"/>
      <c r="CF290" s="110"/>
      <c r="CG290" s="110"/>
      <c r="CK290" s="179"/>
      <c r="CL290" s="179"/>
      <c r="CM290" s="179"/>
      <c r="CN290" s="179"/>
      <c r="CO290" s="179"/>
      <c r="CP290" s="179"/>
      <c r="CQ290" s="179"/>
      <c r="CR290" s="179"/>
      <c r="CS290" s="179"/>
      <c r="CT290" s="413"/>
      <c r="CU290" s="413"/>
      <c r="CV290" s="413"/>
      <c r="CW290" s="413"/>
      <c r="CX290" s="331"/>
      <c r="CY290" s="331"/>
      <c r="CZ290" s="331"/>
      <c r="DA290" s="331"/>
      <c r="DB290" s="331"/>
      <c r="DC290" s="331"/>
      <c r="DD290" s="331"/>
      <c r="DE290" s="331"/>
      <c r="DF290" s="331"/>
      <c r="DG290" s="181"/>
      <c r="DH290" s="181"/>
      <c r="DI290" s="181"/>
      <c r="DJ290" s="181"/>
      <c r="DK290" s="181"/>
      <c r="DL290" s="181"/>
      <c r="DM290" s="181"/>
      <c r="DN290" s="181"/>
      <c r="DO290" s="181"/>
      <c r="DP290" s="181"/>
    </row>
    <row r="291" spans="2:120" x14ac:dyDescent="0.2">
      <c r="B291" s="110"/>
      <c r="C291" s="110"/>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2"/>
      <c r="AT291" s="112"/>
      <c r="AU291" s="112"/>
      <c r="AV291" s="112"/>
      <c r="AW291" s="110"/>
      <c r="AX291" s="110"/>
      <c r="AY291" s="110"/>
      <c r="AZ291" s="110"/>
      <c r="BA291" s="110"/>
      <c r="BB291" s="110"/>
      <c r="BC291" s="110"/>
      <c r="BD291" s="110"/>
      <c r="BE291" s="110"/>
      <c r="BF291" s="110"/>
      <c r="BG291" s="110"/>
      <c r="BH291" s="110"/>
      <c r="BI291" s="110"/>
      <c r="BJ291" s="110"/>
      <c r="BK291" s="110"/>
      <c r="BL291" s="110"/>
      <c r="BM291" s="110"/>
      <c r="BN291" s="110"/>
      <c r="BO291" s="110"/>
      <c r="BP291" s="110"/>
      <c r="BQ291" s="110"/>
      <c r="BR291" s="110"/>
      <c r="BS291" s="110"/>
      <c r="BT291" s="110"/>
      <c r="BU291" s="110"/>
      <c r="BV291" s="110"/>
      <c r="BW291" s="110"/>
      <c r="BX291" s="110"/>
      <c r="BY291" s="110"/>
      <c r="BZ291" s="110"/>
      <c r="CA291" s="110"/>
      <c r="CB291" s="110"/>
      <c r="CC291" s="110"/>
      <c r="CD291" s="110"/>
      <c r="CE291" s="110"/>
      <c r="CF291" s="110"/>
      <c r="CG291" s="110"/>
      <c r="CK291" s="179"/>
      <c r="CL291" s="179"/>
      <c r="CM291" s="179"/>
      <c r="CN291" s="179"/>
      <c r="CO291" s="179"/>
      <c r="CP291" s="179"/>
      <c r="CQ291" s="179"/>
      <c r="CR291" s="179"/>
      <c r="CS291" s="179"/>
      <c r="CT291" s="413"/>
      <c r="CU291" s="413"/>
      <c r="CV291" s="413"/>
      <c r="CW291" s="413"/>
      <c r="CX291" s="331"/>
      <c r="CY291" s="331"/>
      <c r="CZ291" s="331"/>
      <c r="DA291" s="331"/>
      <c r="DB291" s="331"/>
      <c r="DC291" s="331"/>
      <c r="DD291" s="331"/>
      <c r="DE291" s="331"/>
      <c r="DF291" s="331"/>
      <c r="DG291" s="181"/>
      <c r="DH291" s="181"/>
      <c r="DI291" s="181"/>
      <c r="DJ291" s="181"/>
      <c r="DK291" s="181"/>
      <c r="DL291" s="181"/>
      <c r="DM291" s="181"/>
      <c r="DN291" s="181"/>
      <c r="DO291" s="181"/>
      <c r="DP291" s="181"/>
    </row>
    <row r="292" spans="2:120" x14ac:dyDescent="0.2">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2"/>
      <c r="AT292" s="112"/>
      <c r="AU292" s="112"/>
      <c r="AV292" s="112"/>
      <c r="AW292" s="110"/>
      <c r="AX292" s="110"/>
      <c r="AY292" s="110"/>
      <c r="AZ292" s="110"/>
      <c r="BA292" s="110"/>
      <c r="BB292" s="110"/>
      <c r="BC292" s="110"/>
      <c r="BD292" s="110"/>
      <c r="BE292" s="110"/>
      <c r="BF292" s="110"/>
      <c r="BG292" s="110"/>
      <c r="BH292" s="110"/>
      <c r="BI292" s="110"/>
      <c r="BJ292" s="110"/>
      <c r="BK292" s="110"/>
      <c r="BL292" s="110"/>
      <c r="BM292" s="110"/>
      <c r="BN292" s="110"/>
      <c r="BO292" s="110"/>
      <c r="BP292" s="110"/>
      <c r="BQ292" s="110"/>
      <c r="BR292" s="110"/>
      <c r="BS292" s="110"/>
      <c r="BT292" s="110"/>
      <c r="BU292" s="110"/>
      <c r="BV292" s="110"/>
      <c r="BW292" s="110"/>
      <c r="BX292" s="110"/>
      <c r="BY292" s="110"/>
      <c r="BZ292" s="110"/>
      <c r="CA292" s="110"/>
      <c r="CB292" s="110"/>
      <c r="CC292" s="110"/>
      <c r="CD292" s="110"/>
      <c r="CE292" s="110"/>
      <c r="CF292" s="110"/>
      <c r="CG292" s="110"/>
      <c r="CK292" s="179"/>
      <c r="CL292" s="179"/>
      <c r="CM292" s="179"/>
      <c r="CN292" s="179"/>
      <c r="CO292" s="179"/>
      <c r="CP292" s="179"/>
      <c r="CQ292" s="179"/>
      <c r="CR292" s="179"/>
      <c r="CS292" s="179"/>
      <c r="CT292" s="413"/>
      <c r="CU292" s="413"/>
      <c r="CV292" s="413"/>
      <c r="CW292" s="413"/>
      <c r="CX292" s="331"/>
      <c r="CY292" s="331"/>
      <c r="CZ292" s="331"/>
      <c r="DA292" s="331"/>
      <c r="DB292" s="331"/>
      <c r="DC292" s="331"/>
      <c r="DD292" s="331"/>
      <c r="DE292" s="331"/>
      <c r="DF292" s="331"/>
      <c r="DG292" s="181"/>
      <c r="DH292" s="181"/>
      <c r="DI292" s="181"/>
      <c r="DJ292" s="181"/>
      <c r="DK292" s="181"/>
      <c r="DL292" s="181"/>
      <c r="DM292" s="181"/>
      <c r="DN292" s="181"/>
      <c r="DO292" s="181"/>
      <c r="DP292" s="181"/>
    </row>
    <row r="293" spans="2:120" x14ac:dyDescent="0.2">
      <c r="B293" s="110"/>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2"/>
      <c r="AT293" s="112"/>
      <c r="AU293" s="112"/>
      <c r="AV293" s="112"/>
      <c r="AW293" s="110"/>
      <c r="AX293" s="110"/>
      <c r="AY293" s="110"/>
      <c r="AZ293" s="110"/>
      <c r="BA293" s="110"/>
      <c r="BB293" s="110"/>
      <c r="BC293" s="110"/>
      <c r="BD293" s="110"/>
      <c r="BE293" s="110"/>
      <c r="BF293" s="110"/>
      <c r="BG293" s="110"/>
      <c r="BH293" s="110"/>
      <c r="BI293" s="110"/>
      <c r="BJ293" s="110"/>
      <c r="BK293" s="110"/>
      <c r="BL293" s="110"/>
      <c r="BM293" s="110"/>
      <c r="BN293" s="110"/>
      <c r="BO293" s="110"/>
      <c r="BP293" s="110"/>
      <c r="BQ293" s="110"/>
      <c r="BR293" s="110"/>
      <c r="BS293" s="110"/>
      <c r="BT293" s="110"/>
      <c r="BU293" s="110"/>
      <c r="BV293" s="110"/>
      <c r="BW293" s="110"/>
      <c r="BX293" s="110"/>
      <c r="BY293" s="110"/>
      <c r="BZ293" s="110"/>
      <c r="CA293" s="110"/>
      <c r="CB293" s="110"/>
      <c r="CC293" s="110"/>
      <c r="CD293" s="110"/>
      <c r="CE293" s="110"/>
      <c r="CF293" s="110"/>
      <c r="CG293" s="110"/>
      <c r="CK293" s="179"/>
      <c r="CL293" s="179"/>
      <c r="CM293" s="179"/>
      <c r="CN293" s="179"/>
      <c r="CO293" s="179"/>
      <c r="CP293" s="179"/>
      <c r="CQ293" s="179"/>
      <c r="CR293" s="179"/>
      <c r="CS293" s="179"/>
      <c r="CT293" s="413"/>
      <c r="CU293" s="413"/>
      <c r="CV293" s="413"/>
      <c r="CW293" s="413"/>
      <c r="CX293" s="331"/>
      <c r="CY293" s="331"/>
      <c r="CZ293" s="331"/>
      <c r="DA293" s="331"/>
      <c r="DB293" s="331"/>
      <c r="DC293" s="331"/>
      <c r="DD293" s="331"/>
      <c r="DE293" s="331"/>
      <c r="DF293" s="331"/>
      <c r="DG293" s="181"/>
      <c r="DH293" s="181"/>
      <c r="DI293" s="181"/>
      <c r="DJ293" s="181"/>
      <c r="DK293" s="181"/>
      <c r="DL293" s="181"/>
      <c r="DM293" s="181"/>
      <c r="DN293" s="181"/>
      <c r="DO293" s="181"/>
      <c r="DP293" s="181"/>
    </row>
    <row r="294" spans="2:120" x14ac:dyDescent="0.2">
      <c r="B294" s="110"/>
      <c r="C294" s="110"/>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c r="AA294" s="110"/>
      <c r="AB294" s="110"/>
      <c r="AC294" s="110"/>
      <c r="AD294" s="110"/>
      <c r="AE294" s="110"/>
      <c r="AF294" s="110"/>
      <c r="AG294" s="110"/>
      <c r="AH294" s="110"/>
      <c r="AI294" s="110"/>
      <c r="AJ294" s="110"/>
      <c r="AK294" s="110"/>
      <c r="AL294" s="110"/>
      <c r="AM294" s="110"/>
      <c r="AN294" s="110"/>
      <c r="AO294" s="110"/>
      <c r="AP294" s="110"/>
      <c r="AQ294" s="110"/>
      <c r="AR294" s="110"/>
      <c r="AS294" s="112"/>
      <c r="AT294" s="112"/>
      <c r="AU294" s="112"/>
      <c r="AV294" s="112"/>
      <c r="AW294" s="110"/>
      <c r="AX294" s="110"/>
      <c r="AY294" s="110"/>
      <c r="AZ294" s="110"/>
      <c r="BA294" s="110"/>
      <c r="BB294" s="110"/>
      <c r="BC294" s="110"/>
      <c r="BD294" s="110"/>
      <c r="BE294" s="110"/>
      <c r="BF294" s="110"/>
      <c r="BG294" s="110"/>
      <c r="BH294" s="110"/>
      <c r="BI294" s="110"/>
      <c r="BJ294" s="110"/>
      <c r="BK294" s="110"/>
      <c r="BL294" s="110"/>
      <c r="BM294" s="110"/>
      <c r="BN294" s="110"/>
      <c r="BO294" s="110"/>
      <c r="BP294" s="110"/>
      <c r="BQ294" s="110"/>
      <c r="BR294" s="110"/>
      <c r="BS294" s="110"/>
      <c r="BT294" s="110"/>
      <c r="BU294" s="110"/>
      <c r="BV294" s="110"/>
      <c r="BW294" s="110"/>
      <c r="BX294" s="110"/>
      <c r="BY294" s="110"/>
      <c r="BZ294" s="110"/>
      <c r="CA294" s="110"/>
      <c r="CB294" s="110"/>
      <c r="CC294" s="110"/>
      <c r="CD294" s="110"/>
      <c r="CE294" s="110"/>
      <c r="CF294" s="110"/>
      <c r="CG294" s="110"/>
      <c r="CK294" s="179"/>
      <c r="CL294" s="179"/>
      <c r="CM294" s="179"/>
      <c r="CN294" s="179"/>
      <c r="CO294" s="179"/>
      <c r="CP294" s="179"/>
      <c r="CQ294" s="179"/>
      <c r="CR294" s="179"/>
      <c r="CS294" s="179"/>
      <c r="CT294" s="413"/>
      <c r="CU294" s="413"/>
      <c r="CV294" s="413"/>
      <c r="CW294" s="413"/>
      <c r="CX294" s="331"/>
      <c r="CY294" s="331"/>
      <c r="CZ294" s="331"/>
      <c r="DA294" s="331"/>
      <c r="DB294" s="331"/>
      <c r="DC294" s="331"/>
      <c r="DD294" s="331"/>
      <c r="DE294" s="331"/>
      <c r="DF294" s="331"/>
      <c r="DG294" s="181"/>
      <c r="DH294" s="181"/>
      <c r="DI294" s="181"/>
      <c r="DJ294" s="181"/>
      <c r="DK294" s="181"/>
      <c r="DL294" s="181"/>
      <c r="DM294" s="181"/>
      <c r="DN294" s="181"/>
      <c r="DO294" s="181"/>
      <c r="DP294" s="181"/>
    </row>
    <row r="295" spans="2:120" x14ac:dyDescent="0.2">
      <c r="B295" s="110"/>
      <c r="C295" s="110"/>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c r="AA295" s="110"/>
      <c r="AB295" s="110"/>
      <c r="AC295" s="110"/>
      <c r="AD295" s="110"/>
      <c r="AE295" s="110"/>
      <c r="AF295" s="110"/>
      <c r="AG295" s="110"/>
      <c r="AH295" s="110"/>
      <c r="AI295" s="110"/>
      <c r="AJ295" s="110"/>
      <c r="AK295" s="110"/>
      <c r="AL295" s="110"/>
      <c r="AM295" s="110"/>
      <c r="AN295" s="110"/>
      <c r="AO295" s="110"/>
      <c r="AP295" s="110"/>
      <c r="AQ295" s="110"/>
      <c r="AR295" s="110"/>
      <c r="AS295" s="112"/>
      <c r="AT295" s="112"/>
      <c r="AU295" s="112"/>
      <c r="AV295" s="112"/>
      <c r="AW295" s="110"/>
      <c r="AX295" s="110"/>
      <c r="AY295" s="110"/>
      <c r="AZ295" s="110"/>
      <c r="BA295" s="110"/>
      <c r="BB295" s="110"/>
      <c r="BC295" s="110"/>
      <c r="BD295" s="110"/>
      <c r="BE295" s="110"/>
      <c r="BF295" s="110"/>
      <c r="BG295" s="110"/>
      <c r="BH295" s="110"/>
      <c r="BI295" s="110"/>
      <c r="BJ295" s="110"/>
      <c r="BK295" s="110"/>
      <c r="BL295" s="110"/>
      <c r="BM295" s="110"/>
      <c r="BN295" s="110"/>
      <c r="BO295" s="110"/>
      <c r="BP295" s="110"/>
      <c r="BQ295" s="110"/>
      <c r="BR295" s="110"/>
      <c r="BS295" s="110"/>
      <c r="BT295" s="110"/>
      <c r="BU295" s="110"/>
      <c r="BV295" s="110"/>
      <c r="BW295" s="110"/>
      <c r="BX295" s="110"/>
      <c r="BY295" s="110"/>
      <c r="BZ295" s="110"/>
      <c r="CA295" s="110"/>
      <c r="CB295" s="110"/>
      <c r="CC295" s="110"/>
      <c r="CD295" s="110"/>
      <c r="CE295" s="110"/>
      <c r="CF295" s="110"/>
      <c r="CG295" s="110"/>
      <c r="CK295" s="179"/>
      <c r="CL295" s="179"/>
      <c r="CM295" s="179"/>
      <c r="CN295" s="179"/>
      <c r="CO295" s="179"/>
      <c r="CP295" s="179"/>
      <c r="CQ295" s="179"/>
      <c r="CR295" s="179"/>
      <c r="CS295" s="179"/>
      <c r="CT295" s="413"/>
      <c r="CU295" s="413"/>
      <c r="CV295" s="413"/>
      <c r="CW295" s="413"/>
      <c r="CX295" s="331"/>
      <c r="CY295" s="331"/>
      <c r="CZ295" s="331"/>
      <c r="DA295" s="331"/>
      <c r="DB295" s="331"/>
      <c r="DC295" s="331"/>
      <c r="DD295" s="331"/>
      <c r="DE295" s="331"/>
      <c r="DF295" s="331"/>
      <c r="DG295" s="181"/>
      <c r="DH295" s="181"/>
      <c r="DI295" s="181"/>
      <c r="DJ295" s="181"/>
      <c r="DK295" s="181"/>
      <c r="DL295" s="181"/>
      <c r="DM295" s="181"/>
      <c r="DN295" s="181"/>
      <c r="DO295" s="181"/>
      <c r="DP295" s="181"/>
    </row>
    <row r="296" spans="2:120" x14ac:dyDescent="0.2">
      <c r="B296" s="110"/>
      <c r="C296" s="110"/>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2"/>
      <c r="AT296" s="112"/>
      <c r="AU296" s="112"/>
      <c r="AV296" s="112"/>
      <c r="AW296" s="110"/>
      <c r="AX296" s="110"/>
      <c r="AY296" s="110"/>
      <c r="AZ296" s="110"/>
      <c r="BA296" s="110"/>
      <c r="BB296" s="110"/>
      <c r="BC296" s="110"/>
      <c r="BD296" s="110"/>
      <c r="BE296" s="110"/>
      <c r="BF296" s="110"/>
      <c r="BG296" s="110"/>
      <c r="BH296" s="110"/>
      <c r="BI296" s="110"/>
      <c r="BJ296" s="110"/>
      <c r="BK296" s="110"/>
      <c r="BL296" s="110"/>
      <c r="BM296" s="110"/>
      <c r="BN296" s="110"/>
      <c r="BO296" s="110"/>
      <c r="BP296" s="110"/>
      <c r="BQ296" s="110"/>
      <c r="BR296" s="110"/>
      <c r="BS296" s="110"/>
      <c r="BT296" s="110"/>
      <c r="BU296" s="110"/>
      <c r="BV296" s="110"/>
      <c r="BW296" s="110"/>
      <c r="BX296" s="110"/>
      <c r="BY296" s="110"/>
      <c r="BZ296" s="110"/>
      <c r="CA296" s="110"/>
      <c r="CB296" s="110"/>
      <c r="CC296" s="110"/>
      <c r="CD296" s="110"/>
      <c r="CE296" s="110"/>
      <c r="CF296" s="110"/>
      <c r="CG296" s="110"/>
      <c r="CK296" s="179"/>
      <c r="CL296" s="179"/>
      <c r="CM296" s="179"/>
      <c r="CN296" s="179"/>
      <c r="CO296" s="179"/>
      <c r="CP296" s="179"/>
      <c r="CQ296" s="179"/>
      <c r="CR296" s="179"/>
      <c r="CS296" s="179"/>
      <c r="CT296" s="413"/>
      <c r="CU296" s="413"/>
      <c r="CV296" s="413"/>
      <c r="CW296" s="413"/>
      <c r="CX296" s="331"/>
      <c r="CY296" s="331"/>
      <c r="CZ296" s="331"/>
      <c r="DA296" s="331"/>
      <c r="DB296" s="331"/>
      <c r="DC296" s="331"/>
      <c r="DD296" s="331"/>
      <c r="DE296" s="331"/>
      <c r="DF296" s="331"/>
      <c r="DG296" s="181"/>
      <c r="DH296" s="181"/>
      <c r="DI296" s="181"/>
      <c r="DJ296" s="181"/>
      <c r="DK296" s="181"/>
      <c r="DL296" s="181"/>
      <c r="DM296" s="181"/>
      <c r="DN296" s="181"/>
      <c r="DO296" s="181"/>
      <c r="DP296" s="181"/>
    </row>
    <row r="297" spans="2:120" x14ac:dyDescent="0.2">
      <c r="B297" s="110"/>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2"/>
      <c r="AT297" s="112"/>
      <c r="AU297" s="112"/>
      <c r="AV297" s="112"/>
      <c r="AW297" s="110"/>
      <c r="AX297" s="110"/>
      <c r="AY297" s="110"/>
      <c r="AZ297" s="110"/>
      <c r="BA297" s="110"/>
      <c r="BB297" s="110"/>
      <c r="BC297" s="110"/>
      <c r="BD297" s="110"/>
      <c r="BE297" s="110"/>
      <c r="BF297" s="110"/>
      <c r="BG297" s="110"/>
      <c r="BH297" s="110"/>
      <c r="BI297" s="110"/>
      <c r="BJ297" s="110"/>
      <c r="BK297" s="110"/>
      <c r="BL297" s="110"/>
      <c r="BM297" s="110"/>
      <c r="BN297" s="110"/>
      <c r="BO297" s="110"/>
      <c r="BP297" s="110"/>
      <c r="BQ297" s="110"/>
      <c r="BR297" s="110"/>
      <c r="BS297" s="110"/>
      <c r="BT297" s="110"/>
      <c r="BU297" s="110"/>
      <c r="BV297" s="110"/>
      <c r="BW297" s="110"/>
      <c r="BX297" s="110"/>
      <c r="BY297" s="110"/>
      <c r="BZ297" s="110"/>
      <c r="CA297" s="110"/>
      <c r="CB297" s="110"/>
      <c r="CC297" s="110"/>
      <c r="CD297" s="110"/>
      <c r="CE297" s="110"/>
      <c r="CF297" s="110"/>
      <c r="CG297" s="110"/>
      <c r="CK297" s="179"/>
      <c r="CL297" s="179"/>
      <c r="CM297" s="179"/>
      <c r="CN297" s="179"/>
      <c r="CO297" s="179"/>
      <c r="CP297" s="179"/>
      <c r="CQ297" s="179"/>
      <c r="CR297" s="179"/>
      <c r="CS297" s="179"/>
      <c r="CT297" s="413"/>
      <c r="CU297" s="413"/>
      <c r="CV297" s="413"/>
      <c r="CW297" s="413"/>
      <c r="CX297" s="331"/>
      <c r="CY297" s="331"/>
      <c r="CZ297" s="331"/>
      <c r="DA297" s="331"/>
      <c r="DB297" s="331"/>
      <c r="DC297" s="331"/>
      <c r="DD297" s="331"/>
      <c r="DE297" s="331"/>
      <c r="DF297" s="331"/>
      <c r="DG297" s="181"/>
      <c r="DH297" s="181"/>
      <c r="DI297" s="181"/>
      <c r="DJ297" s="181"/>
      <c r="DK297" s="181"/>
      <c r="DL297" s="181"/>
      <c r="DM297" s="181"/>
      <c r="DN297" s="181"/>
      <c r="DO297" s="181"/>
      <c r="DP297" s="181"/>
    </row>
    <row r="298" spans="2:120" x14ac:dyDescent="0.2">
      <c r="B298" s="110"/>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2"/>
      <c r="AT298" s="112"/>
      <c r="AU298" s="112"/>
      <c r="AV298" s="112"/>
      <c r="AW298" s="110"/>
      <c r="AX298" s="110"/>
      <c r="AY298" s="110"/>
      <c r="AZ298" s="110"/>
      <c r="BA298" s="110"/>
      <c r="BB298" s="110"/>
      <c r="BC298" s="110"/>
      <c r="BD298" s="110"/>
      <c r="BE298" s="110"/>
      <c r="BF298" s="110"/>
      <c r="BG298" s="110"/>
      <c r="BH298" s="110"/>
      <c r="BI298" s="110"/>
      <c r="BJ298" s="110"/>
      <c r="BK298" s="110"/>
      <c r="BL298" s="110"/>
      <c r="BM298" s="110"/>
      <c r="BN298" s="110"/>
      <c r="BO298" s="110"/>
      <c r="BP298" s="110"/>
      <c r="BQ298" s="110"/>
      <c r="BR298" s="110"/>
      <c r="BS298" s="110"/>
      <c r="BT298" s="110"/>
      <c r="BU298" s="110"/>
      <c r="BV298" s="110"/>
      <c r="BW298" s="110"/>
      <c r="BX298" s="110"/>
      <c r="BY298" s="110"/>
      <c r="BZ298" s="110"/>
      <c r="CA298" s="110"/>
      <c r="CB298" s="110"/>
      <c r="CC298" s="110"/>
      <c r="CD298" s="110"/>
      <c r="CE298" s="110"/>
      <c r="CF298" s="110"/>
      <c r="CG298" s="110"/>
      <c r="CK298" s="179"/>
      <c r="CL298" s="179"/>
      <c r="CM298" s="179"/>
      <c r="CN298" s="179"/>
      <c r="CO298" s="179"/>
      <c r="CP298" s="179"/>
      <c r="CQ298" s="179"/>
      <c r="CR298" s="179"/>
      <c r="CS298" s="179"/>
      <c r="CT298" s="413"/>
      <c r="CU298" s="413"/>
      <c r="CV298" s="413"/>
      <c r="CW298" s="413"/>
      <c r="CX298" s="331"/>
      <c r="CY298" s="331"/>
      <c r="CZ298" s="331"/>
      <c r="DA298" s="331"/>
      <c r="DB298" s="331"/>
      <c r="DC298" s="331"/>
      <c r="DD298" s="331"/>
      <c r="DE298" s="331"/>
      <c r="DF298" s="331"/>
      <c r="DG298" s="181"/>
      <c r="DH298" s="181"/>
      <c r="DI298" s="181"/>
      <c r="DJ298" s="181"/>
      <c r="DK298" s="181"/>
      <c r="DL298" s="181"/>
      <c r="DM298" s="181"/>
      <c r="DN298" s="181"/>
      <c r="DO298" s="181"/>
      <c r="DP298" s="181"/>
    </row>
    <row r="299" spans="2:120" x14ac:dyDescent="0.2">
      <c r="B299" s="110"/>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2"/>
      <c r="AT299" s="112"/>
      <c r="AU299" s="112"/>
      <c r="AV299" s="112"/>
      <c r="AW299" s="110"/>
      <c r="AX299" s="110"/>
      <c r="AY299" s="110"/>
      <c r="AZ299" s="110"/>
      <c r="BA299" s="110"/>
      <c r="BB299" s="110"/>
      <c r="BC299" s="110"/>
      <c r="BD299" s="110"/>
      <c r="BE299" s="110"/>
      <c r="BF299" s="110"/>
      <c r="BG299" s="110"/>
      <c r="BH299" s="110"/>
      <c r="BI299" s="110"/>
      <c r="BJ299" s="110"/>
      <c r="BK299" s="110"/>
      <c r="BL299" s="110"/>
      <c r="BM299" s="110"/>
      <c r="BN299" s="110"/>
      <c r="BO299" s="110"/>
      <c r="BP299" s="110"/>
      <c r="BQ299" s="110"/>
      <c r="BR299" s="110"/>
      <c r="BS299" s="110"/>
      <c r="BT299" s="110"/>
      <c r="BU299" s="110"/>
      <c r="BV299" s="110"/>
      <c r="BW299" s="110"/>
      <c r="BX299" s="110"/>
      <c r="BY299" s="110"/>
      <c r="BZ299" s="110"/>
      <c r="CA299" s="110"/>
      <c r="CB299" s="110"/>
      <c r="CC299" s="110"/>
      <c r="CD299" s="110"/>
      <c r="CE299" s="110"/>
      <c r="CF299" s="110"/>
      <c r="CG299" s="110"/>
      <c r="CK299" s="179"/>
      <c r="CL299" s="179"/>
      <c r="CM299" s="179"/>
      <c r="CN299" s="179"/>
      <c r="CO299" s="179"/>
      <c r="CP299" s="179"/>
      <c r="CQ299" s="179"/>
      <c r="CR299" s="179"/>
      <c r="CS299" s="179"/>
      <c r="CT299" s="413"/>
      <c r="CU299" s="413"/>
      <c r="CV299" s="413"/>
      <c r="CW299" s="413"/>
      <c r="CX299" s="331"/>
      <c r="CY299" s="331"/>
      <c r="CZ299" s="331"/>
      <c r="DA299" s="331"/>
      <c r="DB299" s="331"/>
      <c r="DC299" s="331"/>
      <c r="DD299" s="331"/>
      <c r="DE299" s="331"/>
      <c r="DF299" s="331"/>
      <c r="DG299" s="181"/>
      <c r="DH299" s="181"/>
      <c r="DI299" s="181"/>
      <c r="DJ299" s="181"/>
      <c r="DK299" s="181"/>
      <c r="DL299" s="181"/>
      <c r="DM299" s="181"/>
      <c r="DN299" s="181"/>
      <c r="DO299" s="181"/>
      <c r="DP299" s="181"/>
    </row>
    <row r="300" spans="2:120" x14ac:dyDescent="0.2">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2"/>
      <c r="AT300" s="112"/>
      <c r="AU300" s="112"/>
      <c r="AV300" s="112"/>
      <c r="AW300" s="110"/>
      <c r="AX300" s="110"/>
      <c r="AY300" s="110"/>
      <c r="AZ300" s="110"/>
      <c r="BA300" s="110"/>
      <c r="BB300" s="110"/>
      <c r="BC300" s="110"/>
      <c r="BD300" s="110"/>
      <c r="BE300" s="110"/>
      <c r="BF300" s="110"/>
      <c r="BG300" s="110"/>
      <c r="BH300" s="110"/>
      <c r="BI300" s="110"/>
      <c r="BJ300" s="110"/>
      <c r="BK300" s="110"/>
      <c r="BL300" s="110"/>
      <c r="BM300" s="110"/>
      <c r="BN300" s="110"/>
      <c r="BO300" s="110"/>
      <c r="BP300" s="110"/>
      <c r="BQ300" s="110"/>
      <c r="BR300" s="110"/>
      <c r="BS300" s="110"/>
      <c r="BT300" s="110"/>
      <c r="BU300" s="110"/>
      <c r="BV300" s="110"/>
      <c r="BW300" s="110"/>
      <c r="BX300" s="110"/>
      <c r="BY300" s="110"/>
      <c r="BZ300" s="110"/>
      <c r="CA300" s="110"/>
      <c r="CB300" s="110"/>
      <c r="CC300" s="110"/>
      <c r="CD300" s="110"/>
      <c r="CE300" s="110"/>
      <c r="CF300" s="110"/>
      <c r="CG300" s="110"/>
      <c r="CK300" s="179"/>
      <c r="CL300" s="179"/>
      <c r="CM300" s="179"/>
      <c r="CN300" s="179"/>
      <c r="CO300" s="179"/>
      <c r="CP300" s="179"/>
      <c r="CQ300" s="179"/>
      <c r="CR300" s="179"/>
      <c r="CS300" s="179"/>
      <c r="CT300" s="413"/>
      <c r="CU300" s="413"/>
      <c r="CV300" s="413"/>
      <c r="CW300" s="413"/>
      <c r="CX300" s="331"/>
      <c r="CY300" s="331"/>
      <c r="CZ300" s="331"/>
      <c r="DA300" s="331"/>
      <c r="DB300" s="331"/>
      <c r="DC300" s="331"/>
      <c r="DD300" s="331"/>
      <c r="DE300" s="331"/>
      <c r="DF300" s="331"/>
      <c r="DG300" s="181"/>
      <c r="DH300" s="181"/>
      <c r="DI300" s="181"/>
      <c r="DJ300" s="181"/>
      <c r="DK300" s="181"/>
      <c r="DL300" s="181"/>
      <c r="DM300" s="181"/>
      <c r="DN300" s="181"/>
      <c r="DO300" s="181"/>
      <c r="DP300" s="181"/>
    </row>
    <row r="301" spans="2:120" x14ac:dyDescent="0.2">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2"/>
      <c r="AT301" s="112"/>
      <c r="AU301" s="112"/>
      <c r="AV301" s="112"/>
      <c r="AW301" s="110"/>
      <c r="AX301" s="110"/>
      <c r="AY301" s="110"/>
      <c r="AZ301" s="110"/>
      <c r="BA301" s="110"/>
      <c r="BB301" s="110"/>
      <c r="BC301" s="110"/>
      <c r="BD301" s="110"/>
      <c r="BE301" s="110"/>
      <c r="BF301" s="110"/>
      <c r="BG301" s="110"/>
      <c r="BH301" s="110"/>
      <c r="BI301" s="110"/>
      <c r="BJ301" s="110"/>
      <c r="BK301" s="110"/>
      <c r="BL301" s="110"/>
      <c r="BM301" s="110"/>
      <c r="BN301" s="110"/>
      <c r="BO301" s="110"/>
      <c r="BP301" s="110"/>
      <c r="BQ301" s="110"/>
      <c r="BR301" s="110"/>
      <c r="BS301" s="110"/>
      <c r="BT301" s="110"/>
      <c r="BU301" s="110"/>
      <c r="BV301" s="110"/>
      <c r="BW301" s="110"/>
      <c r="BX301" s="110"/>
      <c r="BY301" s="110"/>
      <c r="BZ301" s="110"/>
      <c r="CA301" s="110"/>
      <c r="CB301" s="110"/>
      <c r="CC301" s="110"/>
      <c r="CD301" s="110"/>
      <c r="CE301" s="110"/>
      <c r="CF301" s="110"/>
      <c r="CG301" s="110"/>
      <c r="CK301" s="179"/>
      <c r="CL301" s="179"/>
      <c r="CM301" s="179"/>
      <c r="CN301" s="179"/>
      <c r="CO301" s="179"/>
      <c r="CP301" s="179"/>
      <c r="CQ301" s="179"/>
      <c r="CR301" s="179"/>
      <c r="CS301" s="179"/>
      <c r="CT301" s="413"/>
      <c r="CU301" s="413"/>
      <c r="CV301" s="413"/>
      <c r="CW301" s="413"/>
      <c r="CX301" s="331"/>
      <c r="CY301" s="331"/>
      <c r="CZ301" s="331"/>
      <c r="DA301" s="331"/>
      <c r="DB301" s="331"/>
      <c r="DC301" s="331"/>
      <c r="DD301" s="331"/>
      <c r="DE301" s="331"/>
      <c r="DF301" s="331"/>
      <c r="DG301" s="181"/>
      <c r="DH301" s="181"/>
      <c r="DI301" s="181"/>
      <c r="DJ301" s="181"/>
      <c r="DK301" s="181"/>
      <c r="DL301" s="181"/>
      <c r="DM301" s="181"/>
      <c r="DN301" s="181"/>
      <c r="DO301" s="181"/>
      <c r="DP301" s="181"/>
    </row>
    <row r="302" spans="2:120" x14ac:dyDescent="0.2">
      <c r="B302" s="110"/>
      <c r="C302" s="110"/>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c r="AA302" s="110"/>
      <c r="AB302" s="110"/>
      <c r="AC302" s="110"/>
      <c r="AD302" s="110"/>
      <c r="AE302" s="110"/>
      <c r="AF302" s="110"/>
      <c r="AG302" s="110"/>
      <c r="AH302" s="110"/>
      <c r="AI302" s="110"/>
      <c r="AJ302" s="110"/>
      <c r="AK302" s="110"/>
      <c r="AL302" s="110"/>
      <c r="AM302" s="110"/>
      <c r="AN302" s="110"/>
      <c r="AO302" s="110"/>
      <c r="AP302" s="110"/>
      <c r="AQ302" s="110"/>
      <c r="AR302" s="110"/>
      <c r="AS302" s="112"/>
      <c r="AT302" s="112"/>
      <c r="AU302" s="112"/>
      <c r="AV302" s="112"/>
      <c r="AW302" s="110"/>
      <c r="AX302" s="110"/>
      <c r="AY302" s="110"/>
      <c r="AZ302" s="110"/>
      <c r="BA302" s="110"/>
      <c r="BB302" s="110"/>
      <c r="BC302" s="110"/>
      <c r="BD302" s="110"/>
      <c r="BE302" s="110"/>
      <c r="BF302" s="110"/>
      <c r="BG302" s="110"/>
      <c r="BH302" s="110"/>
      <c r="BI302" s="110"/>
      <c r="BJ302" s="110"/>
      <c r="BK302" s="110"/>
      <c r="BL302" s="110"/>
      <c r="BM302" s="110"/>
      <c r="BN302" s="110"/>
      <c r="BO302" s="110"/>
      <c r="BP302" s="110"/>
      <c r="BQ302" s="110"/>
      <c r="BR302" s="110"/>
      <c r="BS302" s="110"/>
      <c r="BT302" s="110"/>
      <c r="BU302" s="110"/>
      <c r="BV302" s="110"/>
      <c r="BW302" s="110"/>
      <c r="BX302" s="110"/>
      <c r="BY302" s="110"/>
      <c r="BZ302" s="110"/>
      <c r="CA302" s="110"/>
      <c r="CB302" s="110"/>
      <c r="CC302" s="110"/>
      <c r="CD302" s="110"/>
      <c r="CE302" s="110"/>
      <c r="CF302" s="110"/>
      <c r="CG302" s="110"/>
      <c r="CK302" s="179"/>
      <c r="CL302" s="179"/>
      <c r="CM302" s="179"/>
      <c r="CN302" s="179"/>
      <c r="CO302" s="179"/>
      <c r="CP302" s="179"/>
      <c r="CQ302" s="179"/>
      <c r="CR302" s="179"/>
      <c r="CS302" s="179"/>
      <c r="CT302" s="413"/>
      <c r="CU302" s="413"/>
      <c r="CV302" s="413"/>
      <c r="CW302" s="413"/>
      <c r="CX302" s="331"/>
      <c r="CY302" s="331"/>
      <c r="CZ302" s="331"/>
      <c r="DA302" s="331"/>
      <c r="DB302" s="331"/>
      <c r="DC302" s="331"/>
      <c r="DD302" s="331"/>
      <c r="DE302" s="331"/>
      <c r="DF302" s="331"/>
      <c r="DG302" s="181"/>
      <c r="DH302" s="181"/>
      <c r="DI302" s="181"/>
      <c r="DJ302" s="181"/>
      <c r="DK302" s="181"/>
      <c r="DL302" s="181"/>
      <c r="DM302" s="181"/>
      <c r="DN302" s="181"/>
      <c r="DO302" s="181"/>
      <c r="DP302" s="181"/>
    </row>
    <row r="303" spans="2:120" x14ac:dyDescent="0.2">
      <c r="CK303" s="179"/>
      <c r="CL303" s="179"/>
      <c r="CM303" s="179"/>
      <c r="CN303" s="179"/>
      <c r="CO303" s="179"/>
      <c r="CP303" s="179"/>
      <c r="CQ303" s="179"/>
      <c r="CR303" s="179"/>
      <c r="CS303" s="179"/>
      <c r="CT303" s="413"/>
      <c r="CU303" s="413"/>
      <c r="CV303" s="413"/>
      <c r="CW303" s="413"/>
      <c r="CX303" s="331"/>
      <c r="CY303" s="331"/>
      <c r="CZ303" s="331"/>
      <c r="DA303" s="331"/>
      <c r="DB303" s="331"/>
      <c r="DC303" s="331"/>
      <c r="DD303" s="331"/>
      <c r="DE303" s="331"/>
      <c r="DF303" s="331"/>
      <c r="DG303" s="181"/>
      <c r="DH303" s="181"/>
      <c r="DI303" s="181"/>
      <c r="DJ303" s="181"/>
      <c r="DK303" s="181"/>
      <c r="DL303" s="181"/>
      <c r="DM303" s="181"/>
      <c r="DN303" s="181"/>
      <c r="DO303" s="181"/>
      <c r="DP303" s="181"/>
    </row>
  </sheetData>
  <sheetProtection password="9F7E" sheet="1" objects="1" scenarios="1" selectLockedCells="1"/>
  <customSheetViews>
    <customSheetView guid="{185EE8D7-C609-4CF4-B853-CF0D00460D6D}" showPageBreaks="1" printArea="1" hiddenColumns="1" showRuler="0" topLeftCell="A116">
      <selection sqref="A1:CD128"/>
      <rowBreaks count="1" manualBreakCount="1">
        <brk id="61" max="81" man="1"/>
      </rowBreaks>
      <pageMargins left="0.39370078740157483" right="0.19685039370078741" top="0.15748031496062992" bottom="0.19685039370078741" header="0.15748031496062992" footer="0.19685039370078741"/>
      <printOptions horizontalCentered="1" verticalCentered="1"/>
      <pageSetup paperSize="9" scale="77" fitToHeight="2" orientation="landscape" r:id="rId1"/>
      <headerFooter alignWithMargins="0"/>
    </customSheetView>
  </customSheetViews>
  <mergeCells count="686">
    <mergeCell ref="O153:AB158"/>
    <mergeCell ref="C153:M158"/>
    <mergeCell ref="AX53:AZ53"/>
    <mergeCell ref="J114:T114"/>
    <mergeCell ref="AL57:AR57"/>
    <mergeCell ref="AG113:AQ113"/>
    <mergeCell ref="M134:N134"/>
    <mergeCell ref="AL89:AR89"/>
    <mergeCell ref="AL88:AR88"/>
    <mergeCell ref="X110:AF110"/>
    <mergeCell ref="J109:V109"/>
    <mergeCell ref="AG108:AL108"/>
    <mergeCell ref="AS108:BA108"/>
    <mergeCell ref="X94:BK96"/>
    <mergeCell ref="BH74:BN74"/>
    <mergeCell ref="BB86:BJ86"/>
    <mergeCell ref="S86:AJ86"/>
    <mergeCell ref="BH82:BN82"/>
    <mergeCell ref="BB110:BF110"/>
    <mergeCell ref="AS109:BA109"/>
    <mergeCell ref="BG110:BJ110"/>
    <mergeCell ref="AP80:AW80"/>
    <mergeCell ref="J113:V113"/>
    <mergeCell ref="AS116:BA116"/>
    <mergeCell ref="J116:M116"/>
    <mergeCell ref="AO82:AP82"/>
    <mergeCell ref="AG128:AJ128"/>
    <mergeCell ref="AS111:BA111"/>
    <mergeCell ref="AF120:AK121"/>
    <mergeCell ref="I124:L124"/>
    <mergeCell ref="AD123:AF126"/>
    <mergeCell ref="Z123:AC124"/>
    <mergeCell ref="I126:L126"/>
    <mergeCell ref="M126:N126"/>
    <mergeCell ref="Z125:AC126"/>
    <mergeCell ref="O126:X126"/>
    <mergeCell ref="X120:Z121"/>
    <mergeCell ref="Y100:BN100"/>
    <mergeCell ref="C104:AB104"/>
    <mergeCell ref="AX82:BG82"/>
    <mergeCell ref="AG127:AJ127"/>
    <mergeCell ref="AX123:BG123"/>
    <mergeCell ref="AX127:BG127"/>
    <mergeCell ref="AC122:AG122"/>
    <mergeCell ref="AB88:AJ88"/>
    <mergeCell ref="O125:X125"/>
    <mergeCell ref="N139:O140"/>
    <mergeCell ref="AL157:AR161"/>
    <mergeCell ref="AS153:AX156"/>
    <mergeCell ref="AS157:AX161"/>
    <mergeCell ref="AY153:BD156"/>
    <mergeCell ref="BE153:BO156"/>
    <mergeCell ref="BE157:BO161"/>
    <mergeCell ref="AY157:BD161"/>
    <mergeCell ref="BV90:CC90"/>
    <mergeCell ref="AS113:BA113"/>
    <mergeCell ref="AS115:BA115"/>
    <mergeCell ref="CA128:CF128"/>
    <mergeCell ref="AX124:BG124"/>
    <mergeCell ref="BU123:BZ127"/>
    <mergeCell ref="AK125:AN126"/>
    <mergeCell ref="BB116:BJ116"/>
    <mergeCell ref="BP153:BS156"/>
    <mergeCell ref="BP157:BS161"/>
    <mergeCell ref="BO134:BT134"/>
    <mergeCell ref="AX126:BG126"/>
    <mergeCell ref="AP128:AW128"/>
    <mergeCell ref="BH134:BN134"/>
    <mergeCell ref="BH132:BN132"/>
    <mergeCell ref="AX129:BG129"/>
    <mergeCell ref="AD157:AK161"/>
    <mergeCell ref="AL153:AR156"/>
    <mergeCell ref="AL144:AZ144"/>
    <mergeCell ref="AO139:AP139"/>
    <mergeCell ref="BH137:BN137"/>
    <mergeCell ref="BS145:CC145"/>
    <mergeCell ref="BB114:BJ114"/>
    <mergeCell ref="AS114:BA114"/>
    <mergeCell ref="BO136:BT136"/>
    <mergeCell ref="BO133:BT133"/>
    <mergeCell ref="BO135:BT135"/>
    <mergeCell ref="BO132:BT132"/>
    <mergeCell ref="AM120:AN121"/>
    <mergeCell ref="AG116:AQ116"/>
    <mergeCell ref="AK130:AN130"/>
    <mergeCell ref="AG131:AJ131"/>
    <mergeCell ref="S149:AE149"/>
    <mergeCell ref="AD135:AF135"/>
    <mergeCell ref="AF146:AJ146"/>
    <mergeCell ref="S146:AE146"/>
    <mergeCell ref="AF147:AJ147"/>
    <mergeCell ref="AF148:AJ148"/>
    <mergeCell ref="S148:AE148"/>
    <mergeCell ref="AF149:AJ149"/>
    <mergeCell ref="BU129:BZ129"/>
    <mergeCell ref="BO90:BU90"/>
    <mergeCell ref="AM108:AQ108"/>
    <mergeCell ref="AD131:AF131"/>
    <mergeCell ref="AG132:AJ132"/>
    <mergeCell ref="BO128:BT128"/>
    <mergeCell ref="BO123:BT127"/>
    <mergeCell ref="AG114:AQ114"/>
    <mergeCell ref="AK132:AN132"/>
    <mergeCell ref="BH129:BN129"/>
    <mergeCell ref="AK128:AN128"/>
    <mergeCell ref="AK127:AN127"/>
    <mergeCell ref="BG112:BJ112"/>
    <mergeCell ref="BB112:BE112"/>
    <mergeCell ref="BH123:BN127"/>
    <mergeCell ref="AX130:BG130"/>
    <mergeCell ref="BN120:BT121"/>
    <mergeCell ref="BU120:BZ121"/>
    <mergeCell ref="AS104:CK104"/>
    <mergeCell ref="BB108:CK108"/>
    <mergeCell ref="BY106:CI106"/>
    <mergeCell ref="AS112:BA112"/>
    <mergeCell ref="CG128:CK128"/>
    <mergeCell ref="CG129:CK129"/>
    <mergeCell ref="AU53:AW53"/>
    <mergeCell ref="BA53:BB53"/>
    <mergeCell ref="BO76:BT76"/>
    <mergeCell ref="C49:AK49"/>
    <mergeCell ref="D39:R39"/>
    <mergeCell ref="BO88:BU88"/>
    <mergeCell ref="AP132:AW132"/>
    <mergeCell ref="AP123:AW127"/>
    <mergeCell ref="BU82:BZ82"/>
    <mergeCell ref="BH128:BN128"/>
    <mergeCell ref="BO77:BT77"/>
    <mergeCell ref="BO74:BT74"/>
    <mergeCell ref="BO73:BT73"/>
    <mergeCell ref="BB88:BH88"/>
    <mergeCell ref="AS89:AZ89"/>
    <mergeCell ref="AS88:AZ88"/>
    <mergeCell ref="BO80:BT80"/>
    <mergeCell ref="BH73:BN73"/>
    <mergeCell ref="BO75:BT75"/>
    <mergeCell ref="BO82:BT82"/>
    <mergeCell ref="AX80:BG80"/>
    <mergeCell ref="AP78:AW78"/>
    <mergeCell ref="BB90:BH90"/>
    <mergeCell ref="AX125:BG125"/>
    <mergeCell ref="AX78:BG78"/>
    <mergeCell ref="BB87:BH87"/>
    <mergeCell ref="BU66:BZ70"/>
    <mergeCell ref="BS86:CC86"/>
    <mergeCell ref="BU71:BZ71"/>
    <mergeCell ref="BU78:BZ78"/>
    <mergeCell ref="BU74:BZ74"/>
    <mergeCell ref="BH78:BN78"/>
    <mergeCell ref="BO66:BT70"/>
    <mergeCell ref="BO71:BT71"/>
    <mergeCell ref="BO72:BT72"/>
    <mergeCell ref="BU75:BZ75"/>
    <mergeCell ref="BU76:BZ76"/>
    <mergeCell ref="BU77:BZ77"/>
    <mergeCell ref="BH66:BN70"/>
    <mergeCell ref="BH72:BN72"/>
    <mergeCell ref="BH71:BN71"/>
    <mergeCell ref="BH80:BN80"/>
    <mergeCell ref="BU72:BZ72"/>
    <mergeCell ref="BO78:BT78"/>
    <mergeCell ref="BU73:BZ73"/>
    <mergeCell ref="BH77:BN77"/>
    <mergeCell ref="BB85:CC85"/>
    <mergeCell ref="C2:AE2"/>
    <mergeCell ref="AF33:AK33"/>
    <mergeCell ref="AF35:AK35"/>
    <mergeCell ref="AF37:AK37"/>
    <mergeCell ref="C4:AE4"/>
    <mergeCell ref="S6:AE6"/>
    <mergeCell ref="D27:R27"/>
    <mergeCell ref="D29:R29"/>
    <mergeCell ref="D35:R35"/>
    <mergeCell ref="AB25:AE25"/>
    <mergeCell ref="S25:AA25"/>
    <mergeCell ref="S29:AE29"/>
    <mergeCell ref="S27:AA27"/>
    <mergeCell ref="AB27:AE27"/>
    <mergeCell ref="D8:R8"/>
    <mergeCell ref="D10:R10"/>
    <mergeCell ref="S8:AE8"/>
    <mergeCell ref="S9:AE9"/>
    <mergeCell ref="S10:AE10"/>
    <mergeCell ref="S11:AE11"/>
    <mergeCell ref="S18:AE18"/>
    <mergeCell ref="AG4:AN5"/>
    <mergeCell ref="AH2:AN2"/>
    <mergeCell ref="D22:R22"/>
    <mergeCell ref="I69:L69"/>
    <mergeCell ref="AI63:AL64"/>
    <mergeCell ref="O65:Q65"/>
    <mergeCell ref="AK68:AN68"/>
    <mergeCell ref="M68:N68"/>
    <mergeCell ref="Y63:Z64"/>
    <mergeCell ref="AA63:AD64"/>
    <mergeCell ref="AE63:AG64"/>
    <mergeCell ref="C63:W64"/>
    <mergeCell ref="AH63:AH64"/>
    <mergeCell ref="C66:H66"/>
    <mergeCell ref="I66:L66"/>
    <mergeCell ref="V65:Y65"/>
    <mergeCell ref="AG66:AN66"/>
    <mergeCell ref="O66:X66"/>
    <mergeCell ref="Z65:AB65"/>
    <mergeCell ref="AC65:AG65"/>
    <mergeCell ref="AH65:AJ65"/>
    <mergeCell ref="M66:N66"/>
    <mergeCell ref="Z66:AC67"/>
    <mergeCell ref="AG67:AN67"/>
    <mergeCell ref="O67:X67"/>
    <mergeCell ref="M67:N67"/>
    <mergeCell ref="B45:AR45"/>
    <mergeCell ref="S43:AK43"/>
    <mergeCell ref="B47:AR47"/>
    <mergeCell ref="D16:R16"/>
    <mergeCell ref="D18:R18"/>
    <mergeCell ref="AL51:AR51"/>
    <mergeCell ref="D53:R53"/>
    <mergeCell ref="AL53:AR53"/>
    <mergeCell ref="AF57:AK57"/>
    <mergeCell ref="S55:AK55"/>
    <mergeCell ref="AL55:AR55"/>
    <mergeCell ref="S51:AK51"/>
    <mergeCell ref="D55:R55"/>
    <mergeCell ref="AA57:AE57"/>
    <mergeCell ref="D57:R57"/>
    <mergeCell ref="D51:R51"/>
    <mergeCell ref="AF39:AK39"/>
    <mergeCell ref="AF41:AK41"/>
    <mergeCell ref="S57:Z57"/>
    <mergeCell ref="S53:AK53"/>
    <mergeCell ref="S22:AE22"/>
    <mergeCell ref="D12:R12"/>
    <mergeCell ref="S12:AE12"/>
    <mergeCell ref="D20:R20"/>
    <mergeCell ref="D25:R25"/>
    <mergeCell ref="D14:R14"/>
    <mergeCell ref="D33:R33"/>
    <mergeCell ref="S39:AE39"/>
    <mergeCell ref="S41:AE41"/>
    <mergeCell ref="D41:R41"/>
    <mergeCell ref="D37:R37"/>
    <mergeCell ref="S33:AE33"/>
    <mergeCell ref="S35:AE35"/>
    <mergeCell ref="S37:AE37"/>
    <mergeCell ref="S14:AE14"/>
    <mergeCell ref="S20:AE20"/>
    <mergeCell ref="S15:AE15"/>
    <mergeCell ref="S16:AE16"/>
    <mergeCell ref="S17:AE17"/>
    <mergeCell ref="D59:R59"/>
    <mergeCell ref="BP151:BS152"/>
    <mergeCell ref="BI148:BN148"/>
    <mergeCell ref="BV149:CC149"/>
    <mergeCell ref="AS147:AZ147"/>
    <mergeCell ref="BI149:BN149"/>
    <mergeCell ref="AS149:AZ149"/>
    <mergeCell ref="AS148:AZ148"/>
    <mergeCell ref="BV148:CC148"/>
    <mergeCell ref="BO149:BU149"/>
    <mergeCell ref="BE151:BO152"/>
    <mergeCell ref="AP133:AW133"/>
    <mergeCell ref="AP130:AW130"/>
    <mergeCell ref="AK131:AN131"/>
    <mergeCell ref="AK133:AN133"/>
    <mergeCell ref="BH131:BN131"/>
    <mergeCell ref="AP129:AW129"/>
    <mergeCell ref="BV146:CC146"/>
    <mergeCell ref="BU137:BZ137"/>
    <mergeCell ref="S59:AK59"/>
    <mergeCell ref="BU128:BZ128"/>
    <mergeCell ref="BO146:BU146"/>
    <mergeCell ref="BU136:BZ136"/>
    <mergeCell ref="AG130:AJ130"/>
    <mergeCell ref="P160:Z160"/>
    <mergeCell ref="C161:AB161"/>
    <mergeCell ref="G160:M160"/>
    <mergeCell ref="N160:O160"/>
    <mergeCell ref="AP136:AW136"/>
    <mergeCell ref="C149:H149"/>
    <mergeCell ref="C145:H145"/>
    <mergeCell ref="I147:P147"/>
    <mergeCell ref="C148:H148"/>
    <mergeCell ref="I148:P148"/>
    <mergeCell ref="C151:H151"/>
    <mergeCell ref="I151:AJ151"/>
    <mergeCell ref="AK137:AN137"/>
    <mergeCell ref="AP137:AW137"/>
    <mergeCell ref="AL151:AR152"/>
    <mergeCell ref="P139:AN140"/>
    <mergeCell ref="AL149:AR149"/>
    <mergeCell ref="I149:P149"/>
    <mergeCell ref="I144:P146"/>
    <mergeCell ref="S144:AJ144"/>
    <mergeCell ref="S145:AJ145"/>
    <mergeCell ref="S147:AE147"/>
    <mergeCell ref="AL147:AR147"/>
    <mergeCell ref="AD153:AK156"/>
    <mergeCell ref="AK136:AN136"/>
    <mergeCell ref="AK129:AN129"/>
    <mergeCell ref="AX128:BG128"/>
    <mergeCell ref="BO129:BT129"/>
    <mergeCell ref="AG125:AJ126"/>
    <mergeCell ref="BB146:BH146"/>
    <mergeCell ref="AQ139:AW139"/>
    <mergeCell ref="AL146:AR146"/>
    <mergeCell ref="BB144:CC144"/>
    <mergeCell ref="BO131:BT131"/>
    <mergeCell ref="BH136:BN136"/>
    <mergeCell ref="AX133:BG133"/>
    <mergeCell ref="BH133:BN133"/>
    <mergeCell ref="AK135:AN135"/>
    <mergeCell ref="CA139:CF139"/>
    <mergeCell ref="BU130:BZ130"/>
    <mergeCell ref="AG134:AJ134"/>
    <mergeCell ref="AG129:AJ129"/>
    <mergeCell ref="BU134:BZ134"/>
    <mergeCell ref="AG133:AJ133"/>
    <mergeCell ref="AX131:BG131"/>
    <mergeCell ref="BU132:BZ132"/>
    <mergeCell ref="BH130:BN130"/>
    <mergeCell ref="CA129:CF129"/>
    <mergeCell ref="BB147:BH147"/>
    <mergeCell ref="AP131:AW131"/>
    <mergeCell ref="BU133:BZ133"/>
    <mergeCell ref="BU135:BZ135"/>
    <mergeCell ref="BO139:BT139"/>
    <mergeCell ref="BU139:BZ139"/>
    <mergeCell ref="BH135:BN135"/>
    <mergeCell ref="AX135:BG135"/>
    <mergeCell ref="AX136:BG136"/>
    <mergeCell ref="AX132:BG132"/>
    <mergeCell ref="BU131:BZ131"/>
    <mergeCell ref="AP134:AW134"/>
    <mergeCell ref="BB145:BJ145"/>
    <mergeCell ref="AX137:BG137"/>
    <mergeCell ref="BO147:BU147"/>
    <mergeCell ref="AP135:AW135"/>
    <mergeCell ref="I135:L135"/>
    <mergeCell ref="O136:X136"/>
    <mergeCell ref="M136:N136"/>
    <mergeCell ref="M135:N135"/>
    <mergeCell ref="M132:N132"/>
    <mergeCell ref="Z132:AC132"/>
    <mergeCell ref="AD137:AF137"/>
    <mergeCell ref="Z135:AC135"/>
    <mergeCell ref="AD133:AF133"/>
    <mergeCell ref="Z134:AC134"/>
    <mergeCell ref="AD132:AF132"/>
    <mergeCell ref="Z133:AC133"/>
    <mergeCell ref="O134:X134"/>
    <mergeCell ref="AD134:AF134"/>
    <mergeCell ref="C134:H134"/>
    <mergeCell ref="I129:L129"/>
    <mergeCell ref="Z128:AC128"/>
    <mergeCell ref="O129:X129"/>
    <mergeCell ref="AD128:AF128"/>
    <mergeCell ref="Z127:AC127"/>
    <mergeCell ref="AD127:AF127"/>
    <mergeCell ref="M127:N127"/>
    <mergeCell ref="AD130:AF130"/>
    <mergeCell ref="AD129:AF129"/>
    <mergeCell ref="Z129:AC129"/>
    <mergeCell ref="I128:L128"/>
    <mergeCell ref="O128:X128"/>
    <mergeCell ref="O133:X133"/>
    <mergeCell ref="Z130:AC130"/>
    <mergeCell ref="Z131:AC131"/>
    <mergeCell ref="M123:N123"/>
    <mergeCell ref="C124:H127"/>
    <mergeCell ref="C128:H128"/>
    <mergeCell ref="C131:H131"/>
    <mergeCell ref="C130:H130"/>
    <mergeCell ref="C129:H129"/>
    <mergeCell ref="I125:L125"/>
    <mergeCell ref="O130:X130"/>
    <mergeCell ref="M128:N128"/>
    <mergeCell ref="M125:N125"/>
    <mergeCell ref="I123:L123"/>
    <mergeCell ref="O127:X127"/>
    <mergeCell ref="I127:L127"/>
    <mergeCell ref="I131:L131"/>
    <mergeCell ref="C123:H123"/>
    <mergeCell ref="M131:N131"/>
    <mergeCell ref="M129:N129"/>
    <mergeCell ref="O131:X131"/>
    <mergeCell ref="BU152:CC152"/>
    <mergeCell ref="BO130:BT130"/>
    <mergeCell ref="BI147:BN147"/>
    <mergeCell ref="AX134:BG134"/>
    <mergeCell ref="I134:L134"/>
    <mergeCell ref="O135:X135"/>
    <mergeCell ref="Z136:AC136"/>
    <mergeCell ref="C136:H136"/>
    <mergeCell ref="C135:H135"/>
    <mergeCell ref="I136:L136"/>
    <mergeCell ref="AG135:AJ135"/>
    <mergeCell ref="AK134:AN134"/>
    <mergeCell ref="I132:L132"/>
    <mergeCell ref="AD136:AF136"/>
    <mergeCell ref="AG136:AJ136"/>
    <mergeCell ref="I139:M139"/>
    <mergeCell ref="C139:H139"/>
    <mergeCell ref="C133:H133"/>
    <mergeCell ref="I133:L133"/>
    <mergeCell ref="M133:N133"/>
    <mergeCell ref="O132:X132"/>
    <mergeCell ref="C132:H132"/>
    <mergeCell ref="I130:L130"/>
    <mergeCell ref="M130:N130"/>
    <mergeCell ref="BU153:CC155"/>
    <mergeCell ref="BB148:BH148"/>
    <mergeCell ref="BB149:BH149"/>
    <mergeCell ref="BV147:CC147"/>
    <mergeCell ref="BA143:BH143"/>
    <mergeCell ref="BO148:BU148"/>
    <mergeCell ref="BA142:BH142"/>
    <mergeCell ref="C144:H144"/>
    <mergeCell ref="I137:L137"/>
    <mergeCell ref="O137:X137"/>
    <mergeCell ref="Z137:AC137"/>
    <mergeCell ref="AG137:AJ137"/>
    <mergeCell ref="D146:G146"/>
    <mergeCell ref="M137:N137"/>
    <mergeCell ref="C137:H137"/>
    <mergeCell ref="AY151:BD152"/>
    <mergeCell ref="AS151:AX152"/>
    <mergeCell ref="AL148:AR148"/>
    <mergeCell ref="BO137:BT137"/>
    <mergeCell ref="BA141:BH141"/>
    <mergeCell ref="AX139:BG139"/>
    <mergeCell ref="BH139:BN139"/>
    <mergeCell ref="AS146:AZ146"/>
    <mergeCell ref="AL145:AZ145"/>
    <mergeCell ref="M75:N75"/>
    <mergeCell ref="C85:H85"/>
    <mergeCell ref="C80:H80"/>
    <mergeCell ref="I80:L80"/>
    <mergeCell ref="M80:N80"/>
    <mergeCell ref="N82:O83"/>
    <mergeCell ref="P82:AK83"/>
    <mergeCell ref="AG80:AJ80"/>
    <mergeCell ref="AK80:AN80"/>
    <mergeCell ref="I85:P87"/>
    <mergeCell ref="I82:M82"/>
    <mergeCell ref="O80:X80"/>
    <mergeCell ref="S87:AA87"/>
    <mergeCell ref="AB87:AJ87"/>
    <mergeCell ref="D87:G87"/>
    <mergeCell ref="C75:H75"/>
    <mergeCell ref="I75:L75"/>
    <mergeCell ref="Z75:AC75"/>
    <mergeCell ref="O75:X75"/>
    <mergeCell ref="AK76:AN76"/>
    <mergeCell ref="AL85:AZ85"/>
    <mergeCell ref="AK77:AN77"/>
    <mergeCell ref="C82:H82"/>
    <mergeCell ref="Z80:AC80"/>
    <mergeCell ref="C71:H71"/>
    <mergeCell ref="I71:L71"/>
    <mergeCell ref="M71:N71"/>
    <mergeCell ref="Z74:AC74"/>
    <mergeCell ref="Z73:AC73"/>
    <mergeCell ref="AG73:AJ73"/>
    <mergeCell ref="O74:X74"/>
    <mergeCell ref="C73:H73"/>
    <mergeCell ref="AD72:AF72"/>
    <mergeCell ref="I72:L72"/>
    <mergeCell ref="M72:N72"/>
    <mergeCell ref="Z72:AC72"/>
    <mergeCell ref="O72:X72"/>
    <mergeCell ref="I74:L74"/>
    <mergeCell ref="O73:X73"/>
    <mergeCell ref="C74:H74"/>
    <mergeCell ref="I73:L73"/>
    <mergeCell ref="M73:N73"/>
    <mergeCell ref="M74:N74"/>
    <mergeCell ref="C72:H72"/>
    <mergeCell ref="AD74:AF74"/>
    <mergeCell ref="AP66:AW70"/>
    <mergeCell ref="AX66:BG66"/>
    <mergeCell ref="AX68:BG68"/>
    <mergeCell ref="AG70:AJ70"/>
    <mergeCell ref="AX71:BG71"/>
    <mergeCell ref="AX72:BG72"/>
    <mergeCell ref="AX70:BG70"/>
    <mergeCell ref="AG69:AJ69"/>
    <mergeCell ref="AK70:AN70"/>
    <mergeCell ref="AK69:AN69"/>
    <mergeCell ref="AG68:AJ68"/>
    <mergeCell ref="AX69:BG69"/>
    <mergeCell ref="AX67:BG67"/>
    <mergeCell ref="AG71:AJ71"/>
    <mergeCell ref="AK71:AN71"/>
    <mergeCell ref="AP71:AW71"/>
    <mergeCell ref="AK72:AN72"/>
    <mergeCell ref="AP72:AW72"/>
    <mergeCell ref="AG72:AJ72"/>
    <mergeCell ref="I70:L70"/>
    <mergeCell ref="AD66:AF67"/>
    <mergeCell ref="I67:L67"/>
    <mergeCell ref="I68:L68"/>
    <mergeCell ref="AP73:AW73"/>
    <mergeCell ref="AD73:AF73"/>
    <mergeCell ref="AX73:BG73"/>
    <mergeCell ref="AG74:AJ74"/>
    <mergeCell ref="O70:X70"/>
    <mergeCell ref="M69:N69"/>
    <mergeCell ref="AD68:AF68"/>
    <mergeCell ref="AD70:AF70"/>
    <mergeCell ref="O69:X69"/>
    <mergeCell ref="Z69:AC69"/>
    <mergeCell ref="AD69:AF69"/>
    <mergeCell ref="O68:X68"/>
    <mergeCell ref="Z68:AC68"/>
    <mergeCell ref="AD71:AF71"/>
    <mergeCell ref="Z71:AC71"/>
    <mergeCell ref="Z70:AC70"/>
    <mergeCell ref="AK73:AN73"/>
    <mergeCell ref="AK74:AN74"/>
    <mergeCell ref="O71:X71"/>
    <mergeCell ref="AX74:BG74"/>
    <mergeCell ref="AK78:AN78"/>
    <mergeCell ref="AK79:AN79"/>
    <mergeCell ref="C79:H79"/>
    <mergeCell ref="O78:X78"/>
    <mergeCell ref="Z78:AC78"/>
    <mergeCell ref="AG76:AJ76"/>
    <mergeCell ref="AG78:AJ78"/>
    <mergeCell ref="I78:L78"/>
    <mergeCell ref="M78:N78"/>
    <mergeCell ref="C78:H78"/>
    <mergeCell ref="Z76:AC76"/>
    <mergeCell ref="Z79:AC79"/>
    <mergeCell ref="I79:L79"/>
    <mergeCell ref="O79:X79"/>
    <mergeCell ref="AD79:AF79"/>
    <mergeCell ref="AD78:AF78"/>
    <mergeCell ref="AD76:AF76"/>
    <mergeCell ref="AG77:AJ77"/>
    <mergeCell ref="C76:H76"/>
    <mergeCell ref="M77:N77"/>
    <mergeCell ref="O76:X76"/>
    <mergeCell ref="C86:H86"/>
    <mergeCell ref="S85:AJ85"/>
    <mergeCell ref="O77:X77"/>
    <mergeCell ref="I77:L77"/>
    <mergeCell ref="C77:H77"/>
    <mergeCell ref="M76:N76"/>
    <mergeCell ref="Z77:AC77"/>
    <mergeCell ref="AD77:AF77"/>
    <mergeCell ref="I76:L76"/>
    <mergeCell ref="AD80:AF80"/>
    <mergeCell ref="AP75:AW75"/>
    <mergeCell ref="AH122:AJ122"/>
    <mergeCell ref="C89:H89"/>
    <mergeCell ref="AG111:AQ111"/>
    <mergeCell ref="C110:I110"/>
    <mergeCell ref="O123:X123"/>
    <mergeCell ref="N110:O110"/>
    <mergeCell ref="C90:H90"/>
    <mergeCell ref="J115:V115"/>
    <mergeCell ref="C120:W121"/>
    <mergeCell ref="N112:O112"/>
    <mergeCell ref="X112:AF112"/>
    <mergeCell ref="J110:M110"/>
    <mergeCell ref="C108:I108"/>
    <mergeCell ref="Z122:AB122"/>
    <mergeCell ref="C112:I112"/>
    <mergeCell ref="J112:M112"/>
    <mergeCell ref="N116:O116"/>
    <mergeCell ref="AA120:AE121"/>
    <mergeCell ref="Y116:AF116"/>
    <mergeCell ref="X114:AF114"/>
    <mergeCell ref="AB90:AJ90"/>
    <mergeCell ref="AK75:AN75"/>
    <mergeCell ref="M79:N79"/>
    <mergeCell ref="BO79:BT79"/>
    <mergeCell ref="AM110:AQ110"/>
    <mergeCell ref="AL92:CC92"/>
    <mergeCell ref="BV88:CC88"/>
    <mergeCell ref="AG110:AL110"/>
    <mergeCell ref="BI90:BN90"/>
    <mergeCell ref="AS87:AZ87"/>
    <mergeCell ref="AP79:AW79"/>
    <mergeCell ref="AV81:BA81"/>
    <mergeCell ref="BO87:BU87"/>
    <mergeCell ref="BV87:CC87"/>
    <mergeCell ref="AL82:AN83"/>
    <mergeCell ref="AL90:AR90"/>
    <mergeCell ref="AL86:AZ86"/>
    <mergeCell ref="AD104:AQ104"/>
    <mergeCell ref="AS110:BA110"/>
    <mergeCell ref="B92:AK92"/>
    <mergeCell ref="S89:AA89"/>
    <mergeCell ref="S88:AA88"/>
    <mergeCell ref="AG79:AJ79"/>
    <mergeCell ref="I90:P90"/>
    <mergeCell ref="AD75:AF75"/>
    <mergeCell ref="AG75:AJ75"/>
    <mergeCell ref="AG112:AQ112"/>
    <mergeCell ref="P112:V112"/>
    <mergeCell ref="J108:V108"/>
    <mergeCell ref="P110:V110"/>
    <mergeCell ref="AS90:AZ90"/>
    <mergeCell ref="M124:N124"/>
    <mergeCell ref="O122:Q122"/>
    <mergeCell ref="O124:X124"/>
    <mergeCell ref="I89:P89"/>
    <mergeCell ref="C116:I116"/>
    <mergeCell ref="V122:Y122"/>
    <mergeCell ref="AG124:AN124"/>
    <mergeCell ref="J117:V117"/>
    <mergeCell ref="C114:I114"/>
    <mergeCell ref="AG123:AN123"/>
    <mergeCell ref="AX76:BG76"/>
    <mergeCell ref="AX79:BG79"/>
    <mergeCell ref="AP120:BM121"/>
    <mergeCell ref="AX77:BG77"/>
    <mergeCell ref="AP77:AW77"/>
    <mergeCell ref="AQ82:AW82"/>
    <mergeCell ref="AL87:AR87"/>
    <mergeCell ref="AP74:AW74"/>
    <mergeCell ref="P116:T116"/>
    <mergeCell ref="I88:P88"/>
    <mergeCell ref="BI88:BN88"/>
    <mergeCell ref="AB89:AJ89"/>
    <mergeCell ref="S90:AA90"/>
    <mergeCell ref="J111:V111"/>
    <mergeCell ref="CA75:CE75"/>
    <mergeCell ref="CA76:CE76"/>
    <mergeCell ref="CA77:CE77"/>
    <mergeCell ref="CA78:CE78"/>
    <mergeCell ref="CA79:CE79"/>
    <mergeCell ref="CA80:CE80"/>
    <mergeCell ref="CA82:CE82"/>
    <mergeCell ref="BU80:BZ80"/>
    <mergeCell ref="AP76:AW76"/>
    <mergeCell ref="BH79:BN79"/>
    <mergeCell ref="BH75:BN75"/>
    <mergeCell ref="BH76:BN76"/>
    <mergeCell ref="BV89:CC89"/>
    <mergeCell ref="BB89:BH89"/>
    <mergeCell ref="BI89:BN89"/>
    <mergeCell ref="BO89:BU89"/>
    <mergeCell ref="AX75:BG75"/>
    <mergeCell ref="CG79:CK79"/>
    <mergeCell ref="CG80:CK80"/>
    <mergeCell ref="CG82:CK82"/>
    <mergeCell ref="CA66:CE70"/>
    <mergeCell ref="CA71:CE71"/>
    <mergeCell ref="CA72:CE72"/>
    <mergeCell ref="CA73:CE73"/>
    <mergeCell ref="CA74:CE74"/>
    <mergeCell ref="CA123:CF127"/>
    <mergeCell ref="CG123:CK127"/>
    <mergeCell ref="CG66:CK70"/>
    <mergeCell ref="CG71:CK71"/>
    <mergeCell ref="CG72:CK72"/>
    <mergeCell ref="CG73:CK73"/>
    <mergeCell ref="CG74:CK74"/>
    <mergeCell ref="CG75:CK75"/>
    <mergeCell ref="CG76:CK76"/>
    <mergeCell ref="CG77:CK77"/>
    <mergeCell ref="CG78:CK78"/>
    <mergeCell ref="CA120:CK121"/>
    <mergeCell ref="BV110:CK117"/>
    <mergeCell ref="BU79:BZ79"/>
    <mergeCell ref="CA130:CF130"/>
    <mergeCell ref="CG130:CK130"/>
    <mergeCell ref="CA131:CF131"/>
    <mergeCell ref="CG131:CK131"/>
    <mergeCell ref="CA137:CF137"/>
    <mergeCell ref="CG137:CK137"/>
    <mergeCell ref="CG139:CK139"/>
    <mergeCell ref="CA132:CF132"/>
    <mergeCell ref="CG132:CK132"/>
    <mergeCell ref="CA133:CF133"/>
    <mergeCell ref="CG133:CK133"/>
    <mergeCell ref="CA134:CF134"/>
    <mergeCell ref="CG134:CK134"/>
    <mergeCell ref="CA135:CF135"/>
    <mergeCell ref="CG135:CK135"/>
    <mergeCell ref="CA136:CF136"/>
    <mergeCell ref="CG136:CK136"/>
  </mergeCells>
  <phoneticPr fontId="26" type="noConversion"/>
  <conditionalFormatting sqref="BB147:BB149 BB90">
    <cfRule type="cellIs" dxfId="69" priority="217" stopIfTrue="1" operator="notBetween">
      <formula>0</formula>
      <formula>10000000</formula>
    </cfRule>
  </conditionalFormatting>
  <conditionalFormatting sqref="S53:AK53">
    <cfRule type="containsText" dxfId="68" priority="195" stopIfTrue="1" operator="containsText" text="יש להזין סוג החשבון">
      <formula>NOT(ISERROR(SEARCH("יש להזין סוג החשבון",S53)))</formula>
    </cfRule>
    <cfRule type="expression" dxfId="67" priority="222" stopIfTrue="1">
      <formula>LEFT(S53,19)="יש להזין סוג החשבון"</formula>
    </cfRule>
  </conditionalFormatting>
  <conditionalFormatting sqref="S59:AK59 S43:AK43">
    <cfRule type="containsText" dxfId="66" priority="118" stopIfTrue="1" operator="containsText" text="יש">
      <formula>NOT(ISERROR(SEARCH("יש",S43)))</formula>
    </cfRule>
  </conditionalFormatting>
  <conditionalFormatting sqref="P139 P82">
    <cfRule type="containsText" dxfId="65" priority="105" stopIfTrue="1" operator="containsText" text="יש">
      <formula>NOT(ISERROR(SEARCH("יש",P82)))</formula>
    </cfRule>
  </conditionalFormatting>
  <conditionalFormatting sqref="M129:N137">
    <cfRule type="containsText" dxfId="64" priority="67" stopIfTrue="1" operator="containsText" text="משרד">
      <formula>NOT(ISERROR(SEARCH("משרד",M129)))</formula>
    </cfRule>
    <cfRule type="expression" dxfId="63" priority="69" stopIfTrue="1">
      <formula>LEN($I129)&gt;0</formula>
    </cfRule>
  </conditionalFormatting>
  <conditionalFormatting sqref="AL82:AN83">
    <cfRule type="expression" dxfId="62" priority="233" stopIfTrue="1">
      <formula>LEN($P$82)&gt;4</formula>
    </cfRule>
  </conditionalFormatting>
  <conditionalFormatting sqref="M129:N137">
    <cfRule type="containsText" dxfId="61" priority="47" stopIfTrue="1" operator="containsText" text="משרד">
      <formula>NOT(ISERROR(SEARCH("משרד",M129)))</formula>
    </cfRule>
    <cfRule type="expression" dxfId="60" priority="48" stopIfTrue="1">
      <formula>LEN($I129)&gt;0</formula>
    </cfRule>
  </conditionalFormatting>
  <conditionalFormatting sqref="BB88">
    <cfRule type="cellIs" dxfId="59" priority="40" stopIfTrue="1" operator="notBetween">
      <formula>0</formula>
      <formula>10000000</formula>
    </cfRule>
  </conditionalFormatting>
  <conditionalFormatting sqref="BO90">
    <cfRule type="cellIs" dxfId="58" priority="39" stopIfTrue="1" operator="notBetween">
      <formula>0</formula>
      <formula>10000000</formula>
    </cfRule>
  </conditionalFormatting>
  <conditionalFormatting sqref="BO88">
    <cfRule type="cellIs" dxfId="57" priority="38" stopIfTrue="1" operator="notBetween">
      <formula>0</formula>
      <formula>10000000</formula>
    </cfRule>
  </conditionalFormatting>
  <printOptions horizontalCentered="1"/>
  <pageMargins left="7.874015748031496E-2" right="7.874015748031496E-2" top="0.15748031496062992" bottom="0.15748031496062992" header="0.15748031496062992" footer="0.15748031496062992"/>
  <pageSetup paperSize="9" scale="70" orientation="landscape" r:id="rId2"/>
  <headerFooter alignWithMargins="0"/>
  <legacyDrawing r:id="rId3"/>
  <extLst>
    <ext xmlns:x14="http://schemas.microsoft.com/office/spreadsheetml/2009/9/main" uri="{CCE6A557-97BC-4b89-ADB6-D9C93CAAB3DF}">
      <x14:dataValidations xmlns:xm="http://schemas.microsoft.com/office/excel/2006/main" count="3">
        <x14:dataValidation type="list" showInputMessage="1" showErrorMessage="1">
          <x14:formula1>
            <xm:f>גיליון1!$C$3:$C$6</xm:f>
          </x14:formula1>
          <xm:sqref>S53:AK53</xm:sqref>
        </x14:dataValidation>
        <x14:dataValidation type="list" allowBlank="1" showInputMessage="1" showErrorMessage="1">
          <x14:formula1>
            <xm:f>גיליון1!$C$10:$C$11</xm:f>
          </x14:formula1>
          <xm:sqref>M72:N80</xm:sqref>
        </x14:dataValidation>
        <x14:dataValidation type="list" allowBlank="1" showInputMessage="1" showErrorMessage="1">
          <x14:formula1>
            <xm:f>גיליון1!$C$14:$C$16</xm:f>
          </x14:formula1>
          <xm:sqref>D87:G87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H303"/>
  <sheetViews>
    <sheetView showGridLines="0" rightToLeft="1" zoomScale="90" zoomScaleNormal="90" workbookViewId="0">
      <selection activeCell="FR128" sqref="FR128"/>
    </sheetView>
  </sheetViews>
  <sheetFormatPr defaultColWidth="9.140625" defaultRowHeight="12.75" x14ac:dyDescent="0.2"/>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5.28515625" style="3" customWidth="1"/>
    <col min="15" max="15" width="2.28515625" style="3" customWidth="1"/>
    <col min="16" max="16" width="2" style="3" customWidth="1"/>
    <col min="17" max="17" width="1.140625" style="3" customWidth="1"/>
    <col min="18" max="18" width="1.28515625" style="3" customWidth="1"/>
    <col min="19" max="19" width="2.140625" style="3" customWidth="1"/>
    <col min="20" max="20" width="1.85546875" style="3" customWidth="1"/>
    <col min="21" max="21" width="2" style="3" hidden="1" customWidth="1"/>
    <col min="22" max="22" width="1.28515625" style="3" hidden="1" customWidth="1"/>
    <col min="23" max="23" width="2" style="3" hidden="1" customWidth="1"/>
    <col min="24" max="24" width="0.5703125" style="3" customWidth="1"/>
    <col min="25" max="25" width="1.7109375" style="3" customWidth="1"/>
    <col min="26" max="26" width="3" style="3" customWidth="1"/>
    <col min="27" max="27" width="2.42578125" style="3" customWidth="1"/>
    <col min="28" max="28" width="2.5703125" style="3" customWidth="1"/>
    <col min="29" max="29" width="3.5703125" style="3" customWidth="1"/>
    <col min="30"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1.14062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1.42578125" style="5" customWidth="1"/>
    <col min="48" max="48" width="6.140625" style="5" hidden="1" customWidth="1"/>
    <col min="49" max="49" width="2.5703125" style="3" customWidth="1"/>
    <col min="50" max="50" width="1.85546875" style="3" customWidth="1"/>
    <col min="51" max="51" width="3" style="3" customWidth="1"/>
    <col min="52" max="52" width="0.5703125" style="3" customWidth="1"/>
    <col min="53" max="56" width="1.85546875" style="3" customWidth="1"/>
    <col min="57" max="57" width="0.42578125" style="3" customWidth="1"/>
    <col min="58"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0.425781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42578125" style="3" customWidth="1"/>
    <col min="79" max="79" width="5.140625" style="3" customWidth="1"/>
    <col min="80" max="81" width="2" style="3" customWidth="1"/>
    <col min="82" max="84" width="0.140625" style="6" customWidth="1"/>
    <col min="85" max="85" width="0.140625" style="25" customWidth="1"/>
    <col min="86" max="86" width="0.5703125" style="6" customWidth="1"/>
    <col min="87" max="87" width="1.140625" style="6" customWidth="1"/>
    <col min="88" max="88" width="0.85546875" style="6" customWidth="1"/>
    <col min="89" max="89" width="9.140625" style="6" customWidth="1"/>
    <col min="90" max="91" width="1" style="6" customWidth="1"/>
    <col min="92" max="92" width="0.7109375" style="6" customWidth="1"/>
    <col min="93" max="101" width="9.140625" style="6" customWidth="1"/>
    <col min="102" max="102" width="9.5703125" style="412" customWidth="1"/>
    <col min="103" max="103" width="4" style="412" customWidth="1"/>
    <col min="104" max="105" width="9.140625" style="412" customWidth="1"/>
    <col min="106" max="114" width="9.140625" style="332" customWidth="1"/>
    <col min="115" max="16384" width="9.140625" style="6"/>
  </cols>
  <sheetData>
    <row r="1" spans="2:160" x14ac:dyDescent="0.2">
      <c r="AQ1" s="333"/>
    </row>
    <row r="2" spans="2:160" ht="22.5" x14ac:dyDescent="0.2">
      <c r="B2" s="6"/>
      <c r="C2" s="1027" t="str">
        <f>'עמוד 1'!C2:AE2</f>
        <v>טופס 23.033 חשבון לפי שעות מכרזים</v>
      </c>
      <c r="D2" s="1028"/>
      <c r="E2" s="1028"/>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9"/>
      <c r="AF2" s="6"/>
      <c r="AG2" s="6"/>
      <c r="AH2" s="1050" t="s">
        <v>209</v>
      </c>
      <c r="AI2" s="1050"/>
      <c r="AJ2" s="1050"/>
      <c r="AK2" s="1050"/>
      <c r="AL2" s="1050"/>
      <c r="AM2" s="1050"/>
      <c r="AN2" s="1050"/>
      <c r="AO2" s="6"/>
      <c r="AP2" s="6"/>
      <c r="AQ2" s="334" t="s">
        <v>135</v>
      </c>
      <c r="AR2" s="6"/>
      <c r="AS2" s="29"/>
      <c r="AT2" s="29"/>
      <c r="AU2" s="29"/>
      <c r="AV2" s="29"/>
      <c r="AW2" s="6"/>
      <c r="AX2" s="6"/>
      <c r="AY2" s="6"/>
      <c r="AZ2" s="6"/>
      <c r="BA2" s="6"/>
      <c r="BB2" s="6"/>
      <c r="BC2" s="6"/>
      <c r="BD2" s="6"/>
      <c r="BE2" s="6"/>
      <c r="BF2" s="6"/>
      <c r="BG2" s="6"/>
      <c r="CP2" s="179"/>
      <c r="CQ2" s="179"/>
      <c r="CR2" s="179"/>
      <c r="CS2" s="179"/>
      <c r="CT2" s="179"/>
      <c r="CU2" s="179"/>
      <c r="CV2" s="179"/>
      <c r="CW2" s="179"/>
      <c r="CX2" s="413"/>
      <c r="CY2" s="413"/>
      <c r="CZ2" s="413"/>
      <c r="DA2" s="413"/>
      <c r="DB2" s="331"/>
      <c r="DC2" s="331"/>
      <c r="DD2" s="331"/>
      <c r="DE2" s="331"/>
      <c r="DF2" s="331"/>
      <c r="DG2" s="331"/>
      <c r="DH2" s="331"/>
      <c r="DI2" s="331"/>
      <c r="DJ2" s="331"/>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row>
    <row r="3" spans="2:160" ht="18.75"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334" t="s">
        <v>136</v>
      </c>
      <c r="AR3" s="6"/>
      <c r="AS3" s="29"/>
      <c r="AT3" s="29"/>
      <c r="AU3" s="29"/>
      <c r="AV3" s="29"/>
      <c r="AW3" s="6"/>
      <c r="AX3" s="6"/>
      <c r="AY3" s="6"/>
      <c r="AZ3" s="6"/>
      <c r="BA3" s="6"/>
      <c r="BB3" s="6"/>
      <c r="BC3" s="6"/>
      <c r="BD3" s="6"/>
      <c r="BE3" s="6"/>
      <c r="BF3" s="6"/>
      <c r="BG3" s="6"/>
      <c r="CP3" s="179"/>
      <c r="CQ3" s="179"/>
      <c r="CR3" s="179"/>
      <c r="CS3" s="179"/>
      <c r="CT3" s="179"/>
      <c r="CU3" s="179"/>
      <c r="CV3" s="179"/>
      <c r="CW3" s="179"/>
      <c r="CX3" s="413"/>
      <c r="CY3" s="413"/>
      <c r="CZ3" s="413"/>
      <c r="DA3" s="413"/>
      <c r="DB3" s="331"/>
      <c r="DC3" s="331"/>
      <c r="DD3" s="331"/>
      <c r="DE3" s="331"/>
      <c r="DF3" s="331"/>
      <c r="DG3" s="331"/>
      <c r="DH3" s="331"/>
      <c r="DI3" s="331"/>
      <c r="DJ3" s="331"/>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row>
    <row r="4" spans="2:160" ht="21" customHeight="1" x14ac:dyDescent="0.2">
      <c r="B4" s="6"/>
      <c r="C4" s="1031" t="s">
        <v>55</v>
      </c>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4"/>
      <c r="AG4" s="1049"/>
      <c r="AH4" s="1049"/>
      <c r="AI4" s="1049"/>
      <c r="AJ4" s="1049"/>
      <c r="AK4" s="1049"/>
      <c r="AL4" s="1049"/>
      <c r="AM4" s="1049"/>
      <c r="AN4" s="1049"/>
      <c r="AO4" s="4"/>
      <c r="AP4" s="4"/>
      <c r="AQ4" s="334" t="s">
        <v>125</v>
      </c>
      <c r="AR4" s="4"/>
      <c r="AS4" s="4"/>
      <c r="AT4" s="4"/>
      <c r="AU4" s="29"/>
      <c r="AV4" s="29"/>
      <c r="AW4" s="6"/>
      <c r="AX4" s="6"/>
      <c r="AY4" s="6"/>
      <c r="AZ4" s="6"/>
      <c r="BA4" s="6"/>
      <c r="BB4" s="6"/>
      <c r="BC4" s="6"/>
      <c r="BD4" s="6"/>
      <c r="BE4" s="6"/>
      <c r="BF4" s="6"/>
      <c r="BG4" s="6"/>
      <c r="CP4" s="179"/>
      <c r="CQ4" s="179"/>
      <c r="CR4" s="179"/>
      <c r="CS4" s="179"/>
      <c r="CT4" s="179"/>
      <c r="CU4" s="179"/>
      <c r="CV4" s="179"/>
      <c r="CW4" s="179"/>
      <c r="CX4" s="413"/>
      <c r="CY4" s="413"/>
      <c r="CZ4" s="413"/>
      <c r="DA4" s="413"/>
      <c r="DB4" s="331"/>
      <c r="DC4" s="331"/>
      <c r="DD4" s="331"/>
      <c r="DE4" s="331"/>
      <c r="DF4" s="331"/>
      <c r="DG4" s="331"/>
      <c r="DH4" s="331"/>
      <c r="DI4" s="331"/>
      <c r="DJ4" s="331"/>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c r="FA4" s="162"/>
      <c r="FB4" s="162"/>
      <c r="FC4" s="162"/>
      <c r="FD4" s="162"/>
    </row>
    <row r="5" spans="2:160" ht="19.5" thickBot="1" x14ac:dyDescent="0.2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1049"/>
      <c r="AH5" s="1049"/>
      <c r="AI5" s="1049"/>
      <c r="AJ5" s="1049"/>
      <c r="AK5" s="1049"/>
      <c r="AL5" s="1049"/>
      <c r="AM5" s="1049"/>
      <c r="AN5" s="1049"/>
      <c r="AO5" s="6"/>
      <c r="AP5" s="6"/>
      <c r="AQ5" s="334" t="s">
        <v>137</v>
      </c>
      <c r="AR5" s="6"/>
      <c r="AS5" s="29"/>
      <c r="AT5" s="29"/>
      <c r="AU5" s="29"/>
      <c r="AV5" s="29"/>
      <c r="AW5" s="6"/>
      <c r="AX5" s="6"/>
      <c r="AY5" s="6"/>
      <c r="AZ5" s="6"/>
      <c r="BA5" s="6"/>
      <c r="BB5" s="6"/>
      <c r="BC5" s="6"/>
      <c r="BD5" s="6"/>
      <c r="BE5" s="6"/>
      <c r="BF5" s="6"/>
      <c r="BG5" s="6"/>
      <c r="CP5" s="179"/>
      <c r="CQ5" s="179"/>
      <c r="CR5" s="179"/>
      <c r="CS5" s="179"/>
      <c r="CT5" s="179"/>
      <c r="CU5" s="179"/>
      <c r="CV5" s="179"/>
      <c r="CW5" s="179"/>
      <c r="CX5" s="413"/>
      <c r="CY5" s="413"/>
      <c r="CZ5" s="413"/>
      <c r="DA5" s="413"/>
      <c r="DB5" s="331"/>
      <c r="DC5" s="331"/>
      <c r="DD5" s="331"/>
      <c r="DE5" s="331"/>
      <c r="DF5" s="331"/>
      <c r="DG5" s="331"/>
      <c r="DH5" s="331"/>
      <c r="DI5" s="331"/>
      <c r="DJ5" s="331"/>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c r="FA5" s="162"/>
      <c r="FB5" s="162"/>
      <c r="FC5" s="162"/>
      <c r="FD5" s="162"/>
    </row>
    <row r="6" spans="2:160" ht="19.5" thickBot="1" x14ac:dyDescent="0.3">
      <c r="B6" s="6"/>
      <c r="C6" s="8" t="s">
        <v>28</v>
      </c>
      <c r="D6" s="8" t="s">
        <v>27</v>
      </c>
      <c r="E6" s="8"/>
      <c r="F6" s="8"/>
      <c r="G6" s="8"/>
      <c r="H6" s="8"/>
      <c r="I6" s="8"/>
      <c r="J6" s="8"/>
      <c r="K6" s="8"/>
      <c r="L6" s="8"/>
      <c r="M6" s="8"/>
      <c r="N6" s="8"/>
      <c r="O6" s="8"/>
      <c r="P6" s="8"/>
      <c r="Q6" s="8"/>
      <c r="R6" s="8"/>
      <c r="S6" s="1032" t="s">
        <v>33</v>
      </c>
      <c r="T6" s="1033"/>
      <c r="U6" s="1033"/>
      <c r="V6" s="1033"/>
      <c r="W6" s="1033"/>
      <c r="X6" s="1033"/>
      <c r="Y6" s="1033"/>
      <c r="Z6" s="1033"/>
      <c r="AA6" s="1033"/>
      <c r="AB6" s="1033"/>
      <c r="AC6" s="1033"/>
      <c r="AD6" s="1033"/>
      <c r="AE6" s="1034"/>
      <c r="AF6" s="235"/>
      <c r="AG6" s="22"/>
      <c r="AH6" s="22"/>
      <c r="AI6" s="22"/>
      <c r="AJ6" s="25"/>
      <c r="AK6" s="6"/>
      <c r="AL6" s="6"/>
      <c r="AM6" s="6"/>
      <c r="AN6" s="6"/>
      <c r="AO6" s="6"/>
      <c r="AP6" s="6"/>
      <c r="AQ6" s="335" t="s">
        <v>127</v>
      </c>
      <c r="AR6" s="6"/>
      <c r="AS6" s="29"/>
      <c r="AT6" s="29"/>
      <c r="AU6" s="29"/>
      <c r="AV6" s="29"/>
      <c r="AW6" s="6"/>
      <c r="AX6" s="6"/>
      <c r="AY6" s="6"/>
      <c r="AZ6" s="6"/>
      <c r="BA6" s="6"/>
      <c r="BB6" s="6"/>
      <c r="BC6" s="6"/>
      <c r="BD6" s="6"/>
      <c r="BE6" s="6"/>
      <c r="BF6" s="6"/>
      <c r="BG6" s="6"/>
      <c r="CP6" s="179"/>
      <c r="CQ6" s="179"/>
      <c r="CR6" s="179"/>
      <c r="CS6" s="179"/>
      <c r="CT6" s="179"/>
      <c r="CU6" s="179"/>
      <c r="CV6" s="179"/>
      <c r="CW6" s="179"/>
      <c r="CX6" s="413"/>
      <c r="CY6" s="413"/>
      <c r="CZ6" s="413"/>
      <c r="DA6" s="413"/>
      <c r="DB6" s="331"/>
      <c r="DC6" s="331"/>
      <c r="DD6" s="331"/>
      <c r="DE6" s="331"/>
      <c r="DF6" s="331"/>
      <c r="DG6" s="331"/>
      <c r="DH6" s="331"/>
      <c r="DI6" s="331"/>
      <c r="DJ6" s="331"/>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62"/>
      <c r="EM6" s="162"/>
      <c r="EN6" s="162"/>
      <c r="EO6" s="162"/>
      <c r="EP6" s="162"/>
      <c r="EQ6" s="162"/>
      <c r="ER6" s="162"/>
      <c r="ES6" s="162"/>
      <c r="ET6" s="162"/>
      <c r="EU6" s="162"/>
      <c r="EV6" s="162"/>
      <c r="EW6" s="162"/>
      <c r="EX6" s="162"/>
      <c r="EY6" s="162"/>
      <c r="EZ6" s="162"/>
      <c r="FA6" s="162"/>
      <c r="FB6" s="162"/>
      <c r="FC6" s="162"/>
      <c r="FD6" s="162"/>
    </row>
    <row r="7" spans="2:160" ht="7.5" customHeight="1" x14ac:dyDescent="0.25">
      <c r="B7" s="6"/>
      <c r="C7" s="234"/>
      <c r="D7" s="234"/>
      <c r="E7" s="234"/>
      <c r="F7" s="234"/>
      <c r="G7" s="234"/>
      <c r="H7" s="234"/>
      <c r="I7" s="234"/>
      <c r="J7" s="234"/>
      <c r="K7" s="234"/>
      <c r="L7" s="234"/>
      <c r="M7" s="234"/>
      <c r="N7" s="234"/>
      <c r="O7" s="234"/>
      <c r="P7" s="234"/>
      <c r="Q7" s="234"/>
      <c r="R7" s="234"/>
      <c r="S7" s="236"/>
      <c r="T7" s="236"/>
      <c r="U7" s="236"/>
      <c r="V7" s="236"/>
      <c r="W7" s="236"/>
      <c r="X7" s="236"/>
      <c r="Y7" s="236"/>
      <c r="Z7" s="236"/>
      <c r="AA7" s="236"/>
      <c r="AB7" s="236"/>
      <c r="AC7" s="236"/>
      <c r="AD7" s="236"/>
      <c r="AE7" s="236"/>
      <c r="AF7" s="22"/>
      <c r="AG7" s="22"/>
      <c r="AH7" s="22"/>
      <c r="AI7" s="25"/>
      <c r="AJ7" s="25"/>
      <c r="AK7" s="25"/>
      <c r="AL7" s="6"/>
      <c r="AM7" s="6"/>
      <c r="AN7" s="6"/>
      <c r="AO7" s="6"/>
      <c r="AP7" s="6"/>
      <c r="AQ7" s="335" t="s">
        <v>138</v>
      </c>
      <c r="AR7" s="6"/>
      <c r="AS7" s="29"/>
      <c r="AT7" s="29"/>
      <c r="AU7" s="29"/>
      <c r="AV7" s="29"/>
      <c r="AW7" s="6"/>
      <c r="AX7" s="6"/>
      <c r="AY7" s="6"/>
      <c r="AZ7" s="6"/>
      <c r="BA7" s="6"/>
      <c r="BB7" s="6"/>
      <c r="BC7" s="6"/>
      <c r="BD7" s="6"/>
      <c r="BE7" s="6"/>
      <c r="BF7" s="6"/>
      <c r="BG7" s="6"/>
      <c r="CP7" s="179"/>
      <c r="CQ7" s="179"/>
      <c r="CR7" s="179"/>
      <c r="CS7" s="179"/>
      <c r="CT7" s="179"/>
      <c r="CU7" s="179"/>
      <c r="CV7" s="179"/>
      <c r="CW7" s="179"/>
      <c r="CX7" s="413"/>
      <c r="CY7" s="413"/>
      <c r="CZ7" s="413"/>
      <c r="DA7" s="413"/>
      <c r="DB7" s="331"/>
      <c r="DC7" s="331"/>
      <c r="DD7" s="331"/>
      <c r="DE7" s="331"/>
      <c r="DF7" s="331"/>
      <c r="DG7" s="331"/>
      <c r="DH7" s="331"/>
      <c r="DI7" s="331"/>
      <c r="DJ7" s="331"/>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c r="EK7" s="162"/>
      <c r="EL7" s="162"/>
      <c r="EM7" s="162"/>
      <c r="EN7" s="162"/>
      <c r="EO7" s="162"/>
      <c r="EP7" s="162"/>
      <c r="EQ7" s="162"/>
      <c r="ER7" s="162"/>
      <c r="ES7" s="162"/>
      <c r="ET7" s="162"/>
      <c r="EU7" s="162"/>
      <c r="EV7" s="162"/>
      <c r="EW7" s="162"/>
      <c r="EX7" s="162"/>
      <c r="EY7" s="162"/>
      <c r="EZ7" s="162"/>
      <c r="FA7" s="162"/>
      <c r="FB7" s="162"/>
      <c r="FC7" s="162"/>
      <c r="FD7" s="162"/>
    </row>
    <row r="8" spans="2:160" ht="18.75" x14ac:dyDescent="0.25">
      <c r="B8" s="6"/>
      <c r="C8" s="237" t="s">
        <v>59</v>
      </c>
      <c r="D8" s="947" t="s">
        <v>32</v>
      </c>
      <c r="E8" s="948"/>
      <c r="F8" s="948"/>
      <c r="G8" s="948"/>
      <c r="H8" s="948"/>
      <c r="I8" s="948"/>
      <c r="J8" s="948"/>
      <c r="K8" s="948"/>
      <c r="L8" s="948"/>
      <c r="M8" s="948"/>
      <c r="N8" s="948"/>
      <c r="O8" s="948"/>
      <c r="P8" s="948"/>
      <c r="Q8" s="948"/>
      <c r="R8" s="949"/>
      <c r="S8" s="950">
        <f>'עמוד 1'!S8:AE8</f>
        <v>0</v>
      </c>
      <c r="T8" s="951"/>
      <c r="U8" s="951"/>
      <c r="V8" s="951"/>
      <c r="W8" s="951"/>
      <c r="X8" s="951"/>
      <c r="Y8" s="951"/>
      <c r="Z8" s="951"/>
      <c r="AA8" s="951"/>
      <c r="AB8" s="951"/>
      <c r="AC8" s="951"/>
      <c r="AD8" s="951"/>
      <c r="AE8" s="952"/>
      <c r="AF8" s="328" t="s">
        <v>48</v>
      </c>
      <c r="AG8" s="369">
        <f>IF(ISBLANK(S8),0,1)</f>
        <v>1</v>
      </c>
      <c r="AH8" s="370"/>
      <c r="AI8" s="370"/>
      <c r="AJ8" s="11"/>
      <c r="AK8" s="6"/>
      <c r="AL8" s="6"/>
      <c r="AM8" s="6"/>
      <c r="AN8" s="6"/>
      <c r="AO8" s="6"/>
      <c r="AP8" s="6"/>
      <c r="AQ8" s="335" t="s">
        <v>126</v>
      </c>
      <c r="AR8" s="6"/>
      <c r="AS8" s="29"/>
      <c r="AT8" s="29"/>
      <c r="AU8" s="29"/>
      <c r="AV8" s="29"/>
      <c r="AW8" s="6"/>
      <c r="AX8" s="6"/>
      <c r="AY8" s="6"/>
      <c r="AZ8" s="6"/>
      <c r="BA8" s="6"/>
      <c r="BB8" s="6"/>
      <c r="BC8" s="6"/>
      <c r="BD8" s="6"/>
      <c r="BE8" s="6"/>
      <c r="BF8" s="6"/>
      <c r="BG8" s="6"/>
      <c r="CP8" s="179"/>
      <c r="CQ8" s="179"/>
      <c r="CR8" s="179"/>
      <c r="CS8" s="179"/>
      <c r="CT8" s="179"/>
      <c r="CU8" s="179"/>
      <c r="CV8" s="179"/>
      <c r="CW8" s="179"/>
      <c r="CX8" s="413"/>
      <c r="CY8" s="413"/>
      <c r="CZ8" s="413"/>
      <c r="DA8" s="413"/>
      <c r="DB8" s="331"/>
      <c r="DC8" s="331"/>
      <c r="DD8" s="331"/>
      <c r="DE8" s="331"/>
      <c r="DF8" s="331"/>
      <c r="DG8" s="331"/>
      <c r="DH8" s="331"/>
      <c r="DI8" s="331"/>
      <c r="DJ8" s="331"/>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2"/>
      <c r="ER8" s="162"/>
      <c r="ES8" s="162"/>
      <c r="ET8" s="162"/>
      <c r="EU8" s="162"/>
      <c r="EV8" s="162"/>
      <c r="EW8" s="162"/>
      <c r="EX8" s="162"/>
      <c r="EY8" s="162"/>
      <c r="EZ8" s="162"/>
      <c r="FA8" s="162"/>
      <c r="FB8" s="162"/>
      <c r="FC8" s="162"/>
      <c r="FD8" s="162"/>
    </row>
    <row r="9" spans="2:160" ht="7.5" customHeight="1" x14ac:dyDescent="0.25">
      <c r="B9" s="6"/>
      <c r="C9" s="35"/>
      <c r="D9" s="238"/>
      <c r="E9" s="238"/>
      <c r="F9" s="238"/>
      <c r="G9" s="238"/>
      <c r="H9" s="238"/>
      <c r="I9" s="238"/>
      <c r="J9" s="238"/>
      <c r="K9" s="238"/>
      <c r="L9" s="238"/>
      <c r="M9" s="238"/>
      <c r="N9" s="238"/>
      <c r="O9" s="238"/>
      <c r="P9" s="238"/>
      <c r="Q9" s="238"/>
      <c r="R9" s="238"/>
      <c r="S9" s="972"/>
      <c r="T9" s="972"/>
      <c r="U9" s="972"/>
      <c r="V9" s="972"/>
      <c r="W9" s="972"/>
      <c r="X9" s="972"/>
      <c r="Y9" s="972"/>
      <c r="Z9" s="972"/>
      <c r="AA9" s="972"/>
      <c r="AB9" s="972"/>
      <c r="AC9" s="972"/>
      <c r="AD9" s="972"/>
      <c r="AE9" s="972"/>
      <c r="AF9" s="328"/>
      <c r="AG9" s="369"/>
      <c r="AH9" s="398"/>
      <c r="AI9" s="399"/>
      <c r="AJ9" s="13"/>
      <c r="AK9" s="6"/>
      <c r="AL9" s="6"/>
      <c r="AM9" s="6"/>
      <c r="AN9" s="6"/>
      <c r="AO9" s="6"/>
      <c r="AP9" s="6"/>
      <c r="AQ9" s="335" t="s">
        <v>128</v>
      </c>
      <c r="AR9" s="6"/>
      <c r="AS9" s="29"/>
      <c r="AT9" s="29"/>
      <c r="AU9" s="29"/>
      <c r="AV9" s="29"/>
      <c r="AW9" s="6"/>
      <c r="AX9" s="6"/>
      <c r="AY9" s="6"/>
      <c r="AZ9" s="6"/>
      <c r="BA9" s="6"/>
      <c r="BB9" s="6"/>
      <c r="BC9" s="6"/>
      <c r="BD9" s="6"/>
      <c r="BE9" s="6"/>
      <c r="BF9" s="6"/>
      <c r="BG9" s="6"/>
      <c r="CP9" s="179"/>
      <c r="CQ9" s="179"/>
      <c r="CR9" s="179"/>
      <c r="CS9" s="179"/>
      <c r="CT9" s="179"/>
      <c r="CU9" s="179"/>
      <c r="CV9" s="179"/>
      <c r="CW9" s="179"/>
      <c r="CX9" s="413"/>
      <c r="CY9" s="413"/>
      <c r="CZ9" s="413"/>
      <c r="DA9" s="413"/>
      <c r="DB9" s="331"/>
      <c r="DC9" s="331"/>
      <c r="DD9" s="331"/>
      <c r="DE9" s="331"/>
      <c r="DF9" s="331"/>
      <c r="DG9" s="331"/>
      <c r="DH9" s="331"/>
      <c r="DI9" s="331"/>
      <c r="DJ9" s="331"/>
      <c r="DK9" s="162"/>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62"/>
      <c r="EM9" s="162"/>
      <c r="EN9" s="162"/>
      <c r="EO9" s="162"/>
      <c r="EP9" s="162"/>
      <c r="EQ9" s="162"/>
      <c r="ER9" s="162"/>
      <c r="ES9" s="162"/>
      <c r="ET9" s="162"/>
      <c r="EU9" s="162"/>
      <c r="EV9" s="162"/>
      <c r="EW9" s="162"/>
      <c r="EX9" s="162"/>
      <c r="EY9" s="162"/>
      <c r="EZ9" s="162"/>
      <c r="FA9" s="162"/>
      <c r="FB9" s="162"/>
      <c r="FC9" s="162"/>
      <c r="FD9" s="162"/>
    </row>
    <row r="10" spans="2:160" ht="18.75" x14ac:dyDescent="0.25">
      <c r="B10" s="6"/>
      <c r="C10" s="35" t="s">
        <v>60</v>
      </c>
      <c r="D10" s="947" t="s">
        <v>34</v>
      </c>
      <c r="E10" s="948"/>
      <c r="F10" s="948"/>
      <c r="G10" s="948"/>
      <c r="H10" s="948"/>
      <c r="I10" s="948"/>
      <c r="J10" s="948"/>
      <c r="K10" s="948"/>
      <c r="L10" s="948"/>
      <c r="M10" s="948"/>
      <c r="N10" s="948"/>
      <c r="O10" s="948"/>
      <c r="P10" s="948"/>
      <c r="Q10" s="948"/>
      <c r="R10" s="949"/>
      <c r="S10" s="950">
        <f>'עמוד 1'!S10:AE10</f>
        <v>0</v>
      </c>
      <c r="T10" s="951"/>
      <c r="U10" s="951"/>
      <c r="V10" s="951"/>
      <c r="W10" s="951"/>
      <c r="X10" s="951"/>
      <c r="Y10" s="951"/>
      <c r="Z10" s="951"/>
      <c r="AA10" s="951"/>
      <c r="AB10" s="951"/>
      <c r="AC10" s="951"/>
      <c r="AD10" s="951"/>
      <c r="AE10" s="952"/>
      <c r="AF10" s="328" t="s">
        <v>48</v>
      </c>
      <c r="AG10" s="369">
        <f>IF(ISBLANK(S10),0,1)</f>
        <v>1</v>
      </c>
      <c r="AH10" s="373"/>
      <c r="AI10" s="373"/>
      <c r="AJ10" s="14"/>
      <c r="AK10" s="6"/>
      <c r="AL10" s="6"/>
      <c r="AM10" s="6"/>
      <c r="AN10" s="6"/>
      <c r="AO10" s="6"/>
      <c r="AP10" s="6"/>
      <c r="AQ10" s="334" t="s">
        <v>139</v>
      </c>
      <c r="AR10" s="6"/>
      <c r="AS10" s="29"/>
      <c r="AT10" s="29"/>
      <c r="AU10" s="29"/>
      <c r="AV10" s="29"/>
      <c r="AW10" s="6"/>
      <c r="AX10" s="6"/>
      <c r="AY10" s="6"/>
      <c r="AZ10" s="6"/>
      <c r="BA10" s="6"/>
      <c r="BB10" s="6"/>
      <c r="BC10" s="6"/>
      <c r="BD10" s="6"/>
      <c r="BE10" s="6"/>
      <c r="BF10" s="6"/>
      <c r="BG10" s="6"/>
      <c r="CP10" s="179"/>
      <c r="CQ10" s="179"/>
      <c r="CR10" s="179"/>
      <c r="CS10" s="179"/>
      <c r="CT10" s="179"/>
      <c r="CU10" s="179"/>
      <c r="CV10" s="179"/>
      <c r="CW10" s="179"/>
      <c r="CX10" s="413"/>
      <c r="CY10" s="413"/>
      <c r="CZ10" s="413"/>
      <c r="DA10" s="413"/>
      <c r="DB10" s="331"/>
      <c r="DC10" s="331"/>
      <c r="DD10" s="331"/>
      <c r="DE10" s="331"/>
      <c r="DF10" s="331"/>
      <c r="DG10" s="331"/>
      <c r="DH10" s="331"/>
      <c r="DI10" s="331"/>
      <c r="DJ10" s="331"/>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row>
    <row r="11" spans="2:160" ht="7.5" customHeight="1" x14ac:dyDescent="0.25">
      <c r="B11" s="6"/>
      <c r="C11" s="35"/>
      <c r="D11" s="234"/>
      <c r="E11" s="234"/>
      <c r="F11" s="234"/>
      <c r="G11" s="234"/>
      <c r="H11" s="234"/>
      <c r="I11" s="234"/>
      <c r="J11" s="234"/>
      <c r="K11" s="234"/>
      <c r="L11" s="234"/>
      <c r="M11" s="234"/>
      <c r="N11" s="234"/>
      <c r="O11" s="234"/>
      <c r="P11" s="234"/>
      <c r="Q11" s="234"/>
      <c r="R11" s="234"/>
      <c r="S11" s="972"/>
      <c r="T11" s="972"/>
      <c r="U11" s="972"/>
      <c r="V11" s="972"/>
      <c r="W11" s="972"/>
      <c r="X11" s="972"/>
      <c r="Y11" s="972"/>
      <c r="Z11" s="972"/>
      <c r="AA11" s="972"/>
      <c r="AB11" s="972"/>
      <c r="AC11" s="972"/>
      <c r="AD11" s="972"/>
      <c r="AE11" s="972"/>
      <c r="AF11" s="328"/>
      <c r="AG11" s="369"/>
      <c r="AH11" s="398"/>
      <c r="AI11" s="399"/>
      <c r="AJ11" s="13"/>
      <c r="AK11" s="6"/>
      <c r="AL11" s="6"/>
      <c r="AM11" s="6"/>
      <c r="AN11" s="6"/>
      <c r="AO11" s="6"/>
      <c r="AP11" s="6"/>
      <c r="AQ11" s="334" t="s">
        <v>140</v>
      </c>
      <c r="AR11" s="6"/>
      <c r="AS11" s="29"/>
      <c r="AT11" s="29"/>
      <c r="AU11" s="29"/>
      <c r="AV11" s="29"/>
      <c r="AW11" s="6"/>
      <c r="AX11" s="6"/>
      <c r="AY11" s="6"/>
      <c r="AZ11" s="6"/>
      <c r="BA11" s="6"/>
      <c r="BB11" s="6"/>
      <c r="BC11" s="6"/>
      <c r="BD11" s="6"/>
      <c r="BE11" s="6"/>
      <c r="BF11" s="6"/>
      <c r="BG11" s="6"/>
      <c r="CP11" s="179"/>
      <c r="CQ11" s="179"/>
      <c r="CR11" s="179"/>
      <c r="CS11" s="179"/>
      <c r="CT11" s="179"/>
      <c r="CU11" s="179"/>
      <c r="CV11" s="179"/>
      <c r="CW11" s="179"/>
      <c r="CX11" s="413"/>
      <c r="CY11" s="413"/>
      <c r="CZ11" s="413"/>
      <c r="DA11" s="413"/>
      <c r="DB11" s="331"/>
      <c r="DC11" s="331"/>
      <c r="DD11" s="331"/>
      <c r="DE11" s="331"/>
      <c r="DF11" s="331"/>
      <c r="DG11" s="331"/>
      <c r="DH11" s="331"/>
      <c r="DI11" s="331"/>
      <c r="DJ11" s="331"/>
      <c r="DK11" s="162"/>
      <c r="DL11" s="162"/>
      <c r="DM11" s="162"/>
      <c r="DN11" s="162"/>
      <c r="DO11" s="162"/>
      <c r="DP11" s="162"/>
      <c r="DQ11" s="162"/>
      <c r="DR11" s="162"/>
      <c r="DS11" s="162"/>
      <c r="DT11" s="162"/>
      <c r="DU11" s="162"/>
      <c r="DV11" s="162"/>
      <c r="DW11" s="162"/>
      <c r="DX11" s="162"/>
      <c r="DY11" s="162"/>
      <c r="DZ11" s="162"/>
      <c r="EA11" s="162"/>
      <c r="EB11" s="162"/>
      <c r="EC11" s="162"/>
      <c r="ED11" s="162"/>
      <c r="EE11" s="162"/>
      <c r="EF11" s="162"/>
      <c r="EG11" s="162"/>
      <c r="EH11" s="162"/>
      <c r="EI11" s="162"/>
      <c r="EJ11" s="162"/>
      <c r="EK11" s="162"/>
      <c r="EL11" s="162"/>
      <c r="EM11" s="162"/>
      <c r="EN11" s="162"/>
      <c r="EO11" s="162"/>
      <c r="EP11" s="162"/>
      <c r="EQ11" s="162"/>
      <c r="ER11" s="162"/>
      <c r="ES11" s="162"/>
      <c r="ET11" s="162"/>
      <c r="EU11" s="162"/>
      <c r="EV11" s="162"/>
      <c r="EW11" s="162"/>
      <c r="EX11" s="162"/>
      <c r="EY11" s="162"/>
      <c r="EZ11" s="162"/>
      <c r="FA11" s="162"/>
      <c r="FB11" s="162"/>
      <c r="FC11" s="162"/>
      <c r="FD11" s="162"/>
    </row>
    <row r="12" spans="2:160" ht="18.75" x14ac:dyDescent="0.25">
      <c r="B12" s="6"/>
      <c r="C12" s="35" t="s">
        <v>61</v>
      </c>
      <c r="D12" s="947" t="s">
        <v>179</v>
      </c>
      <c r="E12" s="948"/>
      <c r="F12" s="948"/>
      <c r="G12" s="948"/>
      <c r="H12" s="948"/>
      <c r="I12" s="948"/>
      <c r="J12" s="948"/>
      <c r="K12" s="948"/>
      <c r="L12" s="948"/>
      <c r="M12" s="948"/>
      <c r="N12" s="948"/>
      <c r="O12" s="948"/>
      <c r="P12" s="948"/>
      <c r="Q12" s="948"/>
      <c r="R12" s="949"/>
      <c r="S12" s="950">
        <f>'עמוד 1'!S12:AE12</f>
        <v>0</v>
      </c>
      <c r="T12" s="951"/>
      <c r="U12" s="951"/>
      <c r="V12" s="951"/>
      <c r="W12" s="951"/>
      <c r="X12" s="951"/>
      <c r="Y12" s="951"/>
      <c r="Z12" s="951"/>
      <c r="AA12" s="951"/>
      <c r="AB12" s="951"/>
      <c r="AC12" s="951"/>
      <c r="AD12" s="951"/>
      <c r="AE12" s="952"/>
      <c r="AF12" s="328" t="s">
        <v>48</v>
      </c>
      <c r="AG12" s="369">
        <f>IF(ISBLANK(S12),0,1)</f>
        <v>1</v>
      </c>
      <c r="AH12" s="373"/>
      <c r="AI12" s="373"/>
      <c r="AJ12" s="14"/>
      <c r="AK12" s="6"/>
      <c r="AL12" s="6"/>
      <c r="AM12" s="6"/>
      <c r="AN12" s="6"/>
      <c r="AO12" s="6"/>
      <c r="AP12" s="6"/>
      <c r="AQ12" s="334" t="s">
        <v>129</v>
      </c>
      <c r="AR12" s="6"/>
      <c r="AS12" s="29"/>
      <c r="AT12" s="29"/>
      <c r="AU12" s="29"/>
      <c r="AV12" s="29"/>
      <c r="AW12" s="6"/>
      <c r="AX12" s="6"/>
      <c r="AY12" s="6"/>
      <c r="AZ12" s="6"/>
      <c r="BA12" s="6"/>
      <c r="BB12" s="6"/>
      <c r="BC12" s="6"/>
      <c r="BD12" s="6"/>
      <c r="BE12" s="6"/>
      <c r="BF12" s="6"/>
      <c r="BG12" s="6"/>
      <c r="CP12" s="179"/>
      <c r="CQ12" s="179"/>
      <c r="CR12" s="179"/>
      <c r="CS12" s="179"/>
      <c r="CT12" s="179"/>
      <c r="CU12" s="179"/>
      <c r="CV12" s="179"/>
      <c r="CW12" s="179"/>
      <c r="CX12" s="413"/>
      <c r="CY12" s="413"/>
      <c r="CZ12" s="413"/>
      <c r="DA12" s="413"/>
      <c r="DB12" s="331"/>
      <c r="DC12" s="331"/>
      <c r="DD12" s="331"/>
      <c r="DE12" s="331"/>
      <c r="DF12" s="331"/>
      <c r="DG12" s="331"/>
      <c r="DH12" s="331"/>
      <c r="DI12" s="331"/>
      <c r="DJ12" s="331"/>
      <c r="DK12" s="162"/>
      <c r="DL12" s="162"/>
      <c r="DM12" s="162"/>
      <c r="DN12" s="162"/>
      <c r="DO12" s="162"/>
      <c r="DP12" s="162"/>
      <c r="DQ12" s="162"/>
      <c r="DR12" s="162"/>
      <c r="DS12" s="162"/>
      <c r="DT12" s="162"/>
      <c r="DU12" s="162"/>
      <c r="DV12" s="162"/>
      <c r="DW12" s="162"/>
      <c r="DX12" s="162"/>
      <c r="DY12" s="162"/>
      <c r="DZ12" s="162"/>
      <c r="EA12" s="162"/>
      <c r="EB12" s="162"/>
      <c r="EC12" s="162"/>
      <c r="ED12" s="162"/>
      <c r="EE12" s="162"/>
      <c r="EF12" s="162"/>
      <c r="EG12" s="162"/>
      <c r="EH12" s="162"/>
      <c r="EI12" s="162"/>
      <c r="EJ12" s="162"/>
      <c r="EK12" s="162"/>
      <c r="EL12" s="162"/>
      <c r="EM12" s="162"/>
      <c r="EN12" s="162"/>
      <c r="EO12" s="162"/>
      <c r="EP12" s="162"/>
      <c r="EQ12" s="162"/>
      <c r="ER12" s="162"/>
      <c r="ES12" s="162"/>
      <c r="ET12" s="162"/>
      <c r="EU12" s="162"/>
      <c r="EV12" s="162"/>
      <c r="EW12" s="162"/>
      <c r="EX12" s="162"/>
      <c r="EY12" s="162"/>
      <c r="EZ12" s="162"/>
      <c r="FA12" s="162"/>
      <c r="FB12" s="162"/>
      <c r="FC12" s="162"/>
      <c r="FD12" s="162"/>
    </row>
    <row r="13" spans="2:160" ht="7.5" customHeight="1" x14ac:dyDescent="0.25">
      <c r="B13" s="6"/>
      <c r="C13" s="35"/>
      <c r="D13" s="234"/>
      <c r="E13" s="234"/>
      <c r="F13" s="234"/>
      <c r="G13" s="234"/>
      <c r="H13" s="234"/>
      <c r="I13" s="234"/>
      <c r="J13" s="234"/>
      <c r="K13" s="234"/>
      <c r="L13" s="234"/>
      <c r="M13" s="234"/>
      <c r="N13" s="234"/>
      <c r="O13" s="234"/>
      <c r="P13" s="234"/>
      <c r="Q13" s="234"/>
      <c r="R13" s="234"/>
      <c r="S13" s="400"/>
      <c r="T13" s="400"/>
      <c r="U13" s="400"/>
      <c r="V13" s="400"/>
      <c r="W13" s="400"/>
      <c r="X13" s="400"/>
      <c r="Y13" s="400"/>
      <c r="Z13" s="400"/>
      <c r="AA13" s="400"/>
      <c r="AB13" s="400"/>
      <c r="AC13" s="400"/>
      <c r="AD13" s="400"/>
      <c r="AE13" s="400"/>
      <c r="AF13" s="328"/>
      <c r="AG13" s="369"/>
      <c r="AH13" s="398"/>
      <c r="AI13" s="399"/>
      <c r="AJ13" s="13"/>
      <c r="AK13" s="6"/>
      <c r="AL13" s="6"/>
      <c r="AM13" s="6"/>
      <c r="AN13" s="6"/>
      <c r="AO13" s="6"/>
      <c r="AP13" s="6"/>
      <c r="AQ13" s="334" t="s">
        <v>141</v>
      </c>
      <c r="AR13" s="6"/>
      <c r="AS13" s="29"/>
      <c r="AT13" s="29"/>
      <c r="AU13" s="29"/>
      <c r="AV13" s="29"/>
      <c r="AW13" s="6"/>
      <c r="AX13" s="6"/>
      <c r="AY13" s="6"/>
      <c r="AZ13" s="6"/>
      <c r="BA13" s="6"/>
      <c r="BB13" s="6"/>
      <c r="BC13" s="6"/>
      <c r="BD13" s="6"/>
      <c r="BE13" s="6"/>
      <c r="BF13" s="6"/>
      <c r="BG13" s="6"/>
      <c r="CP13" s="179"/>
      <c r="CQ13" s="179"/>
      <c r="CR13" s="179"/>
      <c r="CS13" s="179"/>
      <c r="CT13" s="179"/>
      <c r="CU13" s="179"/>
      <c r="CV13" s="179"/>
      <c r="CW13" s="179"/>
      <c r="CX13" s="413"/>
      <c r="CY13" s="413"/>
      <c r="CZ13" s="413"/>
      <c r="DA13" s="413"/>
      <c r="DB13" s="331"/>
      <c r="DC13" s="331"/>
      <c r="DD13" s="331"/>
      <c r="DE13" s="331"/>
      <c r="DF13" s="331"/>
      <c r="DG13" s="331"/>
      <c r="DH13" s="331"/>
      <c r="DI13" s="331"/>
      <c r="DJ13" s="331"/>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2"/>
      <c r="ER13" s="162"/>
      <c r="ES13" s="162"/>
      <c r="ET13" s="162"/>
      <c r="EU13" s="162"/>
      <c r="EV13" s="162"/>
      <c r="EW13" s="162"/>
      <c r="EX13" s="162"/>
      <c r="EY13" s="162"/>
      <c r="EZ13" s="162"/>
      <c r="FA13" s="162"/>
      <c r="FB13" s="162"/>
      <c r="FC13" s="162"/>
      <c r="FD13" s="162"/>
    </row>
    <row r="14" spans="2:160" ht="18.75" x14ac:dyDescent="0.25">
      <c r="B14" s="6"/>
      <c r="C14" s="35" t="s">
        <v>62</v>
      </c>
      <c r="D14" s="947" t="s">
        <v>178</v>
      </c>
      <c r="E14" s="948"/>
      <c r="F14" s="948"/>
      <c r="G14" s="948"/>
      <c r="H14" s="948"/>
      <c r="I14" s="948"/>
      <c r="J14" s="948"/>
      <c r="K14" s="948"/>
      <c r="L14" s="948"/>
      <c r="M14" s="948"/>
      <c r="N14" s="948"/>
      <c r="O14" s="948"/>
      <c r="P14" s="948"/>
      <c r="Q14" s="948"/>
      <c r="R14" s="949"/>
      <c r="S14" s="1190">
        <f>'עמוד 1'!S14:AE14</f>
        <v>0</v>
      </c>
      <c r="T14" s="1191"/>
      <c r="U14" s="1191"/>
      <c r="V14" s="1191"/>
      <c r="W14" s="1191"/>
      <c r="X14" s="1191"/>
      <c r="Y14" s="1191"/>
      <c r="Z14" s="1191"/>
      <c r="AA14" s="1191"/>
      <c r="AB14" s="1191"/>
      <c r="AC14" s="1191"/>
      <c r="AD14" s="1191"/>
      <c r="AE14" s="1192"/>
      <c r="AF14" s="328" t="s">
        <v>48</v>
      </c>
      <c r="AG14" s="369">
        <f>IF(ISBLANK(S14),0,1)</f>
        <v>1</v>
      </c>
      <c r="AH14" s="373"/>
      <c r="AI14" s="373"/>
      <c r="AJ14" s="14"/>
      <c r="AK14" s="6"/>
      <c r="AL14" s="6"/>
      <c r="AM14" s="6"/>
      <c r="AN14" s="6"/>
      <c r="AO14" s="6"/>
      <c r="AP14" s="6"/>
      <c r="AQ14" s="334" t="s">
        <v>130</v>
      </c>
      <c r="AR14" s="6"/>
      <c r="AS14" s="29"/>
      <c r="AT14" s="29"/>
      <c r="AU14" s="29"/>
      <c r="AV14" s="29"/>
      <c r="AW14" s="6"/>
      <c r="AX14" s="6"/>
      <c r="AY14" s="6"/>
      <c r="AZ14" s="6"/>
      <c r="BA14" s="6"/>
      <c r="BB14" s="6"/>
      <c r="BC14" s="6"/>
      <c r="BD14" s="6"/>
      <c r="BE14" s="6"/>
      <c r="BF14" s="6"/>
      <c r="BG14" s="6"/>
      <c r="CP14" s="179"/>
      <c r="CQ14" s="179"/>
      <c r="CR14" s="179"/>
      <c r="CS14" s="179"/>
      <c r="CT14" s="179"/>
      <c r="CU14" s="179"/>
      <c r="CV14" s="179"/>
      <c r="CW14" s="179"/>
      <c r="CX14" s="413"/>
      <c r="CY14" s="413"/>
      <c r="CZ14" s="413"/>
      <c r="DA14" s="413"/>
      <c r="DB14" s="331"/>
      <c r="DC14" s="331"/>
      <c r="DD14" s="331"/>
      <c r="DE14" s="331"/>
      <c r="DF14" s="331"/>
      <c r="DG14" s="331"/>
      <c r="DH14" s="331"/>
      <c r="DI14" s="331"/>
      <c r="DJ14" s="331"/>
      <c r="DK14" s="162"/>
      <c r="DL14" s="162"/>
      <c r="DM14" s="162"/>
      <c r="DN14" s="162"/>
      <c r="DO14" s="162"/>
      <c r="DP14" s="162"/>
      <c r="DQ14" s="162"/>
      <c r="DR14" s="162"/>
      <c r="DS14" s="162"/>
      <c r="DT14" s="162"/>
      <c r="DU14" s="162"/>
      <c r="DV14" s="162"/>
      <c r="DW14" s="162"/>
      <c r="DX14" s="162"/>
      <c r="DY14" s="162"/>
      <c r="DZ14" s="162"/>
      <c r="EA14" s="162"/>
      <c r="EB14" s="162"/>
      <c r="EC14" s="162"/>
      <c r="ED14" s="162"/>
      <c r="EE14" s="162"/>
      <c r="EF14" s="162"/>
      <c r="EG14" s="162"/>
      <c r="EH14" s="162"/>
      <c r="EI14" s="162"/>
      <c r="EJ14" s="162"/>
      <c r="EK14" s="162"/>
      <c r="EL14" s="162"/>
      <c r="EM14" s="162"/>
      <c r="EN14" s="162"/>
      <c r="EO14" s="162"/>
      <c r="EP14" s="162"/>
      <c r="EQ14" s="162"/>
      <c r="ER14" s="162"/>
      <c r="ES14" s="162"/>
      <c r="ET14" s="162"/>
      <c r="EU14" s="162"/>
      <c r="EV14" s="162"/>
      <c r="EW14" s="162"/>
      <c r="EX14" s="162"/>
      <c r="EY14" s="162"/>
      <c r="EZ14" s="162"/>
      <c r="FA14" s="162"/>
      <c r="FB14" s="162"/>
      <c r="FC14" s="162"/>
      <c r="FD14" s="162"/>
    </row>
    <row r="15" spans="2:160" ht="7.5" customHeight="1" x14ac:dyDescent="0.25">
      <c r="B15" s="6"/>
      <c r="C15" s="35"/>
      <c r="D15" s="234"/>
      <c r="E15" s="234"/>
      <c r="F15" s="234"/>
      <c r="G15" s="234"/>
      <c r="H15" s="234"/>
      <c r="I15" s="234"/>
      <c r="J15" s="234"/>
      <c r="K15" s="234"/>
      <c r="L15" s="234"/>
      <c r="M15" s="234"/>
      <c r="N15" s="234"/>
      <c r="O15" s="234"/>
      <c r="P15" s="234"/>
      <c r="Q15" s="234"/>
      <c r="R15" s="234"/>
      <c r="S15" s="972"/>
      <c r="T15" s="972"/>
      <c r="U15" s="972"/>
      <c r="V15" s="972"/>
      <c r="W15" s="972"/>
      <c r="X15" s="972"/>
      <c r="Y15" s="972"/>
      <c r="Z15" s="972"/>
      <c r="AA15" s="972"/>
      <c r="AB15" s="972"/>
      <c r="AC15" s="972"/>
      <c r="AD15" s="972"/>
      <c r="AE15" s="972"/>
      <c r="AF15" s="328"/>
      <c r="AG15" s="369"/>
      <c r="AH15" s="398"/>
      <c r="AI15" s="399"/>
      <c r="AJ15" s="13"/>
      <c r="AK15" s="6"/>
      <c r="AL15" s="6"/>
      <c r="AM15" s="6"/>
      <c r="AN15" s="6"/>
      <c r="AO15" s="6"/>
      <c r="AP15" s="6"/>
      <c r="AQ15" s="334" t="s">
        <v>142</v>
      </c>
      <c r="AR15" s="6"/>
      <c r="AS15" s="29"/>
      <c r="AT15" s="29"/>
      <c r="AU15" s="29"/>
      <c r="AV15" s="29"/>
      <c r="AW15" s="6"/>
      <c r="AX15" s="6"/>
      <c r="AY15" s="6"/>
      <c r="AZ15" s="6"/>
      <c r="BA15" s="6"/>
      <c r="BB15" s="6"/>
      <c r="BC15" s="6"/>
      <c r="BD15" s="6"/>
      <c r="BE15" s="6"/>
      <c r="BF15" s="6"/>
      <c r="BG15" s="6"/>
      <c r="CP15" s="179"/>
      <c r="CQ15" s="179"/>
      <c r="CR15" s="179"/>
      <c r="CS15" s="179"/>
      <c r="CT15" s="179"/>
      <c r="CU15" s="179"/>
      <c r="CV15" s="179"/>
      <c r="CW15" s="179"/>
      <c r="CX15" s="413"/>
      <c r="CY15" s="413"/>
      <c r="CZ15" s="413"/>
      <c r="DA15" s="413"/>
      <c r="DB15" s="331"/>
      <c r="DC15" s="331"/>
      <c r="DD15" s="331"/>
      <c r="DE15" s="331"/>
      <c r="DF15" s="331"/>
      <c r="DG15" s="331"/>
      <c r="DH15" s="331"/>
      <c r="DI15" s="331"/>
      <c r="DJ15" s="331"/>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c r="FD15" s="162"/>
    </row>
    <row r="16" spans="2:160" ht="18.75" x14ac:dyDescent="0.25">
      <c r="B16" s="6"/>
      <c r="C16" s="35" t="s">
        <v>63</v>
      </c>
      <c r="D16" s="947" t="s">
        <v>180</v>
      </c>
      <c r="E16" s="948"/>
      <c r="F16" s="948"/>
      <c r="G16" s="948"/>
      <c r="H16" s="948"/>
      <c r="I16" s="948"/>
      <c r="J16" s="948"/>
      <c r="K16" s="948"/>
      <c r="L16" s="948"/>
      <c r="M16" s="948"/>
      <c r="N16" s="948"/>
      <c r="O16" s="948"/>
      <c r="P16" s="948"/>
      <c r="Q16" s="948"/>
      <c r="R16" s="949"/>
      <c r="S16" s="968">
        <f>'עמוד 1'!S14:AE14</f>
        <v>0</v>
      </c>
      <c r="T16" s="951"/>
      <c r="U16" s="951"/>
      <c r="V16" s="951"/>
      <c r="W16" s="951"/>
      <c r="X16" s="951"/>
      <c r="Y16" s="951"/>
      <c r="Z16" s="951"/>
      <c r="AA16" s="951"/>
      <c r="AB16" s="951"/>
      <c r="AC16" s="951"/>
      <c r="AD16" s="951"/>
      <c r="AE16" s="952"/>
      <c r="AF16" s="328" t="s">
        <v>48</v>
      </c>
      <c r="AG16" s="369">
        <f>IF(ISBLANK(S16),0,1)</f>
        <v>1</v>
      </c>
      <c r="AH16" s="373"/>
      <c r="AI16" s="373"/>
      <c r="AJ16" s="14"/>
      <c r="AK16" s="6"/>
      <c r="AL16" s="6"/>
      <c r="AM16" s="6"/>
      <c r="AN16" s="6"/>
      <c r="AO16" s="6"/>
      <c r="AP16" s="6"/>
      <c r="AQ16" s="334" t="s">
        <v>131</v>
      </c>
      <c r="AR16" s="6"/>
      <c r="AS16" s="29"/>
      <c r="AT16" s="29"/>
      <c r="AU16" s="29"/>
      <c r="AV16" s="29"/>
      <c r="AW16" s="6"/>
      <c r="AX16" s="6"/>
      <c r="AY16" s="6"/>
      <c r="AZ16" s="6"/>
      <c r="BA16" s="6"/>
      <c r="BB16" s="6"/>
      <c r="BC16" s="6"/>
      <c r="BD16" s="6"/>
      <c r="BE16" s="6"/>
      <c r="BF16" s="6"/>
      <c r="BG16" s="6"/>
      <c r="CP16" s="179"/>
      <c r="CQ16" s="179"/>
      <c r="CR16" s="179"/>
      <c r="CS16" s="179"/>
      <c r="CT16" s="179"/>
      <c r="CU16" s="179"/>
      <c r="CV16" s="179"/>
      <c r="CW16" s="179"/>
      <c r="CX16" s="413"/>
      <c r="CY16" s="413"/>
      <c r="CZ16" s="413"/>
      <c r="DA16" s="413"/>
      <c r="DB16" s="331"/>
      <c r="DC16" s="331"/>
      <c r="DD16" s="331"/>
      <c r="DE16" s="331"/>
      <c r="DF16" s="331"/>
      <c r="DG16" s="331"/>
      <c r="DH16" s="331"/>
      <c r="DI16" s="331"/>
      <c r="DJ16" s="331"/>
      <c r="DK16" s="162"/>
      <c r="DL16" s="162"/>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c r="EL16" s="162"/>
      <c r="EM16" s="162"/>
      <c r="EN16" s="162"/>
      <c r="EO16" s="162"/>
      <c r="EP16" s="162"/>
      <c r="EQ16" s="162"/>
      <c r="ER16" s="162"/>
      <c r="ES16" s="162"/>
      <c r="ET16" s="162"/>
      <c r="EU16" s="162"/>
      <c r="EV16" s="162"/>
      <c r="EW16" s="162"/>
      <c r="EX16" s="162"/>
      <c r="EY16" s="162"/>
      <c r="EZ16" s="162"/>
      <c r="FA16" s="162"/>
      <c r="FB16" s="162"/>
      <c r="FC16" s="162"/>
      <c r="FD16" s="162"/>
    </row>
    <row r="17" spans="2:160" ht="7.5" customHeight="1" x14ac:dyDescent="0.25">
      <c r="B17" s="6"/>
      <c r="C17" s="35"/>
      <c r="D17" s="238"/>
      <c r="E17" s="238"/>
      <c r="F17" s="238"/>
      <c r="G17" s="238"/>
      <c r="H17" s="238"/>
      <c r="I17" s="238"/>
      <c r="J17" s="238"/>
      <c r="K17" s="238"/>
      <c r="L17" s="238"/>
      <c r="M17" s="238"/>
      <c r="N17" s="238"/>
      <c r="O17" s="238"/>
      <c r="P17" s="238"/>
      <c r="Q17" s="238"/>
      <c r="R17" s="238"/>
      <c r="S17" s="972"/>
      <c r="T17" s="972"/>
      <c r="U17" s="972"/>
      <c r="V17" s="972"/>
      <c r="W17" s="972"/>
      <c r="X17" s="972"/>
      <c r="Y17" s="972"/>
      <c r="Z17" s="972"/>
      <c r="AA17" s="972"/>
      <c r="AB17" s="972"/>
      <c r="AC17" s="972"/>
      <c r="AD17" s="972"/>
      <c r="AE17" s="972"/>
      <c r="AF17" s="328"/>
      <c r="AG17" s="369"/>
      <c r="AH17" s="398"/>
      <c r="AI17" s="399"/>
      <c r="AJ17" s="13"/>
      <c r="AK17" s="6"/>
      <c r="AL17" s="6"/>
      <c r="AM17" s="6"/>
      <c r="AN17" s="6"/>
      <c r="AO17" s="6"/>
      <c r="AP17" s="6"/>
      <c r="AQ17" s="334" t="s">
        <v>132</v>
      </c>
      <c r="AR17" s="6"/>
      <c r="AS17" s="29"/>
      <c r="AT17" s="29"/>
      <c r="AU17" s="29"/>
      <c r="AV17" s="29"/>
      <c r="AW17" s="6"/>
      <c r="AX17" s="6"/>
      <c r="AY17" s="6"/>
      <c r="AZ17" s="6"/>
      <c r="BA17" s="6"/>
      <c r="BB17" s="6"/>
      <c r="BC17" s="6"/>
      <c r="BD17" s="6"/>
      <c r="BE17" s="6"/>
      <c r="BF17" s="6"/>
      <c r="BG17" s="6"/>
      <c r="CP17" s="179"/>
      <c r="CQ17" s="179"/>
      <c r="CR17" s="179"/>
      <c r="CS17" s="179"/>
      <c r="CT17" s="179"/>
      <c r="CU17" s="179"/>
      <c r="CV17" s="179"/>
      <c r="CW17" s="179"/>
      <c r="CX17" s="413"/>
      <c r="CY17" s="413"/>
      <c r="CZ17" s="413"/>
      <c r="DA17" s="413"/>
      <c r="DB17" s="331"/>
      <c r="DC17" s="331"/>
      <c r="DD17" s="331"/>
      <c r="DE17" s="331"/>
      <c r="DF17" s="331"/>
      <c r="DG17" s="331"/>
      <c r="DH17" s="331"/>
      <c r="DI17" s="331"/>
      <c r="DJ17" s="331"/>
      <c r="DK17" s="162"/>
      <c r="DL17" s="162"/>
      <c r="DM17" s="162"/>
      <c r="DN17" s="162"/>
      <c r="DO17" s="162"/>
      <c r="DP17" s="162"/>
      <c r="DQ17" s="162"/>
      <c r="DR17" s="162"/>
      <c r="DS17" s="162"/>
      <c r="DT17" s="162"/>
      <c r="DU17" s="162"/>
      <c r="DV17" s="162"/>
      <c r="DW17" s="162"/>
      <c r="DX17" s="162"/>
      <c r="DY17" s="162"/>
      <c r="DZ17" s="162"/>
      <c r="EA17" s="162"/>
      <c r="EB17" s="162"/>
      <c r="EC17" s="162"/>
      <c r="ED17" s="162"/>
      <c r="EE17" s="162"/>
      <c r="EF17" s="162"/>
      <c r="EG17" s="162"/>
      <c r="EH17" s="162"/>
      <c r="EI17" s="162"/>
      <c r="EJ17" s="162"/>
      <c r="EK17" s="162"/>
      <c r="EL17" s="162"/>
      <c r="EM17" s="162"/>
      <c r="EN17" s="162"/>
      <c r="EO17" s="162"/>
      <c r="EP17" s="162"/>
      <c r="EQ17" s="162"/>
      <c r="ER17" s="162"/>
      <c r="ES17" s="162"/>
      <c r="ET17" s="162"/>
      <c r="EU17" s="162"/>
      <c r="EV17" s="162"/>
      <c r="EW17" s="162"/>
      <c r="EX17" s="162"/>
      <c r="EY17" s="162"/>
      <c r="EZ17" s="162"/>
      <c r="FA17" s="162"/>
      <c r="FB17" s="162"/>
      <c r="FC17" s="162"/>
      <c r="FD17" s="162"/>
    </row>
    <row r="18" spans="2:160" ht="18.75" x14ac:dyDescent="0.25">
      <c r="B18" s="6"/>
      <c r="C18" s="35" t="s">
        <v>64</v>
      </c>
      <c r="D18" s="947" t="s">
        <v>184</v>
      </c>
      <c r="E18" s="948"/>
      <c r="F18" s="948"/>
      <c r="G18" s="948"/>
      <c r="H18" s="948"/>
      <c r="I18" s="948"/>
      <c r="J18" s="948"/>
      <c r="K18" s="948"/>
      <c r="L18" s="948"/>
      <c r="M18" s="948"/>
      <c r="N18" s="948"/>
      <c r="O18" s="948"/>
      <c r="P18" s="948"/>
      <c r="Q18" s="948"/>
      <c r="R18" s="949"/>
      <c r="S18" s="1190">
        <f>'עמוד 1'!S18:AE18</f>
        <v>0</v>
      </c>
      <c r="T18" s="1191"/>
      <c r="U18" s="1191"/>
      <c r="V18" s="1191"/>
      <c r="W18" s="1191"/>
      <c r="X18" s="1191"/>
      <c r="Y18" s="1191"/>
      <c r="Z18" s="1191"/>
      <c r="AA18" s="1191"/>
      <c r="AB18" s="1191"/>
      <c r="AC18" s="1191"/>
      <c r="AD18" s="1191"/>
      <c r="AE18" s="1192"/>
      <c r="AF18" s="328" t="s">
        <v>48</v>
      </c>
      <c r="AG18" s="369">
        <f>IF(ISBLANK(S18),0,1)</f>
        <v>1</v>
      </c>
      <c r="AH18" s="373"/>
      <c r="AI18" s="373"/>
      <c r="AJ18" s="14"/>
      <c r="AK18" s="6"/>
      <c r="AL18" s="6"/>
      <c r="AM18" s="6"/>
      <c r="AN18" s="6"/>
      <c r="AO18" s="6"/>
      <c r="AP18" s="6"/>
      <c r="AQ18" s="334" t="s">
        <v>133</v>
      </c>
      <c r="AR18" s="6"/>
      <c r="AS18" s="29"/>
      <c r="AT18" s="29"/>
      <c r="AU18" s="29"/>
      <c r="AV18" s="29"/>
      <c r="AW18" s="6"/>
      <c r="AX18" s="6"/>
      <c r="AY18" s="6"/>
      <c r="AZ18" s="6"/>
      <c r="BA18" s="6"/>
      <c r="BB18" s="6"/>
      <c r="BC18" s="6"/>
      <c r="BD18" s="6"/>
      <c r="BE18" s="6"/>
      <c r="BF18" s="6"/>
      <c r="BG18" s="6"/>
      <c r="CP18" s="179"/>
      <c r="CQ18" s="179"/>
      <c r="CR18" s="179"/>
      <c r="CS18" s="179"/>
      <c r="CT18" s="179"/>
      <c r="CU18" s="179"/>
      <c r="CV18" s="179"/>
      <c r="CW18" s="179"/>
      <c r="CX18" s="413"/>
      <c r="CY18" s="413"/>
      <c r="CZ18" s="413"/>
      <c r="DA18" s="413"/>
      <c r="DB18" s="331"/>
      <c r="DC18" s="331"/>
      <c r="DD18" s="331"/>
      <c r="DE18" s="331"/>
      <c r="DF18" s="331"/>
      <c r="DG18" s="331"/>
      <c r="DH18" s="331"/>
      <c r="DI18" s="331"/>
      <c r="DJ18" s="331"/>
      <c r="DK18" s="162"/>
      <c r="DL18" s="162"/>
      <c r="DM18" s="162"/>
      <c r="DN18" s="162"/>
      <c r="DO18" s="162"/>
      <c r="DP18" s="162"/>
      <c r="DQ18" s="162"/>
      <c r="DR18" s="162"/>
      <c r="DS18" s="162"/>
      <c r="DT18" s="162"/>
      <c r="DU18" s="162"/>
      <c r="DV18" s="162"/>
      <c r="DW18" s="162"/>
      <c r="DX18" s="162"/>
      <c r="DY18" s="162"/>
      <c r="DZ18" s="162"/>
      <c r="EA18" s="162"/>
      <c r="EB18" s="162"/>
      <c r="EC18" s="162"/>
      <c r="ED18" s="162"/>
      <c r="EE18" s="162"/>
      <c r="EF18" s="162"/>
      <c r="EG18" s="162"/>
      <c r="EH18" s="162"/>
      <c r="EI18" s="162"/>
      <c r="EJ18" s="162"/>
      <c r="EK18" s="162"/>
      <c r="EL18" s="162"/>
      <c r="EM18" s="162"/>
      <c r="EN18" s="162"/>
      <c r="EO18" s="162"/>
      <c r="EP18" s="162"/>
      <c r="EQ18" s="162"/>
      <c r="ER18" s="162"/>
      <c r="ES18" s="162"/>
      <c r="ET18" s="162"/>
      <c r="EU18" s="162"/>
      <c r="EV18" s="162"/>
      <c r="EW18" s="162"/>
      <c r="EX18" s="162"/>
      <c r="EY18" s="162"/>
      <c r="EZ18" s="162"/>
      <c r="FA18" s="162"/>
      <c r="FB18" s="162"/>
      <c r="FC18" s="162"/>
      <c r="FD18" s="162"/>
    </row>
    <row r="19" spans="2:160" ht="7.5" customHeight="1" x14ac:dyDescent="0.25">
      <c r="B19" s="6"/>
      <c r="C19" s="6"/>
      <c r="D19" s="234"/>
      <c r="E19" s="234"/>
      <c r="F19" s="234"/>
      <c r="G19" s="234"/>
      <c r="H19" s="234"/>
      <c r="I19" s="234"/>
      <c r="J19" s="234"/>
      <c r="K19" s="234"/>
      <c r="L19" s="234"/>
      <c r="M19" s="234"/>
      <c r="N19" s="234"/>
      <c r="O19" s="234"/>
      <c r="P19" s="234"/>
      <c r="Q19" s="234"/>
      <c r="R19" s="234"/>
      <c r="S19" s="239"/>
      <c r="T19" s="240"/>
      <c r="U19" s="240"/>
      <c r="V19" s="240"/>
      <c r="W19" s="240"/>
      <c r="X19" s="240"/>
      <c r="Y19" s="240"/>
      <c r="Z19" s="240"/>
      <c r="AA19" s="240"/>
      <c r="AB19" s="240"/>
      <c r="AC19" s="240"/>
      <c r="AD19" s="240"/>
      <c r="AE19" s="241"/>
      <c r="AF19" s="329"/>
      <c r="AG19" s="369"/>
      <c r="AH19" s="398"/>
      <c r="AI19" s="399"/>
      <c r="AJ19" s="242"/>
      <c r="AK19" s="242"/>
      <c r="AL19" s="6"/>
      <c r="AM19" s="6"/>
      <c r="AN19" s="6"/>
      <c r="AO19" s="6"/>
      <c r="AP19" s="6"/>
      <c r="AQ19" s="334" t="s">
        <v>134</v>
      </c>
      <c r="AR19" s="6"/>
      <c r="AS19" s="29"/>
      <c r="AT19" s="29"/>
      <c r="AU19" s="29"/>
      <c r="AV19" s="29"/>
      <c r="AW19" s="6"/>
      <c r="AX19" s="6"/>
      <c r="AY19" s="6"/>
      <c r="AZ19" s="6"/>
      <c r="BA19" s="6"/>
      <c r="BB19" s="6"/>
      <c r="BC19" s="6"/>
      <c r="BD19" s="6"/>
      <c r="BE19" s="6"/>
      <c r="BF19" s="6"/>
      <c r="BG19" s="6"/>
      <c r="CP19" s="179"/>
      <c r="CQ19" s="179"/>
      <c r="CR19" s="179"/>
      <c r="CS19" s="179"/>
      <c r="CT19" s="179"/>
      <c r="CU19" s="179"/>
      <c r="CV19" s="179"/>
      <c r="CW19" s="179"/>
      <c r="CX19" s="413"/>
      <c r="CY19" s="413"/>
      <c r="CZ19" s="413"/>
      <c r="DA19" s="413"/>
      <c r="DB19" s="331"/>
      <c r="DC19" s="331"/>
      <c r="DD19" s="331"/>
      <c r="DE19" s="331"/>
      <c r="DF19" s="331"/>
      <c r="DG19" s="331"/>
      <c r="DH19" s="331"/>
      <c r="DI19" s="331"/>
      <c r="DJ19" s="331"/>
      <c r="DK19" s="162"/>
      <c r="DL19" s="162"/>
      <c r="DM19" s="162"/>
      <c r="DN19" s="162"/>
      <c r="DO19" s="162"/>
      <c r="DP19" s="162"/>
      <c r="DQ19" s="162"/>
      <c r="DR19" s="162"/>
      <c r="DS19" s="162"/>
      <c r="DT19" s="162"/>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c r="FA19" s="162"/>
      <c r="FB19" s="162"/>
      <c r="FC19" s="162"/>
      <c r="FD19" s="162"/>
    </row>
    <row r="20" spans="2:160" ht="18.75" x14ac:dyDescent="0.25">
      <c r="B20" s="6"/>
      <c r="C20" s="35" t="s">
        <v>116</v>
      </c>
      <c r="D20" s="947" t="s">
        <v>185</v>
      </c>
      <c r="E20" s="948"/>
      <c r="F20" s="948"/>
      <c r="G20" s="948"/>
      <c r="H20" s="948"/>
      <c r="I20" s="948"/>
      <c r="J20" s="948"/>
      <c r="K20" s="948"/>
      <c r="L20" s="948"/>
      <c r="M20" s="948"/>
      <c r="N20" s="948"/>
      <c r="O20" s="948"/>
      <c r="P20" s="948"/>
      <c r="Q20" s="948"/>
      <c r="R20" s="949"/>
      <c r="S20" s="971">
        <f>'עמוד 1'!S20:AE20</f>
        <v>0</v>
      </c>
      <c r="T20" s="951"/>
      <c r="U20" s="951"/>
      <c r="V20" s="951"/>
      <c r="W20" s="951"/>
      <c r="X20" s="951"/>
      <c r="Y20" s="951"/>
      <c r="Z20" s="951"/>
      <c r="AA20" s="951"/>
      <c r="AB20" s="951"/>
      <c r="AC20" s="951"/>
      <c r="AD20" s="951"/>
      <c r="AE20" s="951"/>
      <c r="AF20" s="330"/>
      <c r="AG20" s="369"/>
      <c r="AH20" s="374"/>
      <c r="AI20" s="374"/>
      <c r="AJ20" s="15"/>
      <c r="AK20" s="15"/>
      <c r="AL20" s="6"/>
      <c r="AM20" s="6"/>
      <c r="AN20" s="6"/>
      <c r="AO20" s="6"/>
      <c r="AP20" s="6"/>
      <c r="AQ20" s="335" t="s">
        <v>143</v>
      </c>
      <c r="AR20" s="6"/>
      <c r="AS20" s="29"/>
      <c r="AT20" s="29"/>
      <c r="AU20" s="29"/>
      <c r="AV20" s="29"/>
      <c r="AW20" s="6"/>
      <c r="AX20" s="6"/>
      <c r="AY20" s="6"/>
      <c r="AZ20" s="6"/>
      <c r="BA20" s="6"/>
      <c r="BB20" s="6"/>
      <c r="BC20" s="6"/>
      <c r="BD20" s="6"/>
      <c r="BE20" s="6"/>
      <c r="BF20" s="6"/>
      <c r="BG20" s="6"/>
      <c r="CP20" s="179"/>
      <c r="CQ20" s="179"/>
      <c r="CR20" s="179"/>
      <c r="CS20" s="179"/>
      <c r="CT20" s="179"/>
      <c r="CU20" s="179"/>
      <c r="CV20" s="179"/>
      <c r="CW20" s="179"/>
      <c r="CX20" s="413"/>
      <c r="CY20" s="414"/>
      <c r="CZ20" s="413"/>
      <c r="DA20" s="413"/>
      <c r="DB20" s="331"/>
      <c r="DC20" s="331"/>
      <c r="DD20" s="331"/>
      <c r="DE20" s="331"/>
      <c r="DF20" s="331"/>
      <c r="DG20" s="331"/>
      <c r="DH20" s="331"/>
      <c r="DI20" s="331"/>
      <c r="DJ20" s="331"/>
      <c r="DK20" s="162"/>
      <c r="DL20" s="162"/>
      <c r="DM20" s="162"/>
      <c r="DN20" s="162"/>
      <c r="DO20" s="162"/>
      <c r="DP20" s="162"/>
      <c r="DQ20" s="162"/>
      <c r="DR20" s="162"/>
      <c r="DS20" s="162"/>
      <c r="DT20" s="162"/>
      <c r="DU20" s="162"/>
      <c r="DV20" s="162"/>
      <c r="DW20" s="162"/>
      <c r="DX20" s="162"/>
      <c r="DY20" s="162"/>
      <c r="DZ20" s="162"/>
      <c r="EA20" s="162"/>
      <c r="EB20" s="162"/>
      <c r="EC20" s="162"/>
      <c r="ED20" s="162"/>
      <c r="EE20" s="162"/>
      <c r="EF20" s="162"/>
      <c r="EG20" s="162"/>
      <c r="EH20" s="162"/>
      <c r="EI20" s="162"/>
      <c r="EJ20" s="162"/>
      <c r="EK20" s="162"/>
      <c r="EL20" s="162"/>
      <c r="EM20" s="162"/>
      <c r="EN20" s="162"/>
      <c r="EO20" s="162"/>
      <c r="EP20" s="162"/>
      <c r="EQ20" s="162"/>
      <c r="ER20" s="162"/>
      <c r="ES20" s="162"/>
      <c r="ET20" s="162"/>
      <c r="EU20" s="162"/>
      <c r="EV20" s="162"/>
      <c r="EW20" s="162"/>
      <c r="EX20" s="162"/>
      <c r="EY20" s="162"/>
      <c r="EZ20" s="162"/>
      <c r="FA20" s="162"/>
      <c r="FB20" s="162"/>
      <c r="FC20" s="162"/>
      <c r="FD20" s="162"/>
    </row>
    <row r="21" spans="2:160" ht="8.25" customHeight="1" x14ac:dyDescent="0.25">
      <c r="B21" s="6"/>
      <c r="C21" s="35"/>
      <c r="D21" s="240"/>
      <c r="E21" s="240"/>
      <c r="F21" s="240"/>
      <c r="G21" s="240"/>
      <c r="H21" s="240"/>
      <c r="I21" s="240"/>
      <c r="J21" s="240"/>
      <c r="K21" s="240"/>
      <c r="L21" s="240"/>
      <c r="M21" s="240"/>
      <c r="N21" s="240"/>
      <c r="O21" s="240"/>
      <c r="P21" s="240"/>
      <c r="Q21" s="240"/>
      <c r="R21" s="240"/>
      <c r="S21" s="423"/>
      <c r="T21" s="424"/>
      <c r="U21" s="424"/>
      <c r="V21" s="424"/>
      <c r="W21" s="424"/>
      <c r="X21" s="424"/>
      <c r="Y21" s="424"/>
      <c r="Z21" s="424"/>
      <c r="AA21" s="424"/>
      <c r="AB21" s="424"/>
      <c r="AC21" s="424"/>
      <c r="AD21" s="424"/>
      <c r="AE21" s="424"/>
      <c r="AF21" s="330"/>
      <c r="AG21" s="425"/>
      <c r="AH21" s="426"/>
      <c r="AI21" s="426"/>
      <c r="AJ21" s="15"/>
      <c r="AK21" s="15"/>
      <c r="AL21" s="6"/>
      <c r="AM21" s="6"/>
      <c r="AN21" s="6"/>
      <c r="AO21" s="6"/>
      <c r="AP21" s="6"/>
      <c r="AQ21" s="427"/>
      <c r="AR21" s="6"/>
      <c r="AS21" s="29"/>
      <c r="AT21" s="29"/>
      <c r="AU21" s="29"/>
      <c r="AV21" s="29"/>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P21" s="179"/>
      <c r="CQ21" s="179"/>
      <c r="CR21" s="179"/>
      <c r="CS21" s="179"/>
      <c r="CT21" s="179"/>
      <c r="CU21" s="179"/>
      <c r="CV21" s="179"/>
      <c r="CW21" s="179"/>
      <c r="CX21" s="413"/>
      <c r="CY21" s="414"/>
      <c r="CZ21" s="413"/>
      <c r="DA21" s="413"/>
      <c r="DB21" s="413"/>
      <c r="DC21" s="413"/>
      <c r="DD21" s="413"/>
      <c r="DE21" s="413"/>
      <c r="DF21" s="413"/>
      <c r="DG21" s="413"/>
      <c r="DH21" s="413"/>
      <c r="DI21" s="413"/>
      <c r="DJ21" s="413"/>
      <c r="DK21" s="161"/>
      <c r="DL21" s="161"/>
      <c r="DM21" s="161"/>
      <c r="DN21" s="161"/>
      <c r="DO21" s="161"/>
      <c r="DP21" s="161"/>
      <c r="DQ21" s="161"/>
      <c r="DR21" s="161"/>
      <c r="DS21" s="161"/>
      <c r="DT21" s="161"/>
      <c r="DU21" s="161"/>
      <c r="DV21" s="161"/>
      <c r="DW21" s="161"/>
      <c r="DX21" s="161"/>
      <c r="DY21" s="161"/>
      <c r="DZ21" s="161"/>
      <c r="EA21" s="161"/>
      <c r="EB21" s="161"/>
      <c r="EC21" s="161"/>
      <c r="ED21" s="161"/>
      <c r="EE21" s="161"/>
      <c r="EF21" s="161"/>
      <c r="EG21" s="161"/>
      <c r="EH21" s="161"/>
      <c r="EI21" s="161"/>
      <c r="EJ21" s="161"/>
      <c r="EK21" s="161"/>
      <c r="EL21" s="161"/>
      <c r="EM21" s="161"/>
      <c r="EN21" s="161"/>
      <c r="EO21" s="161"/>
      <c r="EP21" s="161"/>
      <c r="EQ21" s="161"/>
      <c r="ER21" s="161"/>
      <c r="ES21" s="161"/>
      <c r="ET21" s="161"/>
      <c r="EU21" s="161"/>
      <c r="EV21" s="161"/>
      <c r="EW21" s="161"/>
      <c r="EX21" s="161"/>
      <c r="EY21" s="161"/>
      <c r="EZ21" s="161"/>
      <c r="FA21" s="161"/>
      <c r="FB21" s="161"/>
      <c r="FC21" s="161"/>
      <c r="FD21" s="161"/>
    </row>
    <row r="22" spans="2:160" ht="18.75" x14ac:dyDescent="0.25">
      <c r="B22" s="6"/>
      <c r="C22" s="35" t="s">
        <v>181</v>
      </c>
      <c r="D22" s="947" t="s">
        <v>183</v>
      </c>
      <c r="E22" s="948"/>
      <c r="F22" s="948"/>
      <c r="G22" s="948"/>
      <c r="H22" s="948"/>
      <c r="I22" s="948"/>
      <c r="J22" s="948"/>
      <c r="K22" s="948"/>
      <c r="L22" s="948"/>
      <c r="M22" s="948"/>
      <c r="N22" s="948"/>
      <c r="O22" s="948"/>
      <c r="P22" s="948"/>
      <c r="Q22" s="948"/>
      <c r="R22" s="949"/>
      <c r="S22" s="971">
        <f>'עמוד 1'!S22:AE22</f>
        <v>0</v>
      </c>
      <c r="T22" s="951"/>
      <c r="U22" s="951"/>
      <c r="V22" s="951"/>
      <c r="W22" s="951"/>
      <c r="X22" s="951"/>
      <c r="Y22" s="951"/>
      <c r="Z22" s="951"/>
      <c r="AA22" s="951"/>
      <c r="AB22" s="951"/>
      <c r="AC22" s="951"/>
      <c r="AD22" s="951"/>
      <c r="AE22" s="951"/>
      <c r="AF22" s="234"/>
      <c r="AG22" s="369"/>
      <c r="AH22" s="375"/>
      <c r="AI22" s="376"/>
      <c r="AJ22" s="6"/>
      <c r="AK22" s="6"/>
      <c r="AL22" s="6"/>
      <c r="AM22" s="6"/>
      <c r="AN22" s="6"/>
      <c r="AO22" s="6"/>
      <c r="AP22" s="6"/>
      <c r="AQ22" s="334" t="s">
        <v>144</v>
      </c>
      <c r="AR22" s="6"/>
      <c r="AS22" s="29"/>
      <c r="AT22" s="29"/>
      <c r="AU22" s="29"/>
      <c r="AV22" s="29"/>
      <c r="AW22" s="6"/>
      <c r="AX22" s="6"/>
      <c r="AY22" s="6"/>
      <c r="AZ22" s="6"/>
      <c r="BA22" s="6"/>
      <c r="BB22" s="6"/>
      <c r="BC22" s="6"/>
      <c r="BD22" s="6"/>
      <c r="BE22" s="6"/>
      <c r="BF22" s="6"/>
      <c r="BG22" s="6"/>
      <c r="CP22" s="179"/>
      <c r="CQ22" s="179"/>
      <c r="CR22" s="179"/>
      <c r="CS22" s="179"/>
      <c r="CT22" s="179"/>
      <c r="CU22" s="179"/>
      <c r="CV22" s="179"/>
      <c r="CW22" s="179"/>
      <c r="CX22" s="413"/>
      <c r="CY22" s="414"/>
      <c r="CZ22" s="413"/>
      <c r="DA22" s="413"/>
      <c r="DB22" s="331"/>
      <c r="DC22" s="331"/>
      <c r="DD22" s="331"/>
      <c r="DE22" s="331"/>
      <c r="DF22" s="331"/>
      <c r="DG22" s="331"/>
      <c r="DH22" s="331"/>
      <c r="DI22" s="331"/>
      <c r="DJ22" s="331"/>
      <c r="DK22" s="162"/>
      <c r="DL22" s="162"/>
      <c r="DM22" s="162"/>
      <c r="DN22" s="162"/>
      <c r="DO22" s="162"/>
      <c r="DP22" s="162"/>
      <c r="DQ22" s="162"/>
      <c r="DR22" s="162"/>
      <c r="DS22" s="162"/>
      <c r="DT22" s="162"/>
      <c r="DU22" s="162"/>
      <c r="DV22" s="162"/>
      <c r="DW22" s="162"/>
      <c r="DX22" s="162"/>
      <c r="DY22" s="162"/>
      <c r="DZ22" s="162"/>
      <c r="EA22" s="162"/>
      <c r="EB22" s="162"/>
      <c r="EC22" s="162"/>
      <c r="ED22" s="162"/>
      <c r="EE22" s="162"/>
      <c r="EF22" s="162"/>
      <c r="EG22" s="162"/>
      <c r="EH22" s="162"/>
      <c r="EI22" s="162"/>
      <c r="EJ22" s="162"/>
      <c r="EK22" s="162"/>
      <c r="EL22" s="162"/>
      <c r="EM22" s="162"/>
      <c r="EN22" s="162"/>
      <c r="EO22" s="162"/>
      <c r="EP22" s="162"/>
      <c r="EQ22" s="162"/>
      <c r="ER22" s="162"/>
      <c r="ES22" s="162"/>
      <c r="ET22" s="162"/>
      <c r="EU22" s="162"/>
      <c r="EV22" s="162"/>
      <c r="EW22" s="162"/>
      <c r="EX22" s="162"/>
      <c r="EY22" s="162"/>
      <c r="EZ22" s="162"/>
      <c r="FA22" s="162"/>
      <c r="FB22" s="162"/>
      <c r="FC22" s="162"/>
      <c r="FD22" s="162"/>
    </row>
    <row r="23" spans="2:160" ht="18.75" x14ac:dyDescent="0.25">
      <c r="B23" s="6"/>
      <c r="C23" s="8" t="s">
        <v>29</v>
      </c>
      <c r="D23" s="8"/>
      <c r="E23" s="8"/>
      <c r="F23" s="8"/>
      <c r="G23" s="8"/>
      <c r="H23" s="8"/>
      <c r="I23" s="8"/>
      <c r="J23" s="8"/>
      <c r="K23" s="8"/>
      <c r="L23" s="8"/>
      <c r="M23" s="8"/>
      <c r="N23" s="8"/>
      <c r="O23" s="8"/>
      <c r="P23" s="8"/>
      <c r="Q23" s="8"/>
      <c r="R23" s="8"/>
      <c r="S23" s="234"/>
      <c r="T23" s="234"/>
      <c r="U23" s="234"/>
      <c r="V23" s="234"/>
      <c r="W23" s="234"/>
      <c r="X23" s="234"/>
      <c r="Y23" s="234"/>
      <c r="Z23" s="234"/>
      <c r="AA23" s="234"/>
      <c r="AB23" s="234"/>
      <c r="AC23" s="234"/>
      <c r="AD23" s="234"/>
      <c r="AE23" s="234"/>
      <c r="AF23" s="234"/>
      <c r="AG23" s="369"/>
      <c r="AH23" s="375"/>
      <c r="AI23" s="376"/>
      <c r="AJ23" s="6"/>
      <c r="AK23" s="6"/>
      <c r="AL23" s="6"/>
      <c r="AM23" s="6"/>
      <c r="AN23" s="6"/>
      <c r="AO23" s="6"/>
      <c r="AP23" s="6"/>
      <c r="AQ23" s="335" t="s">
        <v>145</v>
      </c>
      <c r="AR23" s="6"/>
      <c r="AS23" s="29"/>
      <c r="AT23" s="29"/>
      <c r="AU23" s="29"/>
      <c r="AV23" s="29"/>
      <c r="AW23" s="6"/>
      <c r="AX23" s="6"/>
      <c r="AY23" s="6"/>
      <c r="AZ23" s="6"/>
      <c r="BA23" s="6"/>
      <c r="BB23" s="6"/>
      <c r="BC23" s="6"/>
      <c r="BD23" s="6"/>
      <c r="BE23" s="6"/>
      <c r="BF23" s="6"/>
      <c r="BG23" s="6"/>
      <c r="CP23" s="179"/>
      <c r="CQ23" s="179"/>
      <c r="CR23" s="179"/>
      <c r="CS23" s="179"/>
      <c r="CT23" s="179"/>
      <c r="CU23" s="179"/>
      <c r="CV23" s="179"/>
      <c r="CW23" s="179"/>
      <c r="CX23" s="413"/>
      <c r="CY23" s="414"/>
      <c r="CZ23" s="413"/>
      <c r="DA23" s="413"/>
      <c r="DB23" s="331"/>
      <c r="DC23" s="331"/>
      <c r="DD23" s="331"/>
      <c r="DE23" s="331"/>
      <c r="DF23" s="331"/>
      <c r="DG23" s="331"/>
      <c r="DH23" s="331"/>
      <c r="DI23" s="331"/>
      <c r="DJ23" s="331"/>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row>
    <row r="24" spans="2:160" ht="7.5" customHeight="1" x14ac:dyDescent="0.25">
      <c r="B24" s="6"/>
      <c r="C24" s="234"/>
      <c r="D24" s="234"/>
      <c r="E24" s="234"/>
      <c r="F24" s="234"/>
      <c r="G24" s="234"/>
      <c r="H24" s="234"/>
      <c r="I24" s="234"/>
      <c r="J24" s="234"/>
      <c r="K24" s="234"/>
      <c r="L24" s="234"/>
      <c r="M24" s="234"/>
      <c r="N24" s="234"/>
      <c r="O24" s="234"/>
      <c r="P24" s="234"/>
      <c r="Q24" s="234"/>
      <c r="R24" s="234"/>
      <c r="S24" s="234"/>
      <c r="T24" s="22"/>
      <c r="U24" s="22"/>
      <c r="V24" s="22"/>
      <c r="W24" s="22"/>
      <c r="X24" s="22"/>
      <c r="Y24" s="22"/>
      <c r="Z24" s="22"/>
      <c r="AA24" s="22"/>
      <c r="AB24" s="22"/>
      <c r="AC24" s="22"/>
      <c r="AD24" s="22"/>
      <c r="AE24" s="22"/>
      <c r="AF24" s="22"/>
      <c r="AG24" s="369"/>
      <c r="AH24" s="373"/>
      <c r="AI24" s="377"/>
      <c r="AJ24" s="25"/>
      <c r="AK24" s="25"/>
      <c r="AL24" s="6"/>
      <c r="AM24" s="6"/>
      <c r="AN24" s="6"/>
      <c r="AO24" s="6"/>
      <c r="AP24" s="6"/>
      <c r="AQ24" s="335" t="s">
        <v>146</v>
      </c>
      <c r="AR24" s="6"/>
      <c r="AS24" s="29"/>
      <c r="AT24" s="29"/>
      <c r="AU24" s="29"/>
      <c r="AV24" s="29"/>
      <c r="AW24" s="6"/>
      <c r="AX24" s="6"/>
      <c r="AY24" s="6"/>
      <c r="AZ24" s="6"/>
      <c r="BA24" s="6"/>
      <c r="BB24" s="6"/>
      <c r="BC24" s="6"/>
      <c r="BD24" s="6"/>
      <c r="BE24" s="6"/>
      <c r="BF24" s="6"/>
      <c r="BG24" s="6"/>
      <c r="CP24" s="179"/>
      <c r="CQ24" s="179"/>
      <c r="CR24" s="179"/>
      <c r="CS24" s="179"/>
      <c r="CT24" s="179"/>
      <c r="CU24" s="179"/>
      <c r="CV24" s="179"/>
      <c r="CW24" s="179"/>
      <c r="CX24" s="413"/>
      <c r="CY24" s="414"/>
      <c r="CZ24" s="413"/>
      <c r="DA24" s="413"/>
      <c r="DB24" s="331"/>
      <c r="DC24" s="331"/>
      <c r="DD24" s="331"/>
      <c r="DE24" s="331"/>
      <c r="DF24" s="331"/>
      <c r="DG24" s="331"/>
      <c r="DH24" s="331"/>
      <c r="DI24" s="331"/>
      <c r="DJ24" s="331"/>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row>
    <row r="25" spans="2:160" ht="17.25" customHeight="1" x14ac:dyDescent="0.25">
      <c r="B25" s="6"/>
      <c r="C25" s="35" t="s">
        <v>59</v>
      </c>
      <c r="D25" s="947" t="s">
        <v>30</v>
      </c>
      <c r="E25" s="948"/>
      <c r="F25" s="948"/>
      <c r="G25" s="948"/>
      <c r="H25" s="948"/>
      <c r="I25" s="948"/>
      <c r="J25" s="948"/>
      <c r="K25" s="948"/>
      <c r="L25" s="948"/>
      <c r="M25" s="948"/>
      <c r="N25" s="948"/>
      <c r="O25" s="948"/>
      <c r="P25" s="948"/>
      <c r="Q25" s="948"/>
      <c r="R25" s="949"/>
      <c r="S25" s="1193">
        <f>'עמוד 1'!S25:AA25</f>
        <v>0</v>
      </c>
      <c r="T25" s="1193"/>
      <c r="U25" s="1193"/>
      <c r="V25" s="1193"/>
      <c r="W25" s="1193"/>
      <c r="X25" s="1193"/>
      <c r="Y25" s="1193"/>
      <c r="Z25" s="1193"/>
      <c r="AA25" s="1194"/>
      <c r="AB25" s="1041" t="s">
        <v>25</v>
      </c>
      <c r="AC25" s="1042"/>
      <c r="AD25" s="1042"/>
      <c r="AE25" s="1043"/>
      <c r="AF25" s="328" t="s">
        <v>48</v>
      </c>
      <c r="AG25" s="369">
        <f>IF(ISBLANK(S25),0,1)</f>
        <v>1</v>
      </c>
      <c r="AH25" s="378"/>
      <c r="AI25" s="378"/>
      <c r="AJ25" s="16"/>
      <c r="AK25" s="16"/>
      <c r="AL25" s="6"/>
      <c r="AM25" s="6"/>
      <c r="AN25" s="6"/>
      <c r="AO25" s="6"/>
      <c r="AP25" s="6"/>
      <c r="AQ25" s="334" t="s">
        <v>147</v>
      </c>
      <c r="AR25" s="6"/>
      <c r="AS25" s="29"/>
      <c r="AT25" s="29"/>
      <c r="AU25" s="29"/>
      <c r="AV25" s="29"/>
      <c r="AW25" s="6"/>
      <c r="AX25" s="6"/>
      <c r="AY25" s="6"/>
      <c r="AZ25" s="6"/>
      <c r="BA25" s="6"/>
      <c r="BB25" s="6"/>
      <c r="BC25" s="6"/>
      <c r="BD25" s="6"/>
      <c r="BE25" s="6"/>
      <c r="BF25" s="6"/>
      <c r="BG25" s="6"/>
      <c r="CP25" s="179"/>
      <c r="CQ25" s="179"/>
      <c r="CR25" s="179"/>
      <c r="CS25" s="179"/>
      <c r="CT25" s="179"/>
      <c r="CU25" s="179"/>
      <c r="CV25" s="179"/>
      <c r="CW25" s="179"/>
      <c r="CX25" s="413"/>
      <c r="CY25" s="414"/>
      <c r="CZ25" s="413"/>
      <c r="DA25" s="413"/>
      <c r="DB25" s="331"/>
      <c r="DC25" s="331"/>
      <c r="DD25" s="331"/>
      <c r="DE25" s="331"/>
      <c r="DF25" s="331"/>
      <c r="DG25" s="331"/>
      <c r="DH25" s="331"/>
      <c r="DI25" s="331"/>
      <c r="DJ25" s="331"/>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row>
    <row r="26" spans="2:160" ht="7.5" customHeight="1" x14ac:dyDescent="0.25">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69"/>
      <c r="AH26" s="373"/>
      <c r="AI26" s="377"/>
      <c r="AJ26" s="7"/>
      <c r="AK26" s="7"/>
      <c r="AQ26" s="334" t="s">
        <v>148</v>
      </c>
      <c r="CP26" s="179"/>
      <c r="CQ26" s="179"/>
      <c r="CR26" s="179"/>
      <c r="CS26" s="179"/>
      <c r="CT26" s="179"/>
      <c r="CU26" s="179"/>
      <c r="CV26" s="179"/>
      <c r="CW26" s="179"/>
      <c r="CX26" s="413"/>
      <c r="CY26" s="414" t="s">
        <v>124</v>
      </c>
      <c r="CZ26" s="413"/>
      <c r="DA26" s="413"/>
      <c r="DB26" s="331"/>
      <c r="DC26" s="331"/>
      <c r="DD26" s="331"/>
      <c r="DE26" s="331"/>
      <c r="DF26" s="331"/>
      <c r="DG26" s="331"/>
      <c r="DH26" s="331"/>
      <c r="DI26" s="331"/>
      <c r="DJ26" s="331"/>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c r="FA26" s="162"/>
      <c r="FB26" s="162"/>
      <c r="FC26" s="162"/>
      <c r="FD26" s="162"/>
    </row>
    <row r="27" spans="2:160" ht="17.25" customHeight="1" x14ac:dyDescent="0.25">
      <c r="B27" s="6"/>
      <c r="C27" s="19" t="s">
        <v>60</v>
      </c>
      <c r="D27" s="922" t="s">
        <v>160</v>
      </c>
      <c r="E27" s="923"/>
      <c r="F27" s="923"/>
      <c r="G27" s="923"/>
      <c r="H27" s="923"/>
      <c r="I27" s="923"/>
      <c r="J27" s="923"/>
      <c r="K27" s="923"/>
      <c r="L27" s="923"/>
      <c r="M27" s="923"/>
      <c r="N27" s="923"/>
      <c r="O27" s="923"/>
      <c r="P27" s="923"/>
      <c r="Q27" s="923"/>
      <c r="R27" s="1035"/>
      <c r="S27" s="1193">
        <f>'עמוד 1'!S27:AA27</f>
        <v>0</v>
      </c>
      <c r="T27" s="1193"/>
      <c r="U27" s="1193"/>
      <c r="V27" s="1193"/>
      <c r="W27" s="1193"/>
      <c r="X27" s="1193"/>
      <c r="Y27" s="1193"/>
      <c r="Z27" s="1193"/>
      <c r="AA27" s="1194"/>
      <c r="AB27" s="1041" t="s">
        <v>25</v>
      </c>
      <c r="AC27" s="1042"/>
      <c r="AD27" s="1042"/>
      <c r="AE27" s="1043"/>
      <c r="AF27" s="328" t="s">
        <v>48</v>
      </c>
      <c r="AG27" s="369">
        <f>IF(ISBLANK(S27),0,1)</f>
        <v>1</v>
      </c>
      <c r="AH27" s="379"/>
      <c r="AI27" s="379"/>
      <c r="AJ27" s="20"/>
      <c r="AK27" s="20"/>
      <c r="AL27" s="21"/>
      <c r="AM27" s="21"/>
      <c r="AN27" s="21"/>
      <c r="AO27" s="21"/>
      <c r="AP27" s="21"/>
      <c r="AQ27" s="334" t="s">
        <v>149</v>
      </c>
      <c r="AR27" s="21"/>
      <c r="AS27" s="21"/>
      <c r="AT27" s="21"/>
      <c r="CP27" s="179"/>
      <c r="CQ27" s="179"/>
      <c r="CR27" s="179"/>
      <c r="CS27" s="179"/>
      <c r="CT27" s="179"/>
      <c r="CU27" s="179"/>
      <c r="CV27" s="179"/>
      <c r="CW27" s="179"/>
      <c r="CX27" s="413"/>
      <c r="CY27" s="414"/>
      <c r="CZ27" s="413"/>
      <c r="DA27" s="413"/>
      <c r="DB27" s="331"/>
      <c r="DC27" s="331"/>
      <c r="DD27" s="331"/>
      <c r="DE27" s="331"/>
      <c r="DF27" s="331"/>
      <c r="DG27" s="331"/>
      <c r="DH27" s="331"/>
      <c r="DI27" s="331"/>
      <c r="DJ27" s="331"/>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c r="FA27" s="162"/>
      <c r="FB27" s="162"/>
      <c r="FC27" s="162"/>
      <c r="FD27" s="162"/>
    </row>
    <row r="28" spans="2:160" ht="7.5" customHeight="1" x14ac:dyDescent="0.25">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69"/>
      <c r="AH28" s="373"/>
      <c r="AI28" s="373"/>
      <c r="AJ28" s="9"/>
      <c r="AK28" s="9"/>
      <c r="AQ28" s="334" t="s">
        <v>150</v>
      </c>
      <c r="CP28" s="179"/>
      <c r="CQ28" s="179"/>
      <c r="CR28" s="179"/>
      <c r="CS28" s="179"/>
      <c r="CT28" s="179"/>
      <c r="CU28" s="179"/>
      <c r="CV28" s="179"/>
      <c r="CW28" s="179"/>
      <c r="CX28" s="413"/>
      <c r="CY28" s="414"/>
      <c r="CZ28" s="413"/>
      <c r="DA28" s="413"/>
      <c r="DB28" s="331"/>
      <c r="DC28" s="331"/>
      <c r="DD28" s="331"/>
      <c r="DE28" s="331"/>
      <c r="DF28" s="331"/>
      <c r="DG28" s="331"/>
      <c r="DH28" s="331"/>
      <c r="DI28" s="331"/>
      <c r="DJ28" s="331"/>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c r="FA28" s="162"/>
      <c r="FB28" s="162"/>
      <c r="FC28" s="162"/>
      <c r="FD28" s="162"/>
    </row>
    <row r="29" spans="2:160" ht="18.75" x14ac:dyDescent="0.25">
      <c r="B29" s="6"/>
      <c r="C29" s="2" t="s">
        <v>61</v>
      </c>
      <c r="D29" s="1036" t="s">
        <v>163</v>
      </c>
      <c r="E29" s="1037"/>
      <c r="F29" s="1037"/>
      <c r="G29" s="1037"/>
      <c r="H29" s="1037"/>
      <c r="I29" s="1037"/>
      <c r="J29" s="1037"/>
      <c r="K29" s="1037"/>
      <c r="L29" s="1037"/>
      <c r="M29" s="1037"/>
      <c r="N29" s="1037"/>
      <c r="O29" s="1037"/>
      <c r="P29" s="1037"/>
      <c r="Q29" s="1037"/>
      <c r="R29" s="1038"/>
      <c r="S29" s="1046">
        <f>'עמוד 1'!S29:AE29</f>
        <v>0</v>
      </c>
      <c r="T29" s="1047"/>
      <c r="U29" s="1047"/>
      <c r="V29" s="1047"/>
      <c r="W29" s="1047"/>
      <c r="X29" s="1047"/>
      <c r="Y29" s="1047"/>
      <c r="Z29" s="1047"/>
      <c r="AA29" s="1047"/>
      <c r="AB29" s="1047"/>
      <c r="AC29" s="1047"/>
      <c r="AD29" s="1047"/>
      <c r="AE29" s="1048"/>
      <c r="AF29" s="328" t="s">
        <v>48</v>
      </c>
      <c r="AG29" s="369">
        <f>IF(ISBLANK(S29),0,1)</f>
        <v>1</v>
      </c>
      <c r="AH29" s="373"/>
      <c r="AI29" s="373"/>
      <c r="AJ29" s="22"/>
      <c r="AK29" s="22"/>
      <c r="AP29" s="6"/>
      <c r="AQ29" s="334" t="s">
        <v>151</v>
      </c>
      <c r="CP29" s="179"/>
      <c r="CQ29" s="179"/>
      <c r="CR29" s="179"/>
      <c r="CS29" s="179"/>
      <c r="CT29" s="179"/>
      <c r="CU29" s="179"/>
      <c r="CV29" s="179"/>
      <c r="CW29" s="179"/>
      <c r="CX29" s="413"/>
      <c r="CY29" s="414"/>
      <c r="CZ29" s="413"/>
      <c r="DA29" s="413"/>
      <c r="DB29" s="331"/>
      <c r="DC29" s="331"/>
      <c r="DD29" s="331"/>
      <c r="DE29" s="331"/>
      <c r="DF29" s="331"/>
      <c r="DG29" s="331"/>
      <c r="DH29" s="331"/>
      <c r="DI29" s="331"/>
      <c r="DJ29" s="331"/>
      <c r="DK29" s="162"/>
      <c r="DL29" s="162"/>
      <c r="DM29" s="162"/>
      <c r="DN29" s="162"/>
      <c r="DO29" s="162"/>
      <c r="DP29" s="162"/>
      <c r="DQ29" s="162"/>
      <c r="DR29" s="162"/>
      <c r="DS29" s="162"/>
      <c r="DT29" s="162"/>
      <c r="DU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c r="FA29" s="162"/>
      <c r="FB29" s="162"/>
      <c r="FC29" s="162"/>
      <c r="FD29" s="162"/>
    </row>
    <row r="30" spans="2:160" ht="7.5" customHeight="1" x14ac:dyDescent="0.25">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69"/>
      <c r="AH30" s="373"/>
      <c r="AI30" s="373"/>
      <c r="AJ30" s="22"/>
      <c r="AK30" s="22"/>
      <c r="AQ30" s="334" t="s">
        <v>152</v>
      </c>
      <c r="CP30" s="179"/>
      <c r="CQ30" s="179"/>
      <c r="CR30" s="179"/>
      <c r="CS30" s="179"/>
      <c r="CT30" s="179"/>
      <c r="CU30" s="179"/>
      <c r="CV30" s="179"/>
      <c r="CW30" s="179"/>
      <c r="CX30" s="413"/>
      <c r="CY30" s="414"/>
      <c r="CZ30" s="413"/>
      <c r="DA30" s="413"/>
      <c r="DB30" s="331"/>
      <c r="DC30" s="331"/>
      <c r="DD30" s="331"/>
      <c r="DE30" s="331"/>
      <c r="DF30" s="331"/>
      <c r="DG30" s="331"/>
      <c r="DH30" s="331"/>
      <c r="DI30" s="331"/>
      <c r="DJ30" s="331"/>
      <c r="DK30" s="162"/>
      <c r="DL30" s="162"/>
      <c r="DM30" s="162"/>
      <c r="DN30" s="162"/>
      <c r="DO30" s="162"/>
      <c r="DP30" s="162"/>
      <c r="DQ30" s="162"/>
      <c r="DR30" s="162"/>
      <c r="DS30" s="162"/>
      <c r="DT30" s="162"/>
      <c r="DU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c r="FA30" s="162"/>
      <c r="FB30" s="162"/>
      <c r="FC30" s="162"/>
      <c r="FD30" s="162"/>
    </row>
    <row r="31" spans="2:160" s="376" customFormat="1" ht="18.75" x14ac:dyDescent="0.2">
      <c r="AG31" s="386">
        <f>SUM(AG8:AG30)</f>
        <v>9</v>
      </c>
      <c r="AQ31" s="380"/>
      <c r="AS31" s="381"/>
      <c r="AT31" s="381"/>
      <c r="AU31" s="381"/>
      <c r="AV31" s="381"/>
      <c r="CG31" s="377"/>
      <c r="CK31" s="358"/>
      <c r="CL31" s="358"/>
      <c r="CM31" s="358"/>
      <c r="CN31" s="358"/>
      <c r="CO31" s="358"/>
      <c r="CP31" s="415"/>
      <c r="CQ31" s="415"/>
      <c r="CR31" s="415"/>
      <c r="CS31" s="415"/>
      <c r="CT31" s="415"/>
      <c r="CU31" s="415"/>
      <c r="CV31" s="415"/>
      <c r="CW31" s="415"/>
      <c r="CX31" s="415"/>
      <c r="CY31" s="416"/>
      <c r="CZ31" s="415"/>
      <c r="DA31" s="415"/>
      <c r="DB31" s="382"/>
      <c r="DC31" s="382"/>
      <c r="DD31" s="382"/>
      <c r="DE31" s="382"/>
      <c r="DF31" s="382"/>
      <c r="DG31" s="382"/>
      <c r="DH31" s="382"/>
      <c r="DI31" s="382"/>
      <c r="DJ31" s="382"/>
      <c r="DK31" s="383"/>
      <c r="DL31" s="383"/>
      <c r="DM31" s="383"/>
      <c r="DN31" s="383"/>
      <c r="DO31" s="383"/>
      <c r="DP31" s="383"/>
      <c r="DQ31" s="383"/>
      <c r="DR31" s="383"/>
      <c r="DS31" s="383"/>
      <c r="DT31" s="383"/>
      <c r="DU31" s="383"/>
      <c r="DV31" s="383"/>
      <c r="DW31" s="383"/>
      <c r="DX31" s="383"/>
      <c r="DY31" s="383"/>
      <c r="DZ31" s="383"/>
      <c r="EA31" s="383"/>
      <c r="EB31" s="383"/>
      <c r="EC31" s="383"/>
      <c r="ED31" s="383"/>
      <c r="EE31" s="383"/>
      <c r="EF31" s="383"/>
      <c r="EG31" s="383"/>
      <c r="EH31" s="383"/>
      <c r="EI31" s="383"/>
      <c r="EJ31" s="383"/>
      <c r="EK31" s="383"/>
      <c r="EL31" s="383"/>
      <c r="EM31" s="383"/>
      <c r="EN31" s="383"/>
      <c r="EO31" s="383"/>
      <c r="EP31" s="383"/>
      <c r="EQ31" s="383"/>
      <c r="ER31" s="383"/>
      <c r="ES31" s="383"/>
      <c r="ET31" s="383"/>
      <c r="EU31" s="383"/>
      <c r="EV31" s="383"/>
      <c r="EW31" s="383"/>
      <c r="EX31" s="383"/>
      <c r="EY31" s="383"/>
      <c r="EZ31" s="383"/>
      <c r="FA31" s="383"/>
      <c r="FB31" s="383"/>
      <c r="FC31" s="383"/>
      <c r="FD31" s="383"/>
    </row>
    <row r="32" spans="2:160" ht="7.5" customHeight="1" x14ac:dyDescent="0.25">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34" t="s">
        <v>122</v>
      </c>
      <c r="CP32" s="179"/>
      <c r="CQ32" s="179"/>
      <c r="CR32" s="179"/>
      <c r="CS32" s="179"/>
      <c r="CT32" s="179"/>
      <c r="CU32" s="179"/>
      <c r="CV32" s="179"/>
      <c r="CW32" s="179"/>
      <c r="CX32" s="413"/>
      <c r="CY32" s="414"/>
      <c r="CZ32" s="413"/>
      <c r="DA32" s="413"/>
      <c r="DB32" s="331"/>
      <c r="DC32" s="331"/>
      <c r="DD32" s="331"/>
      <c r="DE32" s="331"/>
      <c r="DF32" s="331"/>
      <c r="DG32" s="331"/>
      <c r="DH32" s="331"/>
      <c r="DI32" s="331"/>
      <c r="DJ32" s="331"/>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c r="FA32" s="162"/>
      <c r="FB32" s="162"/>
      <c r="FC32" s="162"/>
      <c r="FD32" s="162"/>
    </row>
    <row r="33" spans="2:160" ht="18.75" x14ac:dyDescent="0.25">
      <c r="B33" s="6"/>
      <c r="C33" s="2" t="s">
        <v>62</v>
      </c>
      <c r="D33" s="953" t="s">
        <v>186</v>
      </c>
      <c r="E33" s="954"/>
      <c r="F33" s="954"/>
      <c r="G33" s="954"/>
      <c r="H33" s="954"/>
      <c r="I33" s="954"/>
      <c r="J33" s="954"/>
      <c r="K33" s="954"/>
      <c r="L33" s="954"/>
      <c r="M33" s="954"/>
      <c r="N33" s="954"/>
      <c r="O33" s="954"/>
      <c r="P33" s="954"/>
      <c r="Q33" s="954"/>
      <c r="R33" s="955"/>
      <c r="S33" s="961">
        <f>'עמוד 1'!S33:AE33</f>
        <v>0</v>
      </c>
      <c r="T33" s="962"/>
      <c r="U33" s="962"/>
      <c r="V33" s="962"/>
      <c r="W33" s="962"/>
      <c r="X33" s="962"/>
      <c r="Y33" s="962"/>
      <c r="Z33" s="962"/>
      <c r="AA33" s="962"/>
      <c r="AB33" s="962"/>
      <c r="AC33" s="962"/>
      <c r="AD33" s="962"/>
      <c r="AE33" s="963"/>
      <c r="AF33" s="983" t="s">
        <v>48</v>
      </c>
      <c r="AG33" s="984"/>
      <c r="AH33" s="984"/>
      <c r="AI33" s="984"/>
      <c r="AJ33" s="984"/>
      <c r="AK33" s="985"/>
      <c r="AL33" s="355">
        <f>IF(ISBLANK(S33),0,1)</f>
        <v>1</v>
      </c>
      <c r="AM33" s="327"/>
      <c r="AN33" s="327"/>
      <c r="AO33" s="327"/>
      <c r="AP33" s="327"/>
      <c r="AQ33" s="334" t="s">
        <v>153</v>
      </c>
      <c r="CP33" s="179"/>
      <c r="CQ33" s="179"/>
      <c r="CR33" s="179"/>
      <c r="CS33" s="179"/>
      <c r="CT33" s="179"/>
      <c r="CU33" s="179"/>
      <c r="CV33" s="179"/>
      <c r="CW33" s="179"/>
      <c r="CX33" s="413"/>
      <c r="CY33" s="414"/>
      <c r="CZ33" s="413"/>
      <c r="DA33" s="413"/>
      <c r="DB33" s="331"/>
      <c r="DC33" s="331"/>
      <c r="DD33" s="331"/>
      <c r="DE33" s="331"/>
      <c r="DF33" s="331"/>
      <c r="DG33" s="331"/>
      <c r="DH33" s="331"/>
      <c r="DI33" s="331"/>
      <c r="DJ33" s="331"/>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c r="FD33" s="162"/>
    </row>
    <row r="34" spans="2:160" ht="7.5" customHeight="1" x14ac:dyDescent="0.25">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27"/>
      <c r="AM34" s="327"/>
      <c r="AN34" s="327"/>
      <c r="AO34" s="327"/>
      <c r="AP34" s="327"/>
      <c r="AQ34" s="334" t="s">
        <v>123</v>
      </c>
      <c r="CP34" s="179"/>
      <c r="CQ34" s="179"/>
      <c r="CR34" s="179"/>
      <c r="CS34" s="179"/>
      <c r="CT34" s="179"/>
      <c r="CU34" s="179"/>
      <c r="CV34" s="179"/>
      <c r="CW34" s="179"/>
      <c r="CX34" s="413"/>
      <c r="CY34" s="414"/>
      <c r="CZ34" s="413"/>
      <c r="DA34" s="413"/>
      <c r="DB34" s="331"/>
      <c r="DC34" s="331"/>
      <c r="DD34" s="331"/>
      <c r="DE34" s="331"/>
      <c r="DF34" s="331"/>
      <c r="DG34" s="331"/>
      <c r="DH34" s="331"/>
      <c r="DI34" s="331"/>
      <c r="DJ34" s="331"/>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c r="FD34" s="162"/>
    </row>
    <row r="35" spans="2:160" s="377" customFormat="1" ht="18.75" x14ac:dyDescent="0.25">
      <c r="C35" s="379"/>
      <c r="D35" s="1039"/>
      <c r="E35" s="1040"/>
      <c r="F35" s="1040"/>
      <c r="G35" s="1040"/>
      <c r="H35" s="1040"/>
      <c r="I35" s="1040"/>
      <c r="J35" s="1040"/>
      <c r="K35" s="1040"/>
      <c r="L35" s="1040"/>
      <c r="M35" s="1040"/>
      <c r="N35" s="1040"/>
      <c r="O35" s="1040"/>
      <c r="P35" s="1040"/>
      <c r="Q35" s="1040"/>
      <c r="R35" s="1040"/>
      <c r="S35" s="964"/>
      <c r="T35" s="964"/>
      <c r="U35" s="964"/>
      <c r="V35" s="964"/>
      <c r="W35" s="964"/>
      <c r="X35" s="964"/>
      <c r="Y35" s="964"/>
      <c r="Z35" s="964"/>
      <c r="AA35" s="964"/>
      <c r="AB35" s="964"/>
      <c r="AC35" s="964"/>
      <c r="AD35" s="964"/>
      <c r="AE35" s="964"/>
      <c r="AF35" s="1030"/>
      <c r="AG35" s="1030"/>
      <c r="AH35" s="1030"/>
      <c r="AI35" s="1030"/>
      <c r="AJ35" s="1030"/>
      <c r="AK35" s="1030"/>
      <c r="AL35" s="397"/>
      <c r="AQ35" s="385"/>
      <c r="AS35" s="397"/>
      <c r="AT35" s="397"/>
      <c r="AU35" s="397"/>
      <c r="AV35" s="397"/>
      <c r="CK35" s="417"/>
      <c r="CL35" s="417"/>
      <c r="CM35" s="417"/>
      <c r="CN35" s="417"/>
      <c r="CO35" s="417"/>
      <c r="CP35" s="415"/>
      <c r="CQ35" s="415"/>
      <c r="CR35" s="415"/>
      <c r="CS35" s="415"/>
      <c r="CT35" s="415"/>
      <c r="CU35" s="415"/>
      <c r="CV35" s="415"/>
      <c r="CW35" s="415"/>
      <c r="CX35" s="415"/>
      <c r="CY35" s="418"/>
      <c r="CZ35" s="415"/>
      <c r="DA35" s="415"/>
      <c r="DB35" s="382"/>
      <c r="DC35" s="382"/>
      <c r="DD35" s="382"/>
      <c r="DE35" s="382"/>
      <c r="DF35" s="382"/>
      <c r="DG35" s="382"/>
      <c r="DH35" s="382"/>
      <c r="DI35" s="382"/>
      <c r="DJ35" s="382"/>
      <c r="DK35" s="383"/>
      <c r="DL35" s="383"/>
      <c r="DM35" s="383"/>
      <c r="DN35" s="383"/>
      <c r="DO35" s="383"/>
      <c r="DP35" s="383"/>
      <c r="DQ35" s="383"/>
      <c r="DR35" s="383"/>
      <c r="DS35" s="383"/>
      <c r="DT35" s="383"/>
      <c r="DU35" s="383"/>
      <c r="DV35" s="383"/>
      <c r="DW35" s="383"/>
      <c r="DX35" s="383"/>
      <c r="DY35" s="383"/>
      <c r="DZ35" s="383"/>
      <c r="EA35" s="383"/>
      <c r="EB35" s="383"/>
      <c r="EC35" s="383"/>
      <c r="ED35" s="383"/>
      <c r="EE35" s="383"/>
      <c r="EF35" s="383"/>
      <c r="EG35" s="383"/>
      <c r="EH35" s="383"/>
      <c r="EI35" s="383"/>
      <c r="EJ35" s="383"/>
      <c r="EK35" s="383"/>
      <c r="EL35" s="383"/>
      <c r="EM35" s="383"/>
      <c r="EN35" s="383"/>
      <c r="EO35" s="383"/>
      <c r="EP35" s="383"/>
      <c r="EQ35" s="383"/>
      <c r="ER35" s="383"/>
      <c r="ES35" s="383"/>
      <c r="ET35" s="383"/>
      <c r="EU35" s="383"/>
      <c r="EV35" s="383"/>
      <c r="EW35" s="383"/>
      <c r="EX35" s="383"/>
      <c r="EY35" s="383"/>
      <c r="EZ35" s="383"/>
      <c r="FA35" s="383"/>
      <c r="FB35" s="383"/>
      <c r="FC35" s="383"/>
      <c r="FD35" s="383"/>
    </row>
    <row r="36" spans="2:160" ht="7.5" customHeight="1" x14ac:dyDescent="0.25">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56"/>
      <c r="AM36" s="327"/>
      <c r="AN36" s="327"/>
      <c r="AO36" s="327"/>
      <c r="AP36" s="327"/>
      <c r="AQ36" s="334" t="s">
        <v>154</v>
      </c>
      <c r="CP36" s="179"/>
      <c r="CQ36" s="179"/>
      <c r="CR36" s="179"/>
      <c r="CS36" s="179"/>
      <c r="CT36" s="179"/>
      <c r="CU36" s="179"/>
      <c r="CV36" s="179"/>
      <c r="CW36" s="179"/>
      <c r="CX36" s="413"/>
      <c r="CY36" s="414"/>
      <c r="CZ36" s="413"/>
      <c r="DA36" s="413"/>
      <c r="DB36" s="331"/>
      <c r="DC36" s="331"/>
      <c r="DD36" s="331"/>
      <c r="DE36" s="331"/>
      <c r="DF36" s="331"/>
      <c r="DG36" s="331"/>
      <c r="DH36" s="331"/>
      <c r="DI36" s="331"/>
      <c r="DJ36" s="331"/>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c r="FD36" s="162"/>
    </row>
    <row r="37" spans="2:160" ht="18.75" x14ac:dyDescent="0.25">
      <c r="C37" s="2" t="s">
        <v>63</v>
      </c>
      <c r="D37" s="960" t="s">
        <v>161</v>
      </c>
      <c r="E37" s="958"/>
      <c r="F37" s="958"/>
      <c r="G37" s="958"/>
      <c r="H37" s="958"/>
      <c r="I37" s="958"/>
      <c r="J37" s="958"/>
      <c r="K37" s="958"/>
      <c r="L37" s="958"/>
      <c r="M37" s="958"/>
      <c r="N37" s="958"/>
      <c r="O37" s="958"/>
      <c r="P37" s="958"/>
      <c r="Q37" s="958"/>
      <c r="R37" s="959"/>
      <c r="S37" s="1195">
        <f>'עמוד 1'!S37:AE37</f>
        <v>0</v>
      </c>
      <c r="T37" s="1196"/>
      <c r="U37" s="1196"/>
      <c r="V37" s="1196"/>
      <c r="W37" s="1196"/>
      <c r="X37" s="1196"/>
      <c r="Y37" s="1196"/>
      <c r="Z37" s="1196"/>
      <c r="AA37" s="1196"/>
      <c r="AB37" s="1196"/>
      <c r="AC37" s="1196"/>
      <c r="AD37" s="1196"/>
      <c r="AE37" s="1197"/>
      <c r="AF37" s="983" t="s">
        <v>48</v>
      </c>
      <c r="AG37" s="984"/>
      <c r="AH37" s="984"/>
      <c r="AI37" s="984"/>
      <c r="AJ37" s="984"/>
      <c r="AK37" s="985"/>
      <c r="AL37" s="356">
        <f>IF(ISBLANK(S37),0,1)</f>
        <v>1</v>
      </c>
      <c r="AM37" s="327"/>
      <c r="AN37" s="327"/>
      <c r="AO37" s="327"/>
      <c r="AP37" s="327"/>
      <c r="AQ37" s="334" t="s">
        <v>155</v>
      </c>
      <c r="AU37" s="24"/>
      <c r="AV37" s="24"/>
      <c r="AW37" s="25"/>
      <c r="AX37" s="25"/>
      <c r="AY37" s="25"/>
      <c r="AZ37" s="25"/>
      <c r="BA37" s="25"/>
      <c r="CP37" s="179"/>
      <c r="CQ37" s="179"/>
      <c r="CR37" s="179"/>
      <c r="CS37" s="179"/>
      <c r="CT37" s="179"/>
      <c r="CU37" s="179"/>
      <c r="CV37" s="179"/>
      <c r="CW37" s="179"/>
      <c r="CX37" s="413"/>
      <c r="CY37" s="414"/>
      <c r="CZ37" s="413"/>
      <c r="DA37" s="413"/>
      <c r="DB37" s="331"/>
      <c r="DC37" s="331"/>
      <c r="DD37" s="331"/>
      <c r="DE37" s="331"/>
      <c r="DF37" s="331"/>
      <c r="DG37" s="331"/>
      <c r="DH37" s="331"/>
      <c r="DI37" s="331"/>
      <c r="DJ37" s="331"/>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c r="FD37" s="162"/>
    </row>
    <row r="38" spans="2:160" ht="7.5" customHeight="1" x14ac:dyDescent="0.25">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56"/>
      <c r="AM38" s="327"/>
      <c r="AN38" s="327"/>
      <c r="AO38" s="327"/>
      <c r="AP38" s="327"/>
      <c r="AQ38" s="334" t="s">
        <v>156</v>
      </c>
      <c r="AU38" s="24"/>
      <c r="AV38" s="24"/>
      <c r="AW38" s="25"/>
      <c r="AX38" s="25"/>
      <c r="AY38" s="25"/>
      <c r="AZ38" s="25"/>
      <c r="BA38" s="25"/>
      <c r="CP38" s="179"/>
      <c r="CQ38" s="179"/>
      <c r="CR38" s="179"/>
      <c r="CS38" s="179"/>
      <c r="CT38" s="179"/>
      <c r="CU38" s="179"/>
      <c r="CV38" s="179"/>
      <c r="CW38" s="179"/>
      <c r="CX38" s="413"/>
      <c r="CY38" s="414"/>
      <c r="CZ38" s="413"/>
      <c r="DA38" s="413"/>
      <c r="DB38" s="331"/>
      <c r="DC38" s="331"/>
      <c r="DD38" s="331"/>
      <c r="DE38" s="331"/>
      <c r="DF38" s="331"/>
      <c r="DG38" s="331"/>
      <c r="DH38" s="331"/>
      <c r="DI38" s="331"/>
      <c r="DJ38" s="331"/>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c r="FD38" s="162"/>
    </row>
    <row r="39" spans="2:160" ht="18.75" x14ac:dyDescent="0.25">
      <c r="C39" s="2" t="s">
        <v>64</v>
      </c>
      <c r="D39" s="947" t="s">
        <v>35</v>
      </c>
      <c r="E39" s="958"/>
      <c r="F39" s="958"/>
      <c r="G39" s="958"/>
      <c r="H39" s="958"/>
      <c r="I39" s="958"/>
      <c r="J39" s="958"/>
      <c r="K39" s="958"/>
      <c r="L39" s="958"/>
      <c r="M39" s="958"/>
      <c r="N39" s="958"/>
      <c r="O39" s="958"/>
      <c r="P39" s="958"/>
      <c r="Q39" s="958"/>
      <c r="R39" s="959"/>
      <c r="S39" s="956">
        <f>'עמוד 1'!S39:AE39</f>
        <v>0</v>
      </c>
      <c r="T39" s="956"/>
      <c r="U39" s="956"/>
      <c r="V39" s="956"/>
      <c r="W39" s="956"/>
      <c r="X39" s="956"/>
      <c r="Y39" s="956"/>
      <c r="Z39" s="956"/>
      <c r="AA39" s="956"/>
      <c r="AB39" s="956"/>
      <c r="AC39" s="956"/>
      <c r="AD39" s="956"/>
      <c r="AE39" s="957"/>
      <c r="AF39" s="983" t="s">
        <v>48</v>
      </c>
      <c r="AG39" s="984"/>
      <c r="AH39" s="984"/>
      <c r="AI39" s="984"/>
      <c r="AJ39" s="984"/>
      <c r="AK39" s="985"/>
      <c r="AL39" s="356">
        <f>IF(ISBLANK(S39),0,1)</f>
        <v>1</v>
      </c>
      <c r="AM39" s="327"/>
      <c r="AN39" s="327"/>
      <c r="AO39" s="327"/>
      <c r="AP39" s="327"/>
      <c r="AQ39" s="334" t="s">
        <v>157</v>
      </c>
      <c r="AU39" s="24"/>
      <c r="AV39" s="24"/>
      <c r="AW39" s="25"/>
      <c r="AX39" s="25"/>
      <c r="AY39" s="25"/>
      <c r="AZ39" s="25"/>
      <c r="BA39" s="25"/>
      <c r="CP39" s="179"/>
      <c r="CQ39" s="179"/>
      <c r="CR39" s="179"/>
      <c r="CS39" s="179"/>
      <c r="CT39" s="179"/>
      <c r="CU39" s="179"/>
      <c r="CV39" s="179"/>
      <c r="CW39" s="179"/>
      <c r="CX39" s="413"/>
      <c r="CY39" s="414"/>
      <c r="CZ39" s="413"/>
      <c r="DA39" s="413"/>
      <c r="DB39" s="331"/>
      <c r="DC39" s="331"/>
      <c r="DD39" s="331"/>
      <c r="DE39" s="331"/>
      <c r="DF39" s="331"/>
      <c r="DG39" s="331"/>
      <c r="DH39" s="331"/>
      <c r="DI39" s="331"/>
      <c r="DJ39" s="331"/>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c r="FD39" s="162"/>
    </row>
    <row r="40" spans="2:160" ht="7.5" customHeight="1" x14ac:dyDescent="0.25">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29"/>
      <c r="AL40" s="356"/>
      <c r="AM40" s="327"/>
      <c r="AN40" s="327"/>
      <c r="AO40" s="327"/>
      <c r="AP40" s="327"/>
      <c r="AQ40" s="334" t="s">
        <v>158</v>
      </c>
      <c r="AU40" s="24"/>
      <c r="AV40" s="24"/>
      <c r="AW40" s="25"/>
      <c r="AX40" s="25"/>
      <c r="AY40" s="25"/>
      <c r="AZ40" s="25"/>
      <c r="BA40" s="25"/>
      <c r="CP40" s="179"/>
      <c r="CQ40" s="179"/>
      <c r="CR40" s="179"/>
      <c r="CS40" s="179"/>
      <c r="CT40" s="179"/>
      <c r="CU40" s="179"/>
      <c r="CV40" s="179"/>
      <c r="CW40" s="179"/>
      <c r="CX40" s="413"/>
      <c r="CY40" s="414"/>
      <c r="CZ40" s="413"/>
      <c r="DA40" s="413"/>
      <c r="DB40" s="331"/>
      <c r="DC40" s="331"/>
      <c r="DD40" s="331"/>
      <c r="DE40" s="331"/>
      <c r="DF40" s="331"/>
      <c r="DG40" s="331"/>
      <c r="DH40" s="331"/>
      <c r="DI40" s="331"/>
      <c r="DJ40" s="331"/>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c r="FD40" s="162"/>
    </row>
    <row r="41" spans="2:160" ht="18.75" x14ac:dyDescent="0.25">
      <c r="C41" s="2" t="s">
        <v>116</v>
      </c>
      <c r="D41" s="947" t="s">
        <v>36</v>
      </c>
      <c r="E41" s="958"/>
      <c r="F41" s="958"/>
      <c r="G41" s="958"/>
      <c r="H41" s="958"/>
      <c r="I41" s="958"/>
      <c r="J41" s="958"/>
      <c r="K41" s="958"/>
      <c r="L41" s="958"/>
      <c r="M41" s="958"/>
      <c r="N41" s="958"/>
      <c r="O41" s="958"/>
      <c r="P41" s="958"/>
      <c r="Q41" s="958"/>
      <c r="R41" s="959"/>
      <c r="S41" s="956">
        <f>'עמוד 1'!S41:AE41</f>
        <v>0</v>
      </c>
      <c r="T41" s="956"/>
      <c r="U41" s="956"/>
      <c r="V41" s="956"/>
      <c r="W41" s="956"/>
      <c r="X41" s="956"/>
      <c r="Y41" s="956"/>
      <c r="Z41" s="956"/>
      <c r="AA41" s="956"/>
      <c r="AB41" s="956"/>
      <c r="AC41" s="956"/>
      <c r="AD41" s="956"/>
      <c r="AE41" s="957"/>
      <c r="AF41" s="986" t="s">
        <v>48</v>
      </c>
      <c r="AG41" s="987"/>
      <c r="AH41" s="987"/>
      <c r="AI41" s="987"/>
      <c r="AJ41" s="987"/>
      <c r="AK41" s="988"/>
      <c r="AL41" s="356">
        <f>IF(ISBLANK(S41),0,1)</f>
        <v>1</v>
      </c>
      <c r="AM41" s="327"/>
      <c r="AN41" s="327"/>
      <c r="AO41" s="327"/>
      <c r="AP41" s="327"/>
      <c r="AQ41" s="327"/>
      <c r="AU41" s="24"/>
      <c r="AV41" s="24"/>
      <c r="AW41" s="25"/>
      <c r="AX41" s="25"/>
      <c r="AY41" s="25"/>
      <c r="AZ41" s="25"/>
      <c r="BA41" s="25"/>
      <c r="CP41" s="179"/>
      <c r="CQ41" s="179"/>
      <c r="CR41" s="179"/>
      <c r="CS41" s="179"/>
      <c r="CT41" s="179"/>
      <c r="CU41" s="179"/>
      <c r="CV41" s="179"/>
      <c r="CW41" s="179"/>
      <c r="CX41" s="413"/>
      <c r="CY41" s="414"/>
      <c r="CZ41" s="413"/>
      <c r="DA41" s="413"/>
      <c r="DB41" s="331"/>
      <c r="DC41" s="331"/>
      <c r="DD41" s="331"/>
      <c r="DE41" s="331"/>
      <c r="DF41" s="331"/>
      <c r="DG41" s="331"/>
      <c r="DH41" s="331"/>
      <c r="DI41" s="331"/>
      <c r="DJ41" s="331"/>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row>
    <row r="42" spans="2:160" ht="7.5" customHeight="1" x14ac:dyDescent="0.25">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0"/>
      <c r="AJ42" s="130"/>
      <c r="AK42" s="131"/>
      <c r="AL42" s="327"/>
      <c r="AM42" s="327"/>
      <c r="AN42" s="361"/>
      <c r="AO42" s="361"/>
      <c r="AP42" s="361"/>
      <c r="AQ42" s="361"/>
      <c r="CP42" s="179"/>
      <c r="CQ42" s="179"/>
      <c r="CR42" s="179"/>
      <c r="CS42" s="179"/>
      <c r="CT42" s="179"/>
      <c r="CU42" s="179"/>
      <c r="CV42" s="179"/>
      <c r="CW42" s="179"/>
      <c r="CX42" s="413"/>
      <c r="CY42" s="414"/>
      <c r="CZ42" s="413"/>
      <c r="DA42" s="413"/>
      <c r="DB42" s="331"/>
      <c r="DC42" s="331"/>
      <c r="DD42" s="331"/>
      <c r="DE42" s="331"/>
      <c r="DF42" s="331"/>
      <c r="DG42" s="331"/>
      <c r="DH42" s="331"/>
      <c r="DI42" s="331"/>
      <c r="DJ42" s="331"/>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row>
    <row r="43" spans="2:160" ht="18.75" x14ac:dyDescent="0.25">
      <c r="B43" s="6"/>
      <c r="C43" s="2"/>
      <c r="D43" s="26" t="s">
        <v>47</v>
      </c>
      <c r="E43" s="27"/>
      <c r="F43" s="27"/>
      <c r="G43" s="27"/>
      <c r="H43" s="27"/>
      <c r="I43" s="27"/>
      <c r="J43" s="27"/>
      <c r="K43" s="27"/>
      <c r="L43" s="27"/>
      <c r="M43" s="27"/>
      <c r="N43" s="27"/>
      <c r="O43" s="27"/>
      <c r="P43" s="27"/>
      <c r="Q43" s="27"/>
      <c r="R43" s="28"/>
      <c r="S43" s="944" t="str">
        <f>IF(AL44=13,"אין הערות","חובה למלא את כל השדות חובה")</f>
        <v>אין הערות</v>
      </c>
      <c r="T43" s="944"/>
      <c r="U43" s="944"/>
      <c r="V43" s="944"/>
      <c r="W43" s="944"/>
      <c r="X43" s="944"/>
      <c r="Y43" s="944"/>
      <c r="Z43" s="944"/>
      <c r="AA43" s="944"/>
      <c r="AB43" s="944"/>
      <c r="AC43" s="944"/>
      <c r="AD43" s="944"/>
      <c r="AE43" s="944"/>
      <c r="AF43" s="944"/>
      <c r="AG43" s="944"/>
      <c r="AH43" s="944"/>
      <c r="AI43" s="944"/>
      <c r="AJ43" s="944"/>
      <c r="AK43" s="945"/>
      <c r="AL43" s="357">
        <f>SUM(AL33:AL41)</f>
        <v>4</v>
      </c>
      <c r="AM43" s="358"/>
      <c r="AN43" s="365"/>
      <c r="AO43" s="366">
        <f>AL43+AH31+AG22</f>
        <v>4</v>
      </c>
      <c r="AP43" s="365"/>
      <c r="AQ43" s="365"/>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P43" s="179"/>
      <c r="CQ43" s="179"/>
      <c r="CR43" s="179"/>
      <c r="CS43" s="179"/>
      <c r="CT43" s="179"/>
      <c r="CU43" s="179"/>
      <c r="CV43" s="179"/>
      <c r="CW43" s="179"/>
      <c r="CX43" s="413"/>
      <c r="CY43" s="414"/>
      <c r="CZ43" s="413"/>
      <c r="DA43" s="413"/>
      <c r="DB43" s="331"/>
      <c r="DC43" s="331"/>
      <c r="DD43" s="331"/>
      <c r="DE43" s="331"/>
      <c r="DF43" s="331"/>
      <c r="DG43" s="331"/>
      <c r="DH43" s="331"/>
      <c r="DI43" s="331"/>
      <c r="DJ43" s="331"/>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row>
    <row r="44" spans="2:160" ht="18.75" x14ac:dyDescent="0.2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86">
        <f>AL43+AG31</f>
        <v>13</v>
      </c>
      <c r="AM44" s="6"/>
      <c r="AN44" s="367"/>
      <c r="AO44" s="367"/>
      <c r="AP44" s="367"/>
      <c r="AQ44" s="367"/>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P44" s="179"/>
      <c r="CQ44" s="179"/>
      <c r="CR44" s="179"/>
      <c r="CS44" s="179"/>
      <c r="CT44" s="179"/>
      <c r="CU44" s="179"/>
      <c r="CV44" s="179"/>
      <c r="CW44" s="179"/>
      <c r="CX44" s="413"/>
      <c r="CY44" s="414"/>
      <c r="CZ44" s="413"/>
      <c r="DA44" s="413"/>
      <c r="DB44" s="331"/>
      <c r="DC44" s="331"/>
      <c r="DD44" s="331"/>
      <c r="DE44" s="331"/>
      <c r="DF44" s="331"/>
      <c r="DG44" s="331"/>
      <c r="DH44" s="331"/>
      <c r="DI44" s="331"/>
      <c r="DJ44" s="331"/>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row>
    <row r="45" spans="2:160" ht="16.5" customHeight="1" x14ac:dyDescent="0.2">
      <c r="B45" s="591" t="s">
        <v>65</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1"/>
      <c r="AP45" s="591"/>
      <c r="AQ45" s="591"/>
      <c r="AR45" s="591"/>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P45" s="179"/>
      <c r="CQ45" s="179"/>
      <c r="CR45" s="179"/>
      <c r="CS45" s="179"/>
      <c r="CT45" s="179"/>
      <c r="CU45" s="179"/>
      <c r="CV45" s="179"/>
      <c r="CW45" s="179"/>
      <c r="CX45" s="413"/>
      <c r="CY45" s="414"/>
      <c r="CZ45" s="413"/>
      <c r="DA45" s="413"/>
      <c r="DB45" s="331"/>
      <c r="DC45" s="331"/>
      <c r="DD45" s="331"/>
      <c r="DE45" s="331"/>
      <c r="DF45" s="331"/>
      <c r="DG45" s="331"/>
      <c r="DH45" s="331"/>
      <c r="DI45" s="331"/>
      <c r="DJ45" s="331"/>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row>
    <row r="46" spans="2:160" ht="5.25" customHeight="1" x14ac:dyDescent="0.2">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P46" s="179"/>
      <c r="CQ46" s="179"/>
      <c r="CR46" s="179"/>
      <c r="CS46" s="179"/>
      <c r="CT46" s="179"/>
      <c r="CU46" s="179"/>
      <c r="CV46" s="179"/>
      <c r="CW46" s="179"/>
      <c r="CX46" s="413"/>
      <c r="CY46" s="414"/>
      <c r="CZ46" s="413"/>
      <c r="DA46" s="413"/>
      <c r="DB46" s="331"/>
      <c r="DC46" s="331"/>
      <c r="DD46" s="331"/>
      <c r="DE46" s="331"/>
      <c r="DF46" s="331"/>
      <c r="DG46" s="331"/>
      <c r="DH46" s="331"/>
      <c r="DI46" s="331"/>
      <c r="DJ46" s="331"/>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c r="FD46" s="162"/>
    </row>
    <row r="47" spans="2:160" ht="16.5" customHeight="1" x14ac:dyDescent="0.2">
      <c r="B47" s="591" t="s">
        <v>50</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P47" s="179"/>
      <c r="CQ47" s="179"/>
      <c r="CR47" s="179"/>
      <c r="CS47" s="179"/>
      <c r="CT47" s="179"/>
      <c r="CU47" s="179"/>
      <c r="CV47" s="179"/>
      <c r="CW47" s="179"/>
      <c r="CX47" s="413"/>
      <c r="CY47" s="414"/>
      <c r="CZ47" s="413"/>
      <c r="DA47" s="413"/>
      <c r="DB47" s="331"/>
      <c r="DC47" s="331"/>
      <c r="DD47" s="331"/>
      <c r="DE47" s="331"/>
      <c r="DF47" s="331"/>
      <c r="DG47" s="331"/>
      <c r="DH47" s="331"/>
      <c r="DI47" s="331"/>
      <c r="DJ47" s="331"/>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c r="FD47" s="162"/>
    </row>
    <row r="48" spans="2:160" ht="16.5" customHeight="1" x14ac:dyDescent="0.25">
      <c r="C48" s="10"/>
      <c r="D48" s="136" t="s">
        <v>66</v>
      </c>
      <c r="E48" s="137"/>
      <c r="F48" s="137"/>
      <c r="G48" s="137"/>
      <c r="H48" s="137"/>
      <c r="I48" s="137"/>
      <c r="J48" s="137"/>
      <c r="K48" s="137"/>
      <c r="L48" s="137"/>
      <c r="M48" s="137"/>
      <c r="N48" s="137"/>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P48" s="179"/>
      <c r="CQ48" s="179"/>
      <c r="CR48" s="179"/>
      <c r="CS48" s="179"/>
      <c r="CT48" s="179"/>
      <c r="CU48" s="179"/>
      <c r="CV48" s="179"/>
      <c r="CW48" s="179"/>
      <c r="CX48" s="413"/>
      <c r="CY48" s="414"/>
      <c r="CZ48" s="413"/>
      <c r="DA48" s="413"/>
      <c r="DB48" s="331"/>
      <c r="DC48" s="331"/>
      <c r="DD48" s="331"/>
      <c r="DE48" s="331"/>
      <c r="DF48" s="331"/>
      <c r="DG48" s="331"/>
      <c r="DH48" s="331"/>
      <c r="DI48" s="331"/>
      <c r="DJ48" s="331"/>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c r="FD48" s="162"/>
    </row>
    <row r="49" spans="2:160" ht="16.5" customHeight="1" x14ac:dyDescent="0.25">
      <c r="C49" s="1070" t="s">
        <v>31</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070"/>
      <c r="AI49" s="1070"/>
      <c r="AJ49" s="1070"/>
      <c r="AK49" s="1070"/>
      <c r="AU49" s="24"/>
      <c r="AV49" s="32"/>
      <c r="AW49" s="32"/>
      <c r="AX49" s="32"/>
      <c r="AY49" s="32"/>
      <c r="AZ49" s="32"/>
      <c r="BA49" s="32"/>
      <c r="BB49" s="32"/>
      <c r="BC49" s="32"/>
      <c r="BD49" s="32"/>
      <c r="BE49" s="32"/>
      <c r="CP49" s="179"/>
      <c r="CQ49" s="179"/>
      <c r="CR49" s="179"/>
      <c r="CS49" s="179"/>
      <c r="CT49" s="179"/>
      <c r="CU49" s="179"/>
      <c r="CV49" s="179"/>
      <c r="CW49" s="179"/>
      <c r="CX49" s="413"/>
      <c r="CY49" s="414"/>
      <c r="CZ49" s="413"/>
      <c r="DA49" s="413"/>
      <c r="DB49" s="331"/>
      <c r="DC49" s="331"/>
      <c r="DD49" s="331"/>
      <c r="DE49" s="331"/>
      <c r="DF49" s="331"/>
      <c r="DG49" s="331"/>
      <c r="DH49" s="331"/>
      <c r="DI49" s="331"/>
      <c r="DJ49" s="331"/>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row>
    <row r="50" spans="2:160" ht="7.5" customHeight="1" x14ac:dyDescent="0.25">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P50" s="179"/>
      <c r="CQ50" s="179"/>
      <c r="CR50" s="179"/>
      <c r="CS50" s="179"/>
      <c r="CT50" s="179"/>
      <c r="CU50" s="179"/>
      <c r="CV50" s="179"/>
      <c r="CW50" s="179"/>
      <c r="CX50" s="413"/>
      <c r="CY50" s="414"/>
      <c r="CZ50" s="413"/>
      <c r="DA50" s="413"/>
      <c r="DB50" s="331"/>
      <c r="DC50" s="331"/>
      <c r="DD50" s="331"/>
      <c r="DE50" s="331"/>
      <c r="DF50" s="331"/>
      <c r="DG50" s="331"/>
      <c r="DH50" s="331"/>
      <c r="DI50" s="331"/>
      <c r="DJ50" s="331"/>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row>
    <row r="51" spans="2:160" ht="18.75" x14ac:dyDescent="0.25">
      <c r="C51" s="2" t="s">
        <v>59</v>
      </c>
      <c r="D51" s="947" t="s">
        <v>58</v>
      </c>
      <c r="E51" s="948"/>
      <c r="F51" s="948"/>
      <c r="G51" s="948"/>
      <c r="H51" s="948"/>
      <c r="I51" s="948"/>
      <c r="J51" s="948"/>
      <c r="K51" s="948"/>
      <c r="L51" s="948"/>
      <c r="M51" s="948"/>
      <c r="N51" s="948"/>
      <c r="O51" s="948"/>
      <c r="P51" s="948"/>
      <c r="Q51" s="948"/>
      <c r="R51" s="949"/>
      <c r="S51" s="980">
        <f>'עמוד 1'!S51:AK51</f>
        <v>0</v>
      </c>
      <c r="T51" s="981"/>
      <c r="U51" s="981"/>
      <c r="V51" s="981"/>
      <c r="W51" s="981"/>
      <c r="X51" s="981"/>
      <c r="Y51" s="981"/>
      <c r="Z51" s="981"/>
      <c r="AA51" s="981"/>
      <c r="AB51" s="981"/>
      <c r="AC51" s="981"/>
      <c r="AD51" s="981"/>
      <c r="AE51" s="981"/>
      <c r="AF51" s="981"/>
      <c r="AG51" s="981"/>
      <c r="AH51" s="981"/>
      <c r="AI51" s="981"/>
      <c r="AJ51" s="981"/>
      <c r="AK51" s="982"/>
      <c r="AL51" s="973" t="s">
        <v>48</v>
      </c>
      <c r="AM51" s="973"/>
      <c r="AN51" s="973"/>
      <c r="AO51" s="973"/>
      <c r="AP51" s="973"/>
      <c r="AQ51" s="973"/>
      <c r="AR51" s="974"/>
      <c r="AS51" s="356">
        <f>IF(ISBLANK(S51),0,1)</f>
        <v>1</v>
      </c>
      <c r="AT51" s="356"/>
      <c r="AU51" s="359"/>
      <c r="AV51" s="32"/>
      <c r="AW51" s="32"/>
      <c r="AX51" s="32"/>
      <c r="AY51" s="32"/>
      <c r="AZ51" s="32"/>
      <c r="BA51" s="32"/>
      <c r="BB51" s="32"/>
      <c r="BC51" s="32"/>
      <c r="BD51" s="32"/>
      <c r="BE51" s="32"/>
      <c r="CP51" s="179"/>
      <c r="CQ51" s="179"/>
      <c r="CR51" s="179"/>
      <c r="CS51" s="179"/>
      <c r="CT51" s="179"/>
      <c r="CU51" s="179"/>
      <c r="CV51" s="179"/>
      <c r="CW51" s="179"/>
      <c r="CX51" s="413"/>
      <c r="CY51" s="414"/>
      <c r="CZ51" s="413"/>
      <c r="DA51" s="413"/>
      <c r="DB51" s="331"/>
      <c r="DC51" s="331"/>
      <c r="DD51" s="331"/>
      <c r="DE51" s="331"/>
      <c r="DF51" s="331"/>
      <c r="DG51" s="331"/>
      <c r="DH51" s="331"/>
      <c r="DI51" s="331"/>
      <c r="DJ51" s="331"/>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row>
    <row r="52" spans="2:160" ht="7.5" customHeight="1" x14ac:dyDescent="0.25">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56"/>
      <c r="AT52" s="356"/>
      <c r="AU52" s="356"/>
      <c r="CP52" s="179"/>
      <c r="CQ52" s="179"/>
      <c r="CR52" s="179"/>
      <c r="CS52" s="179"/>
      <c r="CT52" s="179"/>
      <c r="CU52" s="179"/>
      <c r="CV52" s="179"/>
      <c r="CW52" s="179"/>
      <c r="CX52" s="413"/>
      <c r="CY52" s="414"/>
      <c r="CZ52" s="413"/>
      <c r="DA52" s="413"/>
      <c r="DB52" s="331"/>
      <c r="DC52" s="331"/>
      <c r="DD52" s="331"/>
      <c r="DE52" s="331"/>
      <c r="DF52" s="331"/>
      <c r="DG52" s="331"/>
      <c r="DH52" s="331"/>
      <c r="DI52" s="331"/>
      <c r="DJ52" s="331"/>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row>
    <row r="53" spans="2:160" ht="18.75" x14ac:dyDescent="0.25">
      <c r="C53" s="2" t="s">
        <v>60</v>
      </c>
      <c r="D53" s="947" t="s">
        <v>44</v>
      </c>
      <c r="E53" s="948"/>
      <c r="F53" s="948"/>
      <c r="G53" s="948"/>
      <c r="H53" s="948"/>
      <c r="I53" s="948"/>
      <c r="J53" s="948"/>
      <c r="K53" s="948"/>
      <c r="L53" s="948"/>
      <c r="M53" s="948"/>
      <c r="N53" s="948"/>
      <c r="O53" s="948"/>
      <c r="P53" s="948"/>
      <c r="Q53" s="948"/>
      <c r="R53" s="949"/>
      <c r="S53" s="989" t="str">
        <f>'עמוד 1'!S53:AK53</f>
        <v>יש להזין סוג חשבון</v>
      </c>
      <c r="T53" s="989"/>
      <c r="U53" s="989"/>
      <c r="V53" s="989"/>
      <c r="W53" s="989"/>
      <c r="X53" s="989"/>
      <c r="Y53" s="989"/>
      <c r="Z53" s="989"/>
      <c r="AA53" s="989"/>
      <c r="AB53" s="989"/>
      <c r="AC53" s="989"/>
      <c r="AD53" s="989"/>
      <c r="AE53" s="989"/>
      <c r="AF53" s="989"/>
      <c r="AG53" s="989"/>
      <c r="AH53" s="989"/>
      <c r="AI53" s="989"/>
      <c r="AJ53" s="989"/>
      <c r="AK53" s="990"/>
      <c r="AL53" s="975" t="s">
        <v>121</v>
      </c>
      <c r="AM53" s="975"/>
      <c r="AN53" s="975"/>
      <c r="AO53" s="975"/>
      <c r="AP53" s="975"/>
      <c r="AQ53" s="975"/>
      <c r="AR53" s="976"/>
      <c r="AS53" s="356">
        <f>IF(ISBLANK(S53),0,1)</f>
        <v>1</v>
      </c>
      <c r="AT53" s="356"/>
      <c r="AU53" s="1067"/>
      <c r="AV53" s="1067"/>
      <c r="AW53" s="1067"/>
      <c r="AX53" s="1161">
        <f>'עמוד 1'!AX53:AZ53</f>
        <v>0</v>
      </c>
      <c r="AY53" s="1162"/>
      <c r="AZ53" s="1163"/>
      <c r="BA53" s="1068" t="s">
        <v>188</v>
      </c>
      <c r="BB53" s="1069"/>
      <c r="CP53" s="179"/>
      <c r="CQ53" s="179"/>
      <c r="CR53" s="179"/>
      <c r="CS53" s="179"/>
      <c r="CT53" s="179"/>
      <c r="CU53" s="179"/>
      <c r="CV53" s="179"/>
      <c r="CW53" s="179"/>
      <c r="CX53" s="413"/>
      <c r="CY53" s="414"/>
      <c r="CZ53" s="413"/>
      <c r="DA53" s="413"/>
      <c r="DB53" s="331"/>
      <c r="DC53" s="331"/>
      <c r="DD53" s="331"/>
      <c r="DE53" s="331"/>
      <c r="DF53" s="331"/>
      <c r="DG53" s="331"/>
      <c r="DH53" s="331"/>
      <c r="DI53" s="331"/>
      <c r="DJ53" s="331"/>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row>
    <row r="54" spans="2:160" ht="7.5" customHeight="1" x14ac:dyDescent="0.25">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56"/>
      <c r="AT54" s="356"/>
      <c r="AU54" s="356"/>
      <c r="CP54" s="179"/>
      <c r="CQ54" s="179"/>
      <c r="CR54" s="179"/>
      <c r="CS54" s="179"/>
      <c r="CT54" s="179"/>
      <c r="CU54" s="179"/>
      <c r="CV54" s="179"/>
      <c r="CW54" s="179"/>
      <c r="CX54" s="413"/>
      <c r="CY54" s="414"/>
      <c r="CZ54" s="413"/>
      <c r="DA54" s="413"/>
      <c r="DB54" s="331"/>
      <c r="DC54" s="331"/>
      <c r="DD54" s="331"/>
      <c r="DE54" s="331"/>
      <c r="DF54" s="331"/>
      <c r="DG54" s="331"/>
      <c r="DH54" s="331"/>
      <c r="DI54" s="331"/>
      <c r="DJ54" s="331"/>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row>
    <row r="55" spans="2:160" ht="18.75" x14ac:dyDescent="0.25">
      <c r="C55" s="2" t="s">
        <v>61</v>
      </c>
      <c r="D55" s="947" t="s">
        <v>56</v>
      </c>
      <c r="E55" s="948"/>
      <c r="F55" s="948"/>
      <c r="G55" s="948"/>
      <c r="H55" s="948"/>
      <c r="I55" s="948"/>
      <c r="J55" s="948"/>
      <c r="K55" s="948"/>
      <c r="L55" s="948"/>
      <c r="M55" s="948"/>
      <c r="N55" s="948"/>
      <c r="O55" s="948"/>
      <c r="P55" s="948"/>
      <c r="Q55" s="948"/>
      <c r="R55" s="949"/>
      <c r="S55" s="977">
        <f>'עמוד 1'!S55:AK55</f>
        <v>0</v>
      </c>
      <c r="T55" s="977"/>
      <c r="U55" s="977"/>
      <c r="V55" s="977"/>
      <c r="W55" s="977"/>
      <c r="X55" s="977"/>
      <c r="Y55" s="977"/>
      <c r="Z55" s="977"/>
      <c r="AA55" s="977"/>
      <c r="AB55" s="977"/>
      <c r="AC55" s="977"/>
      <c r="AD55" s="977"/>
      <c r="AE55" s="977"/>
      <c r="AF55" s="977"/>
      <c r="AG55" s="977"/>
      <c r="AH55" s="977"/>
      <c r="AI55" s="977"/>
      <c r="AJ55" s="977"/>
      <c r="AK55" s="978"/>
      <c r="AL55" s="976" t="s">
        <v>48</v>
      </c>
      <c r="AM55" s="979"/>
      <c r="AN55" s="979"/>
      <c r="AO55" s="979"/>
      <c r="AP55" s="979"/>
      <c r="AQ55" s="979"/>
      <c r="AR55" s="979"/>
      <c r="AS55" s="356">
        <f>IF(ISBLANK(S55),0,1)</f>
        <v>1</v>
      </c>
      <c r="AT55" s="356"/>
      <c r="AU55" s="356"/>
      <c r="CP55" s="179"/>
      <c r="CQ55" s="179"/>
      <c r="CR55" s="179"/>
      <c r="CS55" s="179"/>
      <c r="CT55" s="179"/>
      <c r="CU55" s="179"/>
      <c r="CV55" s="179"/>
      <c r="CW55" s="179"/>
      <c r="CX55" s="413"/>
      <c r="CY55" s="414"/>
      <c r="CZ55" s="413"/>
      <c r="DA55" s="413"/>
      <c r="DB55" s="331"/>
      <c r="DC55" s="331"/>
      <c r="DD55" s="331"/>
      <c r="DE55" s="331"/>
      <c r="DF55" s="331"/>
      <c r="DG55" s="331"/>
      <c r="DH55" s="331"/>
      <c r="DI55" s="331"/>
      <c r="DJ55" s="331"/>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row>
    <row r="56" spans="2:160" ht="7.5" customHeight="1" x14ac:dyDescent="0.25">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56"/>
      <c r="AT56" s="356"/>
      <c r="AU56" s="356"/>
      <c r="CP56" s="179"/>
      <c r="CQ56" s="179"/>
      <c r="CR56" s="179"/>
      <c r="CS56" s="179"/>
      <c r="CT56" s="179"/>
      <c r="CU56" s="179"/>
      <c r="CV56" s="179"/>
      <c r="CW56" s="179"/>
      <c r="CX56" s="413"/>
      <c r="CY56" s="413"/>
      <c r="CZ56" s="413"/>
      <c r="DA56" s="413"/>
      <c r="DB56" s="331"/>
      <c r="DC56" s="331"/>
      <c r="DD56" s="331"/>
      <c r="DE56" s="331"/>
      <c r="DF56" s="331"/>
      <c r="DG56" s="331"/>
      <c r="DH56" s="331"/>
      <c r="DI56" s="331"/>
      <c r="DJ56" s="331"/>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row>
    <row r="57" spans="2:160" ht="19.5" customHeight="1" x14ac:dyDescent="0.25">
      <c r="C57" s="2" t="s">
        <v>62</v>
      </c>
      <c r="D57" s="947" t="s">
        <v>37</v>
      </c>
      <c r="E57" s="948"/>
      <c r="F57" s="948"/>
      <c r="G57" s="948"/>
      <c r="H57" s="948"/>
      <c r="I57" s="948"/>
      <c r="J57" s="948"/>
      <c r="K57" s="948"/>
      <c r="L57" s="948"/>
      <c r="M57" s="948"/>
      <c r="N57" s="948"/>
      <c r="O57" s="948"/>
      <c r="P57" s="948"/>
      <c r="Q57" s="948"/>
      <c r="R57" s="949"/>
      <c r="S57" s="956">
        <f>'עמוד 1'!S57:Z57</f>
        <v>43466</v>
      </c>
      <c r="T57" s="956"/>
      <c r="U57" s="956"/>
      <c r="V57" s="956"/>
      <c r="W57" s="956"/>
      <c r="X57" s="956"/>
      <c r="Y57" s="956"/>
      <c r="Z57" s="956"/>
      <c r="AA57" s="922" t="s">
        <v>38</v>
      </c>
      <c r="AB57" s="923"/>
      <c r="AC57" s="923"/>
      <c r="AD57" s="923"/>
      <c r="AE57" s="924"/>
      <c r="AF57" s="956">
        <f>'עמוד 1'!AF57:AK57</f>
        <v>43495</v>
      </c>
      <c r="AG57" s="956"/>
      <c r="AH57" s="956"/>
      <c r="AI57" s="956"/>
      <c r="AJ57" s="956"/>
      <c r="AK57" s="956"/>
      <c r="AL57" s="976" t="s">
        <v>164</v>
      </c>
      <c r="AM57" s="979"/>
      <c r="AN57" s="979"/>
      <c r="AO57" s="979"/>
      <c r="AP57" s="979"/>
      <c r="AQ57" s="979"/>
      <c r="AR57" s="979"/>
      <c r="AS57" s="356">
        <f>IF(ISBLANK(S57),0,1)</f>
        <v>1</v>
      </c>
      <c r="AT57" s="356"/>
      <c r="AU57" s="356"/>
      <c r="CP57" s="179"/>
      <c r="CQ57" s="179"/>
      <c r="CR57" s="179"/>
      <c r="CS57" s="179"/>
      <c r="CT57" s="179"/>
      <c r="CU57" s="179"/>
      <c r="CV57" s="179"/>
      <c r="CW57" s="179"/>
      <c r="CX57" s="413"/>
      <c r="CY57" s="413"/>
      <c r="CZ57" s="413"/>
      <c r="DA57" s="413"/>
      <c r="DB57" s="331"/>
      <c r="DC57" s="331"/>
      <c r="DD57" s="331"/>
      <c r="DE57" s="331"/>
      <c r="DF57" s="331"/>
      <c r="DG57" s="331"/>
      <c r="DH57" s="331"/>
      <c r="DI57" s="331"/>
      <c r="DJ57" s="331"/>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row>
    <row r="58" spans="2:160" ht="15" customHeight="1" x14ac:dyDescent="0.25">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56">
        <f>IF(ISBLANK(AF57),0,1)</f>
        <v>1</v>
      </c>
      <c r="AT58" s="356"/>
      <c r="AU58" s="356"/>
      <c r="CP58" s="179"/>
      <c r="CQ58" s="179"/>
      <c r="CR58" s="179"/>
      <c r="CS58" s="179"/>
      <c r="CT58" s="179"/>
      <c r="CU58" s="179"/>
      <c r="CV58" s="179"/>
      <c r="CW58" s="179"/>
      <c r="CX58" s="413"/>
      <c r="CY58" s="413"/>
      <c r="CZ58" s="413"/>
      <c r="DA58" s="413"/>
      <c r="DB58" s="331"/>
      <c r="DC58" s="331"/>
      <c r="DD58" s="331"/>
      <c r="DE58" s="331"/>
      <c r="DF58" s="331"/>
      <c r="DG58" s="331"/>
      <c r="DH58" s="331"/>
      <c r="DI58" s="331"/>
      <c r="DJ58" s="331"/>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row>
    <row r="59" spans="2:160" ht="16.5" customHeight="1" x14ac:dyDescent="0.25">
      <c r="B59" s="6"/>
      <c r="C59" s="35"/>
      <c r="D59" s="922" t="s">
        <v>49</v>
      </c>
      <c r="E59" s="923"/>
      <c r="F59" s="923"/>
      <c r="G59" s="923"/>
      <c r="H59" s="923"/>
      <c r="I59" s="923"/>
      <c r="J59" s="923"/>
      <c r="K59" s="923"/>
      <c r="L59" s="923"/>
      <c r="M59" s="923"/>
      <c r="N59" s="923"/>
      <c r="O59" s="923"/>
      <c r="P59" s="923"/>
      <c r="Q59" s="923"/>
      <c r="R59" s="924"/>
      <c r="S59" s="944" t="s">
        <v>165</v>
      </c>
      <c r="T59" s="944"/>
      <c r="U59" s="944"/>
      <c r="V59" s="944"/>
      <c r="W59" s="944"/>
      <c r="X59" s="944"/>
      <c r="Y59" s="944"/>
      <c r="Z59" s="944"/>
      <c r="AA59" s="944"/>
      <c r="AB59" s="944"/>
      <c r="AC59" s="944"/>
      <c r="AD59" s="944"/>
      <c r="AE59" s="944"/>
      <c r="AF59" s="944"/>
      <c r="AG59" s="944"/>
      <c r="AH59" s="944"/>
      <c r="AI59" s="944"/>
      <c r="AJ59" s="944"/>
      <c r="AK59" s="945"/>
      <c r="AN59" s="361"/>
      <c r="AO59" s="361"/>
      <c r="AP59" s="361"/>
      <c r="AQ59" s="361"/>
      <c r="AS59" s="360">
        <f>SUM(AS51:AS58)</f>
        <v>5</v>
      </c>
      <c r="AT59" s="360"/>
      <c r="AU59" s="356"/>
      <c r="AW59" s="5"/>
      <c r="AX59" s="5"/>
      <c r="AY59" s="5"/>
      <c r="AZ59" s="5"/>
      <c r="BA59" s="5"/>
      <c r="BB59" s="5"/>
      <c r="BC59" s="5"/>
      <c r="BD59" s="5"/>
      <c r="BE59" s="5"/>
      <c r="BF59" s="5"/>
      <c r="BG59" s="5"/>
      <c r="BH59" s="5"/>
      <c r="BI59" s="5"/>
      <c r="BJ59" s="5"/>
      <c r="BK59" s="5"/>
      <c r="BL59" s="6"/>
      <c r="BM59" s="6"/>
      <c r="BN59" s="6"/>
      <c r="BO59" s="6"/>
      <c r="BP59" s="6"/>
      <c r="BQ59" s="6"/>
      <c r="BR59" s="29" t="str">
        <f t="shared" ref="BR59" si="0">IF(K59="","",IF(BK59="",K59,K59-BK59))</f>
        <v/>
      </c>
      <c r="BS59" s="29"/>
      <c r="BT59" s="29"/>
      <c r="BU59" s="29"/>
      <c r="BV59" s="29"/>
      <c r="BW59" s="29"/>
      <c r="BX59" s="29"/>
      <c r="BY59" s="29"/>
      <c r="BZ59" s="29"/>
      <c r="CA59" s="29"/>
      <c r="CB59" s="29"/>
      <c r="CC59" s="29"/>
      <c r="CP59" s="179"/>
      <c r="CQ59" s="179"/>
      <c r="CR59" s="179"/>
      <c r="CS59" s="179"/>
      <c r="CT59" s="179"/>
      <c r="CU59" s="179"/>
      <c r="CV59" s="179"/>
      <c r="CW59" s="179"/>
      <c r="CX59" s="413"/>
      <c r="CY59" s="413"/>
      <c r="CZ59" s="413"/>
      <c r="DA59" s="413"/>
      <c r="DB59" s="331"/>
      <c r="DC59" s="331"/>
      <c r="DD59" s="331"/>
      <c r="DE59" s="331"/>
      <c r="DF59" s="331"/>
      <c r="DG59" s="331"/>
      <c r="DH59" s="331"/>
      <c r="DI59" s="331"/>
      <c r="DJ59" s="331"/>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row>
    <row r="60" spans="2:160" ht="16.5" customHeight="1" x14ac:dyDescent="0.25">
      <c r="C60" s="10"/>
      <c r="AN60" s="362"/>
      <c r="AO60" s="363">
        <f>AO43+AS59</f>
        <v>9</v>
      </c>
      <c r="AP60" s="362"/>
      <c r="AQ60" s="362"/>
      <c r="AS60" s="356"/>
      <c r="AT60" s="356"/>
      <c r="AU60" s="387">
        <f>AG31+AL43+AS59</f>
        <v>18</v>
      </c>
      <c r="AW60" s="5"/>
      <c r="AX60" s="5"/>
      <c r="AY60" s="5"/>
      <c r="AZ60" s="5"/>
      <c r="BA60" s="5"/>
      <c r="BB60" s="5"/>
      <c r="BC60" s="5"/>
      <c r="BD60" s="5"/>
      <c r="BE60" s="5"/>
      <c r="BF60" s="5"/>
      <c r="BG60" s="5"/>
      <c r="BH60" s="5"/>
      <c r="BI60" s="5"/>
      <c r="BJ60" s="5"/>
      <c r="BK60" s="5"/>
      <c r="CP60" s="179"/>
      <c r="CQ60" s="179"/>
      <c r="CR60" s="179"/>
      <c r="CS60" s="179"/>
      <c r="CT60" s="179"/>
      <c r="CU60" s="179"/>
      <c r="CV60" s="179"/>
      <c r="CW60" s="179"/>
      <c r="CX60" s="413"/>
      <c r="CY60" s="413"/>
      <c r="CZ60" s="413"/>
      <c r="DA60" s="413"/>
      <c r="DB60" s="331"/>
      <c r="DC60" s="331"/>
      <c r="DD60" s="331"/>
      <c r="DE60" s="331"/>
      <c r="DF60" s="331"/>
      <c r="DG60" s="331"/>
      <c r="DH60" s="331"/>
      <c r="DI60" s="331"/>
      <c r="DJ60" s="331"/>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row>
    <row r="61" spans="2:160" ht="18.75" x14ac:dyDescent="0.25">
      <c r="C61" s="8" t="s">
        <v>117</v>
      </c>
      <c r="D61" s="8"/>
      <c r="E61" s="8"/>
      <c r="F61" s="8"/>
      <c r="G61" s="8"/>
      <c r="H61" s="8"/>
      <c r="I61" s="8"/>
      <c r="J61" s="8"/>
      <c r="K61" s="8"/>
      <c r="L61" s="8"/>
      <c r="M61" s="8"/>
      <c r="N61" s="8"/>
      <c r="O61" s="8"/>
      <c r="P61" s="8"/>
      <c r="Q61" s="8"/>
      <c r="R61" s="8"/>
      <c r="S61" s="10"/>
      <c r="T61" s="10"/>
      <c r="AN61" s="364"/>
      <c r="AO61" s="364"/>
      <c r="AP61" s="364"/>
      <c r="AQ61" s="364"/>
      <c r="AS61" s="356"/>
      <c r="AT61" s="356"/>
      <c r="AU61" s="356"/>
      <c r="BD61" s="7"/>
      <c r="CP61" s="179"/>
      <c r="CQ61" s="179"/>
      <c r="CR61" s="179"/>
      <c r="CS61" s="179"/>
      <c r="CT61" s="179"/>
      <c r="CU61" s="179"/>
      <c r="CV61" s="179"/>
      <c r="CW61" s="179"/>
      <c r="CX61" s="413"/>
      <c r="CY61" s="413"/>
      <c r="CZ61" s="413"/>
      <c r="DA61" s="413"/>
      <c r="DB61" s="331"/>
      <c r="DC61" s="331"/>
      <c r="DD61" s="331"/>
      <c r="DE61" s="331"/>
      <c r="DF61" s="331"/>
      <c r="DG61" s="331"/>
      <c r="DH61" s="331"/>
      <c r="DI61" s="331"/>
      <c r="DJ61" s="331"/>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row>
    <row r="62" spans="2:160" ht="8.25" customHeight="1" x14ac:dyDescent="0.25">
      <c r="C62" s="10"/>
      <c r="D62" s="10"/>
      <c r="E62" s="10"/>
      <c r="F62" s="10"/>
      <c r="G62" s="10"/>
      <c r="H62" s="10"/>
      <c r="I62" s="10"/>
      <c r="J62" s="10"/>
      <c r="K62" s="10"/>
      <c r="L62" s="10"/>
      <c r="M62" s="10"/>
      <c r="S62" s="10"/>
      <c r="T62" s="10"/>
      <c r="U62" s="10"/>
      <c r="V62" s="10"/>
      <c r="AB62" s="9"/>
      <c r="AC62" s="9"/>
      <c r="AD62" s="9"/>
      <c r="CP62" s="179"/>
      <c r="CQ62" s="179"/>
      <c r="CR62" s="179"/>
      <c r="CS62" s="179"/>
      <c r="CT62" s="179"/>
      <c r="CU62" s="179"/>
      <c r="CV62" s="179"/>
      <c r="CW62" s="179"/>
      <c r="CX62" s="413"/>
      <c r="CY62" s="413"/>
      <c r="CZ62" s="413"/>
      <c r="DA62" s="413"/>
      <c r="DB62" s="331"/>
      <c r="DC62" s="331"/>
      <c r="DD62" s="331"/>
      <c r="DE62" s="331"/>
      <c r="DF62" s="331"/>
      <c r="DG62" s="331"/>
      <c r="DH62" s="331"/>
      <c r="DI62" s="331"/>
      <c r="DJ62" s="331"/>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row>
    <row r="63" spans="2:160" s="147" customFormat="1" ht="9" customHeight="1" x14ac:dyDescent="0.25">
      <c r="B63" s="140"/>
      <c r="C63" s="1001" t="s">
        <v>67</v>
      </c>
      <c r="D63" s="1002"/>
      <c r="E63" s="1002"/>
      <c r="F63" s="1002"/>
      <c r="G63" s="1002"/>
      <c r="H63" s="1002"/>
      <c r="I63" s="1002"/>
      <c r="J63" s="1002"/>
      <c r="K63" s="1002"/>
      <c r="L63" s="1002"/>
      <c r="M63" s="1002"/>
      <c r="N63" s="1002"/>
      <c r="O63" s="1002"/>
      <c r="P63" s="1002"/>
      <c r="Q63" s="1002"/>
      <c r="R63" s="1002"/>
      <c r="S63" s="1002"/>
      <c r="T63" s="1002"/>
      <c r="U63" s="1002"/>
      <c r="V63" s="1002"/>
      <c r="W63" s="1002"/>
      <c r="X63" s="404"/>
      <c r="Y63" s="997">
        <f>'עמוד 1'!Y63:Z64</f>
        <v>0</v>
      </c>
      <c r="Z63" s="997"/>
      <c r="AA63" s="999" t="s">
        <v>2</v>
      </c>
      <c r="AB63" s="999"/>
      <c r="AC63" s="999"/>
      <c r="AD63" s="999"/>
      <c r="AE63" s="997">
        <f>'עמוד 1'!AE63:AG64</f>
        <v>0</v>
      </c>
      <c r="AF63" s="997"/>
      <c r="AG63" s="997"/>
      <c r="AH63" s="1005" t="s">
        <v>68</v>
      </c>
      <c r="AI63" s="993"/>
      <c r="AJ63" s="993"/>
      <c r="AK63" s="993"/>
      <c r="AL63" s="993"/>
      <c r="AM63" s="406"/>
      <c r="AN63" s="142"/>
      <c r="AO63" s="14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276"/>
      <c r="CM63" s="276"/>
      <c r="CN63" s="145"/>
      <c r="CO63" s="145"/>
      <c r="CP63" s="179"/>
      <c r="CQ63" s="179"/>
      <c r="CR63" s="179"/>
      <c r="CS63" s="179"/>
      <c r="CT63" s="179"/>
      <c r="CU63" s="179"/>
      <c r="CV63" s="179"/>
      <c r="CW63" s="179"/>
      <c r="CX63" s="413"/>
      <c r="CY63" s="413"/>
      <c r="CZ63" s="413"/>
      <c r="DA63" s="413"/>
      <c r="DB63" s="331"/>
      <c r="DC63" s="331"/>
      <c r="DD63" s="331"/>
      <c r="DE63" s="331"/>
      <c r="DF63" s="331"/>
      <c r="DG63" s="331"/>
      <c r="DH63" s="331"/>
      <c r="DI63" s="331"/>
      <c r="DJ63" s="331"/>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row>
    <row r="64" spans="2:160" s="147" customFormat="1" ht="9" customHeight="1" x14ac:dyDescent="0.25">
      <c r="B64" s="148"/>
      <c r="C64" s="1003"/>
      <c r="D64" s="1004"/>
      <c r="E64" s="1004"/>
      <c r="F64" s="1004"/>
      <c r="G64" s="1004"/>
      <c r="H64" s="1004"/>
      <c r="I64" s="1004"/>
      <c r="J64" s="1004"/>
      <c r="K64" s="1004"/>
      <c r="L64" s="1004"/>
      <c r="M64" s="1004"/>
      <c r="N64" s="1004"/>
      <c r="O64" s="1004"/>
      <c r="P64" s="1004"/>
      <c r="Q64" s="1004"/>
      <c r="R64" s="1004"/>
      <c r="S64" s="1004"/>
      <c r="T64" s="1004"/>
      <c r="U64" s="1004"/>
      <c r="V64" s="1004"/>
      <c r="W64" s="1004"/>
      <c r="X64" s="405"/>
      <c r="Y64" s="998"/>
      <c r="Z64" s="998"/>
      <c r="AA64" s="1000"/>
      <c r="AB64" s="1000"/>
      <c r="AC64" s="1000"/>
      <c r="AD64" s="1000"/>
      <c r="AE64" s="998"/>
      <c r="AF64" s="998"/>
      <c r="AG64" s="998"/>
      <c r="AH64" s="1006"/>
      <c r="AI64" s="994"/>
      <c r="AJ64" s="994"/>
      <c r="AK64" s="994"/>
      <c r="AL64" s="994"/>
      <c r="AM64" s="407"/>
      <c r="AN64" s="151"/>
      <c r="AO64" s="148"/>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276"/>
      <c r="CM64" s="276"/>
      <c r="CN64" s="145"/>
      <c r="CO64" s="145"/>
      <c r="CP64" s="179"/>
      <c r="CQ64" s="179"/>
      <c r="CR64" s="179"/>
      <c r="CS64" s="179"/>
      <c r="CT64" s="179"/>
      <c r="CU64" s="179"/>
      <c r="CV64" s="179"/>
      <c r="CW64" s="179"/>
      <c r="CX64" s="413"/>
      <c r="CY64" s="413"/>
      <c r="CZ64" s="413"/>
      <c r="DA64" s="413"/>
      <c r="DB64" s="331"/>
      <c r="DC64" s="331"/>
      <c r="DD64" s="331"/>
      <c r="DE64" s="331"/>
      <c r="DF64" s="331"/>
      <c r="DG64" s="331"/>
      <c r="DH64" s="331"/>
      <c r="DI64" s="331"/>
      <c r="DJ64" s="331"/>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row>
    <row r="65" spans="2:173" s="147" customFormat="1" ht="4.5" customHeight="1" thickBot="1" x14ac:dyDescent="0.3">
      <c r="B65" s="148"/>
      <c r="C65" s="148"/>
      <c r="D65" s="148"/>
      <c r="E65" s="148"/>
      <c r="F65" s="143"/>
      <c r="G65" s="138"/>
      <c r="H65" s="226"/>
      <c r="I65" s="138"/>
      <c r="J65" s="138"/>
      <c r="K65" s="138"/>
      <c r="L65" s="138"/>
      <c r="M65" s="138"/>
      <c r="N65" s="138"/>
      <c r="O65" s="995"/>
      <c r="P65" s="995"/>
      <c r="Q65" s="995"/>
      <c r="R65" s="153"/>
      <c r="S65" s="148"/>
      <c r="T65" s="148"/>
      <c r="U65" s="153"/>
      <c r="V65" s="1012"/>
      <c r="W65" s="1012"/>
      <c r="X65" s="1012"/>
      <c r="Y65" s="1012"/>
      <c r="Z65" s="1012"/>
      <c r="AA65" s="1012"/>
      <c r="AB65" s="1012"/>
      <c r="AC65" s="1012"/>
      <c r="AD65" s="1012"/>
      <c r="AE65" s="1012"/>
      <c r="AF65" s="1012"/>
      <c r="AG65" s="1012"/>
      <c r="AH65" s="1018"/>
      <c r="AI65" s="1018"/>
      <c r="AJ65" s="1018"/>
      <c r="AK65" s="148"/>
      <c r="AL65" s="148"/>
      <c r="AM65" s="148"/>
      <c r="AN65" s="154"/>
      <c r="AO65" s="148"/>
      <c r="AP65" s="155"/>
      <c r="AQ65" s="156"/>
      <c r="AR65" s="156"/>
      <c r="AS65" s="156"/>
      <c r="AT65" s="148"/>
      <c r="AU65" s="148"/>
      <c r="AV65" s="243"/>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52"/>
      <c r="BV65" s="152"/>
      <c r="BW65" s="152"/>
      <c r="BX65" s="152"/>
      <c r="BY65" s="152"/>
      <c r="BZ65" s="152"/>
      <c r="CA65" s="152"/>
      <c r="CB65" s="152"/>
      <c r="CC65" s="152"/>
      <c r="CD65" s="152"/>
      <c r="CE65" s="152"/>
      <c r="CF65" s="152"/>
      <c r="CG65" s="152"/>
      <c r="CH65" s="152"/>
      <c r="CI65" s="152"/>
      <c r="CJ65" s="152"/>
      <c r="CK65" s="152"/>
      <c r="CL65" s="258"/>
      <c r="CM65" s="258"/>
      <c r="CN65" s="145"/>
      <c r="CO65" s="145"/>
      <c r="CP65" s="179"/>
      <c r="CQ65" s="179"/>
      <c r="CR65" s="179"/>
      <c r="CS65" s="179"/>
      <c r="CT65" s="179"/>
      <c r="CU65" s="179"/>
      <c r="CV65" s="179"/>
      <c r="CW65" s="179"/>
      <c r="CX65" s="413"/>
      <c r="CY65" s="413"/>
      <c r="CZ65" s="413"/>
      <c r="DA65" s="413"/>
      <c r="DB65" s="331"/>
      <c r="DC65" s="331"/>
      <c r="DD65" s="331"/>
      <c r="DE65" s="331"/>
      <c r="DF65" s="331"/>
      <c r="DG65" s="331"/>
      <c r="DH65" s="331"/>
      <c r="DI65" s="331"/>
      <c r="DJ65" s="331"/>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row>
    <row r="66" spans="2:173" s="167" customFormat="1" ht="14.1" customHeight="1" x14ac:dyDescent="0.2">
      <c r="B66" s="157"/>
      <c r="C66" s="1007" t="s">
        <v>70</v>
      </c>
      <c r="D66" s="1008"/>
      <c r="E66" s="1008"/>
      <c r="F66" s="1008"/>
      <c r="G66" s="1008"/>
      <c r="H66" s="1009"/>
      <c r="I66" s="1010" t="s">
        <v>71</v>
      </c>
      <c r="J66" s="1010"/>
      <c r="K66" s="1010"/>
      <c r="L66" s="1011"/>
      <c r="M66" s="1016" t="s">
        <v>78</v>
      </c>
      <c r="N66" s="1008"/>
      <c r="O66" s="1016"/>
      <c r="P66" s="1008"/>
      <c r="Q66" s="1008"/>
      <c r="R66" s="1008"/>
      <c r="S66" s="1008"/>
      <c r="T66" s="1008"/>
      <c r="U66" s="1008"/>
      <c r="V66" s="1008"/>
      <c r="W66" s="1008"/>
      <c r="X66" s="1017"/>
      <c r="Y66" s="159"/>
      <c r="Z66" s="1019" t="s">
        <v>171</v>
      </c>
      <c r="AA66" s="1020"/>
      <c r="AB66" s="1020"/>
      <c r="AC66" s="1020"/>
      <c r="AD66" s="671" t="s">
        <v>172</v>
      </c>
      <c r="AE66" s="672"/>
      <c r="AF66" s="672"/>
      <c r="AG66" s="1013" t="s">
        <v>73</v>
      </c>
      <c r="AH66" s="1014"/>
      <c r="AI66" s="1014"/>
      <c r="AJ66" s="1014"/>
      <c r="AK66" s="1014"/>
      <c r="AL66" s="1014"/>
      <c r="AM66" s="1014"/>
      <c r="AN66" s="1015"/>
      <c r="AO66" s="222"/>
      <c r="AP66" s="708" t="str">
        <f>'עמוד 1'!AP66:AW70</f>
        <v>שכר לתשלום בחשבון זה</v>
      </c>
      <c r="AQ66" s="709"/>
      <c r="AR66" s="709"/>
      <c r="AS66" s="709"/>
      <c r="AT66" s="709"/>
      <c r="AU66" s="709"/>
      <c r="AV66" s="709"/>
      <c r="AW66" s="709"/>
      <c r="AX66" s="712" t="s">
        <v>75</v>
      </c>
      <c r="AY66" s="713"/>
      <c r="AZ66" s="713"/>
      <c r="BA66" s="713"/>
      <c r="BB66" s="713"/>
      <c r="BC66" s="713"/>
      <c r="BD66" s="713"/>
      <c r="BE66" s="713"/>
      <c r="BF66" s="713"/>
      <c r="BG66" s="713"/>
      <c r="BH66" s="1198" t="s">
        <v>76</v>
      </c>
      <c r="BI66" s="1198"/>
      <c r="BJ66" s="1198"/>
      <c r="BK66" s="1198"/>
      <c r="BL66" s="1198"/>
      <c r="BM66" s="1198"/>
      <c r="BN66" s="1198"/>
      <c r="BO66" s="1056" t="str">
        <f>'עמוד 1'!BO66:BT70</f>
        <v xml:space="preserve">סה"כ יתרת תקציב לניצול במסגרת ההזמנה לאחר קיזוז דמי עיכבון (לפי תעריף ש"ע נוכחי*) </v>
      </c>
      <c r="BP66" s="1056"/>
      <c r="BQ66" s="1056"/>
      <c r="BR66" s="1056"/>
      <c r="BS66" s="1056"/>
      <c r="BT66" s="1056"/>
      <c r="BU66" s="487" t="str">
        <f>'עמוד 1'!BU66:BZ70</f>
        <v>סה"כ יתרת ש"ע לניצול במסגרת ההזמנה לאחר קיזוז שעות לדמי עיכבון (לפי תעריף נוכחי*)</v>
      </c>
      <c r="BV66" s="487"/>
      <c r="BW66" s="487"/>
      <c r="BX66" s="487"/>
      <c r="BY66" s="487"/>
      <c r="BZ66" s="488"/>
      <c r="CA66" s="487" t="str">
        <f>'עמוד 1'!CA66:CE70</f>
        <v>סה"כ שעות לדמי עיכבון כולל חשבון זה</v>
      </c>
      <c r="CB66" s="487"/>
      <c r="CC66" s="487"/>
      <c r="CD66" s="487"/>
      <c r="CE66" s="488"/>
      <c r="CG66" s="497" t="str">
        <f>'עמוד 1'!CG66:CK70</f>
        <v>סה"כ דמי עיכבון (₪)</v>
      </c>
      <c r="CH66" s="498"/>
      <c r="CI66" s="498"/>
      <c r="CJ66" s="498"/>
      <c r="CK66" s="499"/>
      <c r="CL66" s="459"/>
      <c r="CM66" s="459"/>
      <c r="CN66" s="161"/>
      <c r="CO66" s="161"/>
      <c r="CP66" s="179"/>
      <c r="CQ66" s="179"/>
      <c r="CR66" s="179"/>
      <c r="CS66" s="179"/>
      <c r="CT66" s="179"/>
      <c r="CU66" s="179"/>
      <c r="CV66" s="179"/>
      <c r="CW66" s="179"/>
      <c r="CX66" s="413"/>
      <c r="CY66" s="413"/>
      <c r="CZ66" s="413"/>
      <c r="DA66" s="413"/>
      <c r="DB66" s="331"/>
      <c r="DC66" s="331"/>
      <c r="DD66" s="331"/>
      <c r="DE66" s="331"/>
      <c r="DF66" s="331"/>
      <c r="DG66" s="331"/>
      <c r="DH66" s="331"/>
      <c r="DI66" s="331"/>
      <c r="DJ66" s="331"/>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6"/>
      <c r="FF66" s="166"/>
      <c r="FG66" s="166"/>
      <c r="FH66" s="166"/>
      <c r="FI66" s="166"/>
      <c r="FJ66" s="166"/>
      <c r="FK66" s="166"/>
      <c r="FL66" s="166"/>
      <c r="FM66" s="166"/>
      <c r="FN66" s="166"/>
      <c r="FO66" s="166"/>
      <c r="FP66" s="166"/>
      <c r="FQ66" s="166"/>
    </row>
    <row r="67" spans="2:173" s="167" customFormat="1" ht="33.75" customHeight="1" x14ac:dyDescent="0.2">
      <c r="B67" s="157"/>
      <c r="C67" s="297"/>
      <c r="D67" s="408"/>
      <c r="E67" s="408"/>
      <c r="F67" s="408"/>
      <c r="G67" s="408"/>
      <c r="H67" s="225"/>
      <c r="I67" s="674" t="s">
        <v>77</v>
      </c>
      <c r="J67" s="674"/>
      <c r="K67" s="674"/>
      <c r="L67" s="675"/>
      <c r="M67" s="1025" t="s">
        <v>79</v>
      </c>
      <c r="N67" s="676"/>
      <c r="O67" s="1025"/>
      <c r="P67" s="676"/>
      <c r="Q67" s="676"/>
      <c r="R67" s="676"/>
      <c r="S67" s="676"/>
      <c r="T67" s="676"/>
      <c r="U67" s="676"/>
      <c r="V67" s="676"/>
      <c r="W67" s="676"/>
      <c r="X67" s="1026"/>
      <c r="Y67" s="159"/>
      <c r="Z67" s="1021"/>
      <c r="AA67" s="1022"/>
      <c r="AB67" s="1022"/>
      <c r="AC67" s="1022"/>
      <c r="AD67" s="673"/>
      <c r="AE67" s="673"/>
      <c r="AF67" s="673"/>
      <c r="AG67" s="1023"/>
      <c r="AH67" s="1023"/>
      <c r="AI67" s="1023"/>
      <c r="AJ67" s="1023"/>
      <c r="AK67" s="1023"/>
      <c r="AL67" s="1023"/>
      <c r="AM67" s="1023"/>
      <c r="AN67" s="1024"/>
      <c r="AO67" s="222"/>
      <c r="AP67" s="710"/>
      <c r="AQ67" s="711"/>
      <c r="AR67" s="711"/>
      <c r="AS67" s="711"/>
      <c r="AT67" s="711"/>
      <c r="AU67" s="711"/>
      <c r="AV67" s="711"/>
      <c r="AW67" s="711"/>
      <c r="AX67" s="723" t="s">
        <v>80</v>
      </c>
      <c r="AY67" s="715"/>
      <c r="AZ67" s="715"/>
      <c r="BA67" s="715"/>
      <c r="BB67" s="715"/>
      <c r="BC67" s="715"/>
      <c r="BD67" s="715"/>
      <c r="BE67" s="715"/>
      <c r="BF67" s="715"/>
      <c r="BG67" s="715"/>
      <c r="BH67" s="1199"/>
      <c r="BI67" s="1199"/>
      <c r="BJ67" s="1199"/>
      <c r="BK67" s="1199"/>
      <c r="BL67" s="1199"/>
      <c r="BM67" s="1199"/>
      <c r="BN67" s="1199"/>
      <c r="BO67" s="1057"/>
      <c r="BP67" s="1057"/>
      <c r="BQ67" s="1057"/>
      <c r="BR67" s="1057"/>
      <c r="BS67" s="1057"/>
      <c r="BT67" s="1057"/>
      <c r="BU67" s="489"/>
      <c r="BV67" s="489"/>
      <c r="BW67" s="489"/>
      <c r="BX67" s="489"/>
      <c r="BY67" s="489"/>
      <c r="BZ67" s="490"/>
      <c r="CA67" s="489"/>
      <c r="CB67" s="489"/>
      <c r="CC67" s="489"/>
      <c r="CD67" s="489"/>
      <c r="CE67" s="490"/>
      <c r="CG67" s="500"/>
      <c r="CH67" s="501"/>
      <c r="CI67" s="501"/>
      <c r="CJ67" s="501"/>
      <c r="CK67" s="502"/>
      <c r="CL67" s="459"/>
      <c r="CM67" s="459"/>
      <c r="CN67" s="161"/>
      <c r="CO67" s="161"/>
      <c r="CP67" s="179"/>
      <c r="CQ67" s="179"/>
      <c r="CR67" s="179"/>
      <c r="CS67" s="179"/>
      <c r="CT67" s="179"/>
      <c r="CU67" s="179"/>
      <c r="CV67" s="179"/>
      <c r="CW67" s="179"/>
      <c r="CX67" s="413"/>
      <c r="CY67" s="413"/>
      <c r="CZ67" s="413"/>
      <c r="DA67" s="413"/>
      <c r="DB67" s="331"/>
      <c r="DC67" s="331"/>
      <c r="DD67" s="331"/>
      <c r="DE67" s="331"/>
      <c r="DF67" s="331"/>
      <c r="DG67" s="331"/>
      <c r="DH67" s="331"/>
      <c r="DI67" s="331"/>
      <c r="DJ67" s="331"/>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6"/>
      <c r="FF67" s="166"/>
      <c r="FG67" s="166"/>
      <c r="FH67" s="166"/>
      <c r="FI67" s="166"/>
      <c r="FJ67" s="166"/>
      <c r="FK67" s="166"/>
      <c r="FL67" s="166"/>
      <c r="FM67" s="166"/>
      <c r="FN67" s="166"/>
      <c r="FO67" s="166"/>
      <c r="FP67" s="166"/>
      <c r="FQ67" s="166"/>
    </row>
    <row r="68" spans="2:173" s="167" customFormat="1" ht="14.1" customHeight="1" x14ac:dyDescent="0.2">
      <c r="B68" s="171"/>
      <c r="C68" s="297"/>
      <c r="D68" s="408"/>
      <c r="E68" s="408"/>
      <c r="F68" s="408"/>
      <c r="G68" s="408"/>
      <c r="H68" s="225"/>
      <c r="I68" s="676" t="s">
        <v>81</v>
      </c>
      <c r="J68" s="676"/>
      <c r="K68" s="676"/>
      <c r="L68" s="677"/>
      <c r="M68" s="681" t="s">
        <v>104</v>
      </c>
      <c r="N68" s="682"/>
      <c r="O68" s="687"/>
      <c r="P68" s="688"/>
      <c r="Q68" s="688"/>
      <c r="R68" s="688"/>
      <c r="S68" s="688"/>
      <c r="T68" s="688"/>
      <c r="U68" s="688"/>
      <c r="V68" s="688"/>
      <c r="W68" s="688"/>
      <c r="X68" s="689"/>
      <c r="Y68" s="159"/>
      <c r="Z68" s="694" t="s">
        <v>169</v>
      </c>
      <c r="AA68" s="695"/>
      <c r="AB68" s="695"/>
      <c r="AC68" s="696"/>
      <c r="AD68" s="683" t="s">
        <v>168</v>
      </c>
      <c r="AE68" s="684"/>
      <c r="AF68" s="685"/>
      <c r="AG68" s="721" t="s">
        <v>202</v>
      </c>
      <c r="AH68" s="721"/>
      <c r="AI68" s="721"/>
      <c r="AJ68" s="721"/>
      <c r="AK68" s="721" t="s">
        <v>202</v>
      </c>
      <c r="AL68" s="721"/>
      <c r="AM68" s="721"/>
      <c r="AN68" s="996"/>
      <c r="AO68" s="222"/>
      <c r="AP68" s="710"/>
      <c r="AQ68" s="711"/>
      <c r="AR68" s="711"/>
      <c r="AS68" s="711"/>
      <c r="AT68" s="711"/>
      <c r="AU68" s="711"/>
      <c r="AV68" s="711"/>
      <c r="AW68" s="711"/>
      <c r="AX68" s="714" t="s">
        <v>82</v>
      </c>
      <c r="AY68" s="715"/>
      <c r="AZ68" s="715"/>
      <c r="BA68" s="715"/>
      <c r="BB68" s="715"/>
      <c r="BC68" s="715"/>
      <c r="BD68" s="715"/>
      <c r="BE68" s="715"/>
      <c r="BF68" s="715"/>
      <c r="BG68" s="715"/>
      <c r="BH68" s="1199"/>
      <c r="BI68" s="1199"/>
      <c r="BJ68" s="1199"/>
      <c r="BK68" s="1199"/>
      <c r="BL68" s="1199"/>
      <c r="BM68" s="1199"/>
      <c r="BN68" s="1199"/>
      <c r="BO68" s="1057"/>
      <c r="BP68" s="1057"/>
      <c r="BQ68" s="1057"/>
      <c r="BR68" s="1057"/>
      <c r="BS68" s="1057"/>
      <c r="BT68" s="1057"/>
      <c r="BU68" s="489"/>
      <c r="BV68" s="489"/>
      <c r="BW68" s="489"/>
      <c r="BX68" s="489"/>
      <c r="BY68" s="489"/>
      <c r="BZ68" s="490"/>
      <c r="CA68" s="489"/>
      <c r="CB68" s="489"/>
      <c r="CC68" s="489"/>
      <c r="CD68" s="489"/>
      <c r="CE68" s="490"/>
      <c r="CG68" s="500"/>
      <c r="CH68" s="501"/>
      <c r="CI68" s="501"/>
      <c r="CJ68" s="501"/>
      <c r="CK68" s="502"/>
      <c r="CL68" s="459"/>
      <c r="CM68" s="459"/>
      <c r="CN68" s="419"/>
      <c r="CO68" s="419"/>
      <c r="CP68" s="179"/>
      <c r="CQ68" s="179"/>
      <c r="CR68" s="179"/>
      <c r="CS68" s="179"/>
      <c r="CT68" s="179"/>
      <c r="CU68" s="179"/>
      <c r="CV68" s="179"/>
      <c r="CW68" s="179"/>
      <c r="CX68" s="413"/>
      <c r="CY68" s="413"/>
      <c r="CZ68" s="413"/>
      <c r="DA68" s="413"/>
      <c r="DB68" s="331"/>
      <c r="DC68" s="331"/>
      <c r="DD68" s="331"/>
      <c r="DE68" s="331"/>
      <c r="DF68" s="331"/>
      <c r="DG68" s="331"/>
      <c r="DH68" s="331"/>
      <c r="DI68" s="331"/>
      <c r="DJ68" s="331"/>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6"/>
      <c r="FF68" s="166"/>
      <c r="FG68" s="166"/>
      <c r="FH68" s="166"/>
      <c r="FI68" s="166"/>
      <c r="FJ68" s="166"/>
      <c r="FK68" s="166"/>
      <c r="FL68" s="166"/>
      <c r="FM68" s="166"/>
      <c r="FN68" s="166"/>
      <c r="FO68" s="166"/>
      <c r="FP68" s="166"/>
      <c r="FQ68" s="166"/>
    </row>
    <row r="69" spans="2:173" s="167" customFormat="1" ht="14.1" customHeight="1" x14ac:dyDescent="0.2">
      <c r="B69" s="171"/>
      <c r="C69" s="297"/>
      <c r="D69" s="408"/>
      <c r="E69" s="408"/>
      <c r="F69" s="408"/>
      <c r="G69" s="408"/>
      <c r="H69" s="225"/>
      <c r="I69" s="991" t="s">
        <v>83</v>
      </c>
      <c r="J69" s="991"/>
      <c r="K69" s="991"/>
      <c r="L69" s="992"/>
      <c r="M69" s="681" t="s">
        <v>105</v>
      </c>
      <c r="N69" s="682"/>
      <c r="O69" s="687"/>
      <c r="P69" s="688"/>
      <c r="Q69" s="688"/>
      <c r="R69" s="688"/>
      <c r="S69" s="688"/>
      <c r="T69" s="688"/>
      <c r="U69" s="688"/>
      <c r="V69" s="688"/>
      <c r="W69" s="688"/>
      <c r="X69" s="689"/>
      <c r="Y69" s="159"/>
      <c r="Z69" s="690" t="s">
        <v>170</v>
      </c>
      <c r="AA69" s="691"/>
      <c r="AB69" s="691"/>
      <c r="AC69" s="692"/>
      <c r="AD69" s="693"/>
      <c r="AE69" s="693"/>
      <c r="AF69" s="693"/>
      <c r="AG69" s="693" t="s">
        <v>167</v>
      </c>
      <c r="AH69" s="693"/>
      <c r="AI69" s="693"/>
      <c r="AJ69" s="693"/>
      <c r="AK69" s="693" t="s">
        <v>167</v>
      </c>
      <c r="AL69" s="693"/>
      <c r="AM69" s="693"/>
      <c r="AN69" s="720"/>
      <c r="AO69" s="222"/>
      <c r="AP69" s="710"/>
      <c r="AQ69" s="711"/>
      <c r="AR69" s="711"/>
      <c r="AS69" s="711"/>
      <c r="AT69" s="711"/>
      <c r="AU69" s="711"/>
      <c r="AV69" s="711"/>
      <c r="AW69" s="711"/>
      <c r="AX69" s="722"/>
      <c r="AY69" s="715"/>
      <c r="AZ69" s="715"/>
      <c r="BA69" s="715"/>
      <c r="BB69" s="715"/>
      <c r="BC69" s="715"/>
      <c r="BD69" s="715"/>
      <c r="BE69" s="715"/>
      <c r="BF69" s="715"/>
      <c r="BG69" s="715"/>
      <c r="BH69" s="1199"/>
      <c r="BI69" s="1199"/>
      <c r="BJ69" s="1199"/>
      <c r="BK69" s="1199"/>
      <c r="BL69" s="1199"/>
      <c r="BM69" s="1199"/>
      <c r="BN69" s="1199"/>
      <c r="BO69" s="1057"/>
      <c r="BP69" s="1057"/>
      <c r="BQ69" s="1057"/>
      <c r="BR69" s="1057"/>
      <c r="BS69" s="1057"/>
      <c r="BT69" s="1057"/>
      <c r="BU69" s="489"/>
      <c r="BV69" s="489"/>
      <c r="BW69" s="489"/>
      <c r="BX69" s="489"/>
      <c r="BY69" s="489"/>
      <c r="BZ69" s="490"/>
      <c r="CA69" s="489"/>
      <c r="CB69" s="489"/>
      <c r="CC69" s="489"/>
      <c r="CD69" s="489"/>
      <c r="CE69" s="490"/>
      <c r="CG69" s="500"/>
      <c r="CH69" s="501"/>
      <c r="CI69" s="501"/>
      <c r="CJ69" s="501"/>
      <c r="CK69" s="502"/>
      <c r="CL69" s="459"/>
      <c r="CM69" s="459"/>
      <c r="CN69" s="186"/>
      <c r="CO69" s="186"/>
      <c r="CP69" s="179"/>
      <c r="CQ69" s="179"/>
      <c r="CR69" s="179"/>
      <c r="CS69" s="179"/>
      <c r="CT69" s="179"/>
      <c r="CU69" s="179"/>
      <c r="CV69" s="179"/>
      <c r="CW69" s="179"/>
      <c r="CX69" s="413"/>
      <c r="CY69" s="413"/>
      <c r="CZ69" s="413"/>
      <c r="DA69" s="413"/>
      <c r="DB69" s="331"/>
      <c r="DC69" s="331"/>
      <c r="DD69" s="331"/>
      <c r="DE69" s="331"/>
      <c r="DF69" s="331"/>
      <c r="DG69" s="331"/>
      <c r="DH69" s="331"/>
      <c r="DI69" s="331"/>
      <c r="DJ69" s="331"/>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6"/>
      <c r="FF69" s="166"/>
      <c r="FG69" s="166"/>
      <c r="FH69" s="166"/>
      <c r="FI69" s="166"/>
      <c r="FJ69" s="166"/>
      <c r="FK69" s="166"/>
      <c r="FL69" s="166"/>
      <c r="FM69" s="166"/>
      <c r="FN69" s="166"/>
      <c r="FO69" s="166"/>
      <c r="FP69" s="166"/>
      <c r="FQ69" s="166"/>
    </row>
    <row r="70" spans="2:173" s="167" customFormat="1" ht="54" customHeight="1" x14ac:dyDescent="0.2">
      <c r="B70" s="171"/>
      <c r="C70" s="298"/>
      <c r="D70" s="294"/>
      <c r="E70" s="294"/>
      <c r="F70" s="294"/>
      <c r="G70" s="294"/>
      <c r="H70" s="229"/>
      <c r="I70" s="669" t="s">
        <v>5</v>
      </c>
      <c r="J70" s="669"/>
      <c r="K70" s="669"/>
      <c r="L70" s="670"/>
      <c r="M70" s="227" t="s">
        <v>107</v>
      </c>
      <c r="N70" s="228" t="s">
        <v>106</v>
      </c>
      <c r="O70" s="678" t="s">
        <v>119</v>
      </c>
      <c r="P70" s="679"/>
      <c r="Q70" s="679"/>
      <c r="R70" s="679"/>
      <c r="S70" s="679"/>
      <c r="T70" s="679"/>
      <c r="U70" s="679"/>
      <c r="V70" s="679"/>
      <c r="W70" s="679"/>
      <c r="X70" s="680"/>
      <c r="Y70" s="230"/>
      <c r="Z70" s="702"/>
      <c r="AA70" s="703"/>
      <c r="AB70" s="703"/>
      <c r="AC70" s="704"/>
      <c r="AD70" s="686" t="s">
        <v>175</v>
      </c>
      <c r="AE70" s="686"/>
      <c r="AF70" s="686"/>
      <c r="AG70" s="686" t="s">
        <v>175</v>
      </c>
      <c r="AH70" s="686"/>
      <c r="AI70" s="686"/>
      <c r="AJ70" s="686"/>
      <c r="AK70" s="718" t="s">
        <v>166</v>
      </c>
      <c r="AL70" s="686"/>
      <c r="AM70" s="686"/>
      <c r="AN70" s="719"/>
      <c r="AO70" s="230"/>
      <c r="AP70" s="710"/>
      <c r="AQ70" s="711"/>
      <c r="AR70" s="711"/>
      <c r="AS70" s="711"/>
      <c r="AT70" s="711"/>
      <c r="AU70" s="711"/>
      <c r="AV70" s="711"/>
      <c r="AW70" s="711"/>
      <c r="AX70" s="716" t="s">
        <v>113</v>
      </c>
      <c r="AY70" s="717"/>
      <c r="AZ70" s="717"/>
      <c r="BA70" s="717"/>
      <c r="BB70" s="717"/>
      <c r="BC70" s="717"/>
      <c r="BD70" s="717"/>
      <c r="BE70" s="717"/>
      <c r="BF70" s="717"/>
      <c r="BG70" s="717"/>
      <c r="BH70" s="1199"/>
      <c r="BI70" s="1199"/>
      <c r="BJ70" s="1199"/>
      <c r="BK70" s="1199"/>
      <c r="BL70" s="1199"/>
      <c r="BM70" s="1199"/>
      <c r="BN70" s="1199"/>
      <c r="BO70" s="1057"/>
      <c r="BP70" s="1057"/>
      <c r="BQ70" s="1057"/>
      <c r="BR70" s="1057"/>
      <c r="BS70" s="1057"/>
      <c r="BT70" s="1057"/>
      <c r="BU70" s="489"/>
      <c r="BV70" s="489"/>
      <c r="BW70" s="489"/>
      <c r="BX70" s="489"/>
      <c r="BY70" s="489"/>
      <c r="BZ70" s="490"/>
      <c r="CA70" s="489"/>
      <c r="CB70" s="489"/>
      <c r="CC70" s="489"/>
      <c r="CD70" s="489"/>
      <c r="CE70" s="490"/>
      <c r="CG70" s="503"/>
      <c r="CH70" s="504"/>
      <c r="CI70" s="504"/>
      <c r="CJ70" s="504"/>
      <c r="CK70" s="505"/>
      <c r="CL70" s="459"/>
      <c r="CM70" s="459"/>
      <c r="CN70" s="175"/>
      <c r="CO70" s="175"/>
      <c r="CP70" s="179"/>
      <c r="CQ70" s="179"/>
      <c r="CR70" s="179"/>
      <c r="CS70" s="179"/>
      <c r="CT70" s="179"/>
      <c r="CU70" s="179"/>
      <c r="CV70" s="179"/>
      <c r="CW70" s="179"/>
      <c r="CX70" s="413"/>
      <c r="CY70" s="413"/>
      <c r="CZ70" s="413"/>
      <c r="DA70" s="413"/>
      <c r="DB70" s="331"/>
      <c r="DC70" s="331"/>
      <c r="DD70" s="331"/>
      <c r="DE70" s="331"/>
      <c r="DF70" s="331"/>
      <c r="DG70" s="331"/>
      <c r="DH70" s="331"/>
      <c r="DI70" s="331"/>
      <c r="DJ70" s="331"/>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6"/>
      <c r="FF70" s="166"/>
      <c r="FG70" s="166"/>
      <c r="FH70" s="166"/>
      <c r="FI70" s="166"/>
      <c r="FJ70" s="166"/>
      <c r="FK70" s="166"/>
      <c r="FL70" s="166"/>
      <c r="FM70" s="166"/>
      <c r="FN70" s="166"/>
      <c r="FO70" s="166"/>
      <c r="FP70" s="166"/>
      <c r="FQ70" s="166"/>
    </row>
    <row r="71" spans="2:173" s="167" customFormat="1" ht="18" customHeight="1" x14ac:dyDescent="0.2">
      <c r="B71" s="177"/>
      <c r="C71" s="727" t="s">
        <v>86</v>
      </c>
      <c r="D71" s="728"/>
      <c r="E71" s="728"/>
      <c r="F71" s="728"/>
      <c r="G71" s="728"/>
      <c r="H71" s="729"/>
      <c r="I71" s="728" t="s">
        <v>87</v>
      </c>
      <c r="J71" s="728"/>
      <c r="K71" s="728"/>
      <c r="L71" s="730"/>
      <c r="M71" s="731" t="s">
        <v>88</v>
      </c>
      <c r="N71" s="730"/>
      <c r="O71" s="705" t="s">
        <v>89</v>
      </c>
      <c r="P71" s="706"/>
      <c r="Q71" s="706"/>
      <c r="R71" s="706"/>
      <c r="S71" s="706"/>
      <c r="T71" s="706"/>
      <c r="U71" s="706"/>
      <c r="V71" s="706"/>
      <c r="W71" s="706"/>
      <c r="X71" s="707"/>
      <c r="Y71" s="178"/>
      <c r="Z71" s="699" t="s">
        <v>90</v>
      </c>
      <c r="AA71" s="700"/>
      <c r="AB71" s="700"/>
      <c r="AC71" s="701"/>
      <c r="AD71" s="697" t="s">
        <v>91</v>
      </c>
      <c r="AE71" s="698"/>
      <c r="AF71" s="698"/>
      <c r="AG71" s="698" t="s">
        <v>92</v>
      </c>
      <c r="AH71" s="698"/>
      <c r="AI71" s="698"/>
      <c r="AJ71" s="724"/>
      <c r="AK71" s="697" t="s">
        <v>93</v>
      </c>
      <c r="AL71" s="698"/>
      <c r="AM71" s="698"/>
      <c r="AN71" s="725"/>
      <c r="AO71" s="223"/>
      <c r="AP71" s="726" t="s">
        <v>94</v>
      </c>
      <c r="AQ71" s="491"/>
      <c r="AR71" s="491"/>
      <c r="AS71" s="491"/>
      <c r="AT71" s="491"/>
      <c r="AU71" s="491"/>
      <c r="AV71" s="491"/>
      <c r="AW71" s="491"/>
      <c r="AX71" s="491" t="s">
        <v>95</v>
      </c>
      <c r="AY71" s="491"/>
      <c r="AZ71" s="491"/>
      <c r="BA71" s="491"/>
      <c r="BB71" s="491"/>
      <c r="BC71" s="491"/>
      <c r="BD71" s="491"/>
      <c r="BE71" s="491"/>
      <c r="BF71" s="491"/>
      <c r="BG71" s="491"/>
      <c r="BH71" s="1060" t="s">
        <v>96</v>
      </c>
      <c r="BI71" s="1060"/>
      <c r="BJ71" s="1060"/>
      <c r="BK71" s="1060"/>
      <c r="BL71" s="1060"/>
      <c r="BM71" s="1060"/>
      <c r="BN71" s="1060"/>
      <c r="BO71" s="491" t="s">
        <v>97</v>
      </c>
      <c r="BP71" s="491"/>
      <c r="BQ71" s="491"/>
      <c r="BR71" s="491"/>
      <c r="BS71" s="491"/>
      <c r="BT71" s="491"/>
      <c r="BU71" s="491" t="s">
        <v>98</v>
      </c>
      <c r="BV71" s="491"/>
      <c r="BW71" s="491"/>
      <c r="BX71" s="491"/>
      <c r="BY71" s="491"/>
      <c r="BZ71" s="492"/>
      <c r="CA71" s="491" t="s">
        <v>194</v>
      </c>
      <c r="CB71" s="491"/>
      <c r="CC71" s="491"/>
      <c r="CD71" s="491"/>
      <c r="CE71" s="492"/>
      <c r="CG71" s="491" t="s">
        <v>195</v>
      </c>
      <c r="CH71" s="491"/>
      <c r="CI71" s="491"/>
      <c r="CJ71" s="491"/>
      <c r="CK71" s="506"/>
      <c r="CL71" s="460"/>
      <c r="CM71" s="460"/>
      <c r="CN71" s="420"/>
      <c r="CO71" s="420"/>
      <c r="CP71" s="179"/>
      <c r="CQ71" s="179"/>
      <c r="CR71" s="179"/>
      <c r="CS71" s="179"/>
      <c r="CT71" s="179"/>
      <c r="CU71" s="179"/>
      <c r="CV71" s="179"/>
      <c r="CW71" s="179"/>
      <c r="CX71" s="413"/>
      <c r="CY71" s="413"/>
      <c r="CZ71" s="413"/>
      <c r="DA71" s="413"/>
      <c r="DB71" s="331"/>
      <c r="DC71" s="331"/>
      <c r="DD71" s="331"/>
      <c r="DE71" s="331"/>
      <c r="DF71" s="331"/>
      <c r="DG71" s="331"/>
      <c r="DH71" s="331"/>
      <c r="DI71" s="331"/>
      <c r="DJ71" s="331"/>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6"/>
      <c r="FF71" s="166"/>
      <c r="FG71" s="166"/>
      <c r="FH71" s="166"/>
      <c r="FI71" s="166"/>
      <c r="FJ71" s="166"/>
      <c r="FK71" s="166"/>
      <c r="FL71" s="166"/>
      <c r="FM71" s="166"/>
      <c r="FN71" s="166"/>
      <c r="FO71" s="166"/>
      <c r="FP71" s="166"/>
      <c r="FQ71" s="166"/>
    </row>
    <row r="72" spans="2:173" s="167" customFormat="1" ht="18" customHeight="1" x14ac:dyDescent="0.25">
      <c r="B72" s="212">
        <v>1</v>
      </c>
      <c r="C72" s="1200" t="s">
        <v>189</v>
      </c>
      <c r="D72" s="1201"/>
      <c r="E72" s="1201"/>
      <c r="F72" s="1201"/>
      <c r="G72" s="1201"/>
      <c r="H72" s="1202"/>
      <c r="I72" s="1203">
        <f>'עמוד 1'!I82:M82</f>
        <v>0</v>
      </c>
      <c r="J72" s="1203"/>
      <c r="K72" s="1203"/>
      <c r="L72" s="1204"/>
      <c r="M72" s="1205"/>
      <c r="N72" s="1206"/>
      <c r="O72" s="1207"/>
      <c r="P72" s="1208"/>
      <c r="Q72" s="1208"/>
      <c r="R72" s="1208"/>
      <c r="S72" s="1208"/>
      <c r="T72" s="1208"/>
      <c r="U72" s="1208"/>
      <c r="V72" s="1208"/>
      <c r="W72" s="1208"/>
      <c r="X72" s="1209"/>
      <c r="Y72" s="430"/>
      <c r="Z72" s="1210"/>
      <c r="AA72" s="1211"/>
      <c r="AB72" s="1211"/>
      <c r="AC72" s="1211"/>
      <c r="AD72" s="1212">
        <f>SUM('עמוד 1'!AD72:AF80)</f>
        <v>0</v>
      </c>
      <c r="AE72" s="1212"/>
      <c r="AF72" s="1212"/>
      <c r="AG72" s="1213">
        <f>SUM('עמוד 1'!AG72:AJ80)</f>
        <v>0</v>
      </c>
      <c r="AH72" s="1213"/>
      <c r="AI72" s="1213"/>
      <c r="AJ72" s="1213"/>
      <c r="AK72" s="1213">
        <f>SUM('עמוד 1'!AK72:AN80)</f>
        <v>0</v>
      </c>
      <c r="AL72" s="1213"/>
      <c r="AM72" s="1213"/>
      <c r="AN72" s="1214"/>
      <c r="AO72" s="431"/>
      <c r="AP72" s="1215">
        <f>'עמוד 1'!AQ82</f>
        <v>0</v>
      </c>
      <c r="AQ72" s="1216"/>
      <c r="AR72" s="1216"/>
      <c r="AS72" s="1216"/>
      <c r="AT72" s="1216"/>
      <c r="AU72" s="1216"/>
      <c r="AV72" s="1216"/>
      <c r="AW72" s="1216"/>
      <c r="AX72" s="1217">
        <f>'עמוד 1'!AX82</f>
        <v>0</v>
      </c>
      <c r="AY72" s="1217"/>
      <c r="AZ72" s="1217"/>
      <c r="BA72" s="1217"/>
      <c r="BB72" s="1217"/>
      <c r="BC72" s="1217"/>
      <c r="BD72" s="1217"/>
      <c r="BE72" s="1217"/>
      <c r="BF72" s="1217"/>
      <c r="BG72" s="1217"/>
      <c r="BH72" s="1218">
        <f>'עמוד 1'!BH82</f>
        <v>0</v>
      </c>
      <c r="BI72" s="1219"/>
      <c r="BJ72" s="1219"/>
      <c r="BK72" s="1219"/>
      <c r="BL72" s="1219"/>
      <c r="BM72" s="1219"/>
      <c r="BN72" s="1220"/>
      <c r="BO72" s="1221">
        <f>'עמוד 1'!BO82</f>
        <v>0</v>
      </c>
      <c r="BP72" s="1222"/>
      <c r="BQ72" s="1222"/>
      <c r="BR72" s="1222"/>
      <c r="BS72" s="1222"/>
      <c r="BT72" s="1223"/>
      <c r="BU72" s="1224">
        <f>'עמוד 1'!BU82</f>
        <v>0</v>
      </c>
      <c r="BV72" s="1225"/>
      <c r="BW72" s="1225"/>
      <c r="BX72" s="1225"/>
      <c r="BY72" s="1225"/>
      <c r="BZ72" s="1225"/>
      <c r="CA72" s="493">
        <f>'עמוד 1'!CA82</f>
        <v>0</v>
      </c>
      <c r="CB72" s="493"/>
      <c r="CC72" s="493"/>
      <c r="CD72" s="493"/>
      <c r="CE72" s="494"/>
      <c r="CF72" s="457"/>
      <c r="CG72" s="493">
        <f>'עמוד 1'!CG82</f>
        <v>0</v>
      </c>
      <c r="CH72" s="493"/>
      <c r="CI72" s="493"/>
      <c r="CJ72" s="493"/>
      <c r="CK72" s="1189"/>
      <c r="CL72" s="464"/>
      <c r="CM72" s="464"/>
      <c r="CN72" s="420"/>
      <c r="CO72" s="420"/>
      <c r="CP72" s="179"/>
      <c r="CQ72" s="179"/>
      <c r="CR72" s="179"/>
      <c r="CS72" s="179"/>
      <c r="CT72" s="179"/>
      <c r="CU72" s="179"/>
      <c r="CV72" s="179"/>
      <c r="CW72" s="179"/>
      <c r="CX72" s="413"/>
      <c r="CY72" s="413"/>
      <c r="CZ72" s="413"/>
      <c r="DA72" s="413"/>
      <c r="DB72" s="331"/>
      <c r="DC72" s="331"/>
      <c r="DD72" s="331"/>
      <c r="DE72" s="331"/>
      <c r="DF72" s="331"/>
      <c r="DG72" s="331"/>
      <c r="DH72" s="331"/>
      <c r="DI72" s="331"/>
      <c r="DJ72" s="331"/>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6"/>
      <c r="FF72" s="166"/>
      <c r="FG72" s="166"/>
      <c r="FH72" s="166"/>
      <c r="FI72" s="166"/>
      <c r="FJ72" s="166"/>
      <c r="FK72" s="166"/>
      <c r="FL72" s="166"/>
      <c r="FM72" s="166"/>
      <c r="FN72" s="166"/>
      <c r="FO72" s="166"/>
      <c r="FP72" s="166"/>
      <c r="FQ72" s="166"/>
    </row>
    <row r="73" spans="2:173" s="167" customFormat="1" ht="18" customHeight="1" x14ac:dyDescent="0.25">
      <c r="B73" s="212">
        <v>2</v>
      </c>
      <c r="C73" s="662"/>
      <c r="D73" s="663"/>
      <c r="E73" s="663"/>
      <c r="F73" s="663"/>
      <c r="G73" s="663"/>
      <c r="H73" s="664"/>
      <c r="I73" s="661"/>
      <c r="J73" s="661"/>
      <c r="K73" s="661"/>
      <c r="L73" s="1226"/>
      <c r="M73" s="1227"/>
      <c r="N73" s="1228"/>
      <c r="O73" s="1229"/>
      <c r="P73" s="667"/>
      <c r="Q73" s="667"/>
      <c r="R73" s="667"/>
      <c r="S73" s="667"/>
      <c r="T73" s="667"/>
      <c r="U73" s="667"/>
      <c r="V73" s="667"/>
      <c r="W73" s="667"/>
      <c r="X73" s="668"/>
      <c r="Y73" s="184"/>
      <c r="Z73" s="665"/>
      <c r="AA73" s="666"/>
      <c r="AB73" s="666"/>
      <c r="AC73" s="666"/>
      <c r="AD73" s="548" t="str">
        <f t="shared" ref="AD73" si="1">IF(I73="","",IF($AX$53=99,AG73+ROUNDDOWN((AX73/0.95*0.05/Z73),2),95%*ROUNDUP(AG73,2)))</f>
        <v/>
      </c>
      <c r="AE73" s="548"/>
      <c r="AF73" s="548"/>
      <c r="AG73" s="549"/>
      <c r="AH73" s="549"/>
      <c r="AI73" s="549"/>
      <c r="AJ73" s="549"/>
      <c r="AK73" s="549"/>
      <c r="AL73" s="549"/>
      <c r="AM73" s="549"/>
      <c r="AN73" s="646"/>
      <c r="AO73" s="224"/>
      <c r="AP73" s="516" t="str">
        <f t="shared" ref="AP73" si="2">IF(AG73="","",IF($AX$53=99,AG73*Z73,Z73*AD73))</f>
        <v/>
      </c>
      <c r="AQ73" s="517"/>
      <c r="AR73" s="517"/>
      <c r="AS73" s="517"/>
      <c r="AT73" s="517"/>
      <c r="AU73" s="517"/>
      <c r="AV73" s="517"/>
      <c r="AW73" s="517"/>
      <c r="AX73" s="547"/>
      <c r="AY73" s="547"/>
      <c r="AZ73" s="547"/>
      <c r="BA73" s="547"/>
      <c r="BB73" s="547"/>
      <c r="BC73" s="547"/>
      <c r="BD73" s="547"/>
      <c r="BE73" s="547"/>
      <c r="BF73" s="547"/>
      <c r="BG73" s="547"/>
      <c r="BH73" s="533" t="str">
        <f t="shared" ref="BH73:BH80" si="3">IF(AX73&lt;&gt;0,IF(AP73="",AX73,AX73+AP73),IF(AP73="","",AP73))</f>
        <v/>
      </c>
      <c r="BI73" s="534"/>
      <c r="BJ73" s="534"/>
      <c r="BK73" s="534"/>
      <c r="BL73" s="534"/>
      <c r="BM73" s="534"/>
      <c r="BN73" s="535"/>
      <c r="BO73" s="585" t="str">
        <f t="shared" ref="BO73" si="4">IF(I73="","",IF(BH73="",I73,IF($AX$53=99,(I73-AX73/0.95-AP73),I73-BH73/0.95)))</f>
        <v/>
      </c>
      <c r="BP73" s="586"/>
      <c r="BQ73" s="586"/>
      <c r="BR73" s="586"/>
      <c r="BS73" s="586"/>
      <c r="BT73" s="587"/>
      <c r="BU73" s="583" t="str">
        <f t="shared" ref="BU73:BU80" si="5">IF(I73="","",BO73/Z73)</f>
        <v/>
      </c>
      <c r="BV73" s="584"/>
      <c r="BW73" s="584"/>
      <c r="BX73" s="584"/>
      <c r="BY73" s="584"/>
      <c r="BZ73" s="584"/>
      <c r="CA73" s="493" t="str">
        <f t="shared" ref="CA73" si="6">IF(BH73="","",IF($AX$53=99,AG73+0.05*AX73/0.95/Z73,0.05*BH73/0.95/Z73))</f>
        <v/>
      </c>
      <c r="CB73" s="493"/>
      <c r="CC73" s="493"/>
      <c r="CD73" s="493"/>
      <c r="CE73" s="494"/>
      <c r="CF73" s="457"/>
      <c r="CG73" s="480" t="str">
        <f t="shared" ref="CG73:CG80" si="7">IF(BH73="","",IF($AX$53=99,CA73*Z73,BH73/0.95*0.05))</f>
        <v/>
      </c>
      <c r="CH73" s="480"/>
      <c r="CI73" s="480"/>
      <c r="CJ73" s="480"/>
      <c r="CK73" s="481"/>
      <c r="CL73" s="465"/>
      <c r="CM73" s="465"/>
      <c r="CN73" s="420"/>
      <c r="CO73" s="420"/>
      <c r="CP73" s="179"/>
      <c r="CQ73" s="179"/>
      <c r="CR73" s="179"/>
      <c r="CS73" s="179"/>
      <c r="CT73" s="179"/>
      <c r="CU73" s="179"/>
      <c r="CV73" s="179"/>
      <c r="CW73" s="179"/>
      <c r="CX73" s="413"/>
      <c r="CY73" s="413"/>
      <c r="CZ73" s="413"/>
      <c r="DA73" s="413"/>
      <c r="DB73" s="331"/>
      <c r="DC73" s="331"/>
      <c r="DD73" s="331"/>
      <c r="DE73" s="331"/>
      <c r="DF73" s="331"/>
      <c r="DG73" s="331"/>
      <c r="DH73" s="331"/>
      <c r="DI73" s="331"/>
      <c r="DJ73" s="331"/>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6"/>
      <c r="FF73" s="166"/>
      <c r="FG73" s="166"/>
      <c r="FH73" s="166"/>
      <c r="FI73" s="166"/>
      <c r="FJ73" s="166"/>
      <c r="FK73" s="166"/>
      <c r="FL73" s="166"/>
      <c r="FM73" s="166"/>
      <c r="FN73" s="166"/>
      <c r="FO73" s="166"/>
      <c r="FP73" s="166"/>
      <c r="FQ73" s="166"/>
    </row>
    <row r="74" spans="2:173" s="167" customFormat="1" ht="18" customHeight="1" x14ac:dyDescent="0.25">
      <c r="B74" s="212">
        <v>3</v>
      </c>
      <c r="C74" s="662"/>
      <c r="D74" s="663"/>
      <c r="E74" s="663"/>
      <c r="F74" s="663"/>
      <c r="G74" s="663"/>
      <c r="H74" s="664"/>
      <c r="I74" s="661"/>
      <c r="J74" s="661"/>
      <c r="K74" s="661"/>
      <c r="L74" s="1226"/>
      <c r="M74" s="1227"/>
      <c r="N74" s="1228"/>
      <c r="O74" s="653"/>
      <c r="P74" s="653"/>
      <c r="Q74" s="653"/>
      <c r="R74" s="653"/>
      <c r="S74" s="653"/>
      <c r="T74" s="653"/>
      <c r="U74" s="653"/>
      <c r="V74" s="653"/>
      <c r="W74" s="653"/>
      <c r="X74" s="654"/>
      <c r="Y74" s="184"/>
      <c r="Z74" s="665"/>
      <c r="AA74" s="666"/>
      <c r="AB74" s="666"/>
      <c r="AC74" s="666"/>
      <c r="AD74" s="548" t="str">
        <f t="shared" ref="AD74:AD80" si="8">IF(I74="","",IF($AX$53=99,AG74+ROUNDDOWN((AX74/0.95*0.05/Z74),2),95%*ROUNDUP(AG74,2)))</f>
        <v/>
      </c>
      <c r="AE74" s="548"/>
      <c r="AF74" s="548"/>
      <c r="AG74" s="549"/>
      <c r="AH74" s="549"/>
      <c r="AI74" s="549"/>
      <c r="AJ74" s="549"/>
      <c r="AK74" s="549"/>
      <c r="AL74" s="549"/>
      <c r="AM74" s="549"/>
      <c r="AN74" s="646"/>
      <c r="AO74" s="224"/>
      <c r="AP74" s="516" t="str">
        <f t="shared" ref="AP74:AP80" si="9">IF(AG74="","",IF($AX$53=99,AG74*Z74,Z74*AD74))</f>
        <v/>
      </c>
      <c r="AQ74" s="517"/>
      <c r="AR74" s="517"/>
      <c r="AS74" s="517"/>
      <c r="AT74" s="517"/>
      <c r="AU74" s="517"/>
      <c r="AV74" s="517"/>
      <c r="AW74" s="517"/>
      <c r="AX74" s="547"/>
      <c r="AY74" s="547"/>
      <c r="AZ74" s="547"/>
      <c r="BA74" s="547"/>
      <c r="BB74" s="547"/>
      <c r="BC74" s="547"/>
      <c r="BD74" s="547"/>
      <c r="BE74" s="547"/>
      <c r="BF74" s="547"/>
      <c r="BG74" s="547"/>
      <c r="BH74" s="533" t="str">
        <f t="shared" si="3"/>
        <v/>
      </c>
      <c r="BI74" s="534"/>
      <c r="BJ74" s="534"/>
      <c r="BK74" s="534"/>
      <c r="BL74" s="534"/>
      <c r="BM74" s="534"/>
      <c r="BN74" s="535"/>
      <c r="BO74" s="585" t="str">
        <f t="shared" ref="BO74:BO80" si="10">IF(I74="","",IF(BH74="",I74,IF($AX$53=99,(I74-AX74/0.95-AP74),I74-BH74/0.95)))</f>
        <v/>
      </c>
      <c r="BP74" s="586"/>
      <c r="BQ74" s="586"/>
      <c r="BR74" s="586"/>
      <c r="BS74" s="586"/>
      <c r="BT74" s="587"/>
      <c r="BU74" s="583" t="str">
        <f t="shared" si="5"/>
        <v/>
      </c>
      <c r="BV74" s="584"/>
      <c r="BW74" s="584"/>
      <c r="BX74" s="584"/>
      <c r="BY74" s="584"/>
      <c r="BZ74" s="584"/>
      <c r="CA74" s="493" t="str">
        <f t="shared" ref="CA74:CA80" si="11">IF(BH74="","",IF($AX$53=99,AG74+0.05*AX74/0.95/Z74,0.05*BH74/0.95/Z74))</f>
        <v/>
      </c>
      <c r="CB74" s="493"/>
      <c r="CC74" s="493"/>
      <c r="CD74" s="493"/>
      <c r="CE74" s="494"/>
      <c r="CF74" s="457"/>
      <c r="CG74" s="480" t="str">
        <f t="shared" si="7"/>
        <v/>
      </c>
      <c r="CH74" s="480"/>
      <c r="CI74" s="480"/>
      <c r="CJ74" s="480"/>
      <c r="CK74" s="481"/>
      <c r="CL74" s="465"/>
      <c r="CM74" s="465"/>
      <c r="CN74" s="420"/>
      <c r="CO74" s="420"/>
      <c r="CP74" s="179"/>
      <c r="CQ74" s="179"/>
      <c r="CR74" s="179"/>
      <c r="CS74" s="179"/>
      <c r="CT74" s="179"/>
      <c r="CU74" s="179"/>
      <c r="CV74" s="179"/>
      <c r="CW74" s="179"/>
      <c r="CX74" s="413"/>
      <c r="CY74" s="413"/>
      <c r="CZ74" s="413"/>
      <c r="DA74" s="413"/>
      <c r="DB74" s="331"/>
      <c r="DC74" s="331"/>
      <c r="DD74" s="331"/>
      <c r="DE74" s="331"/>
      <c r="DF74" s="331"/>
      <c r="DG74" s="331"/>
      <c r="DH74" s="331"/>
      <c r="DI74" s="331"/>
      <c r="DJ74" s="331"/>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6"/>
      <c r="FF74" s="166"/>
      <c r="FG74" s="166"/>
      <c r="FH74" s="166"/>
      <c r="FI74" s="166"/>
      <c r="FJ74" s="166"/>
      <c r="FK74" s="166"/>
      <c r="FL74" s="166"/>
      <c r="FM74" s="166"/>
      <c r="FN74" s="166"/>
      <c r="FO74" s="166"/>
      <c r="FP74" s="166"/>
      <c r="FQ74" s="166"/>
    </row>
    <row r="75" spans="2:173" s="167" customFormat="1" ht="18" customHeight="1" x14ac:dyDescent="0.25">
      <c r="B75" s="212">
        <v>4</v>
      </c>
      <c r="C75" s="662"/>
      <c r="D75" s="663"/>
      <c r="E75" s="663"/>
      <c r="F75" s="663"/>
      <c r="G75" s="663"/>
      <c r="H75" s="664"/>
      <c r="I75" s="661"/>
      <c r="J75" s="661"/>
      <c r="K75" s="661"/>
      <c r="L75" s="1226"/>
      <c r="M75" s="1227"/>
      <c r="N75" s="1230"/>
      <c r="O75" s="653"/>
      <c r="P75" s="653"/>
      <c r="Q75" s="653"/>
      <c r="R75" s="653"/>
      <c r="S75" s="653"/>
      <c r="T75" s="653"/>
      <c r="U75" s="653"/>
      <c r="V75" s="653"/>
      <c r="W75" s="653"/>
      <c r="X75" s="654"/>
      <c r="Y75" s="184"/>
      <c r="Z75" s="665"/>
      <c r="AA75" s="666"/>
      <c r="AB75" s="666"/>
      <c r="AC75" s="666"/>
      <c r="AD75" s="548" t="str">
        <f t="shared" si="8"/>
        <v/>
      </c>
      <c r="AE75" s="548"/>
      <c r="AF75" s="548"/>
      <c r="AG75" s="549"/>
      <c r="AH75" s="549"/>
      <c r="AI75" s="549"/>
      <c r="AJ75" s="549"/>
      <c r="AK75" s="549"/>
      <c r="AL75" s="549"/>
      <c r="AM75" s="549"/>
      <c r="AN75" s="646"/>
      <c r="AO75" s="224"/>
      <c r="AP75" s="516" t="str">
        <f t="shared" si="9"/>
        <v/>
      </c>
      <c r="AQ75" s="517"/>
      <c r="AR75" s="517"/>
      <c r="AS75" s="517"/>
      <c r="AT75" s="517"/>
      <c r="AU75" s="517"/>
      <c r="AV75" s="517"/>
      <c r="AW75" s="517"/>
      <c r="AX75" s="547"/>
      <c r="AY75" s="547"/>
      <c r="AZ75" s="547"/>
      <c r="BA75" s="547"/>
      <c r="BB75" s="547"/>
      <c r="BC75" s="547"/>
      <c r="BD75" s="547"/>
      <c r="BE75" s="547"/>
      <c r="BF75" s="547"/>
      <c r="BG75" s="547"/>
      <c r="BH75" s="533" t="str">
        <f t="shared" si="3"/>
        <v/>
      </c>
      <c r="BI75" s="534"/>
      <c r="BJ75" s="534"/>
      <c r="BK75" s="534"/>
      <c r="BL75" s="534"/>
      <c r="BM75" s="534"/>
      <c r="BN75" s="535"/>
      <c r="BO75" s="585" t="str">
        <f t="shared" si="10"/>
        <v/>
      </c>
      <c r="BP75" s="586"/>
      <c r="BQ75" s="586"/>
      <c r="BR75" s="586"/>
      <c r="BS75" s="586"/>
      <c r="BT75" s="587"/>
      <c r="BU75" s="583" t="str">
        <f t="shared" si="5"/>
        <v/>
      </c>
      <c r="BV75" s="584"/>
      <c r="BW75" s="584"/>
      <c r="BX75" s="584"/>
      <c r="BY75" s="584"/>
      <c r="BZ75" s="584"/>
      <c r="CA75" s="493" t="str">
        <f t="shared" si="11"/>
        <v/>
      </c>
      <c r="CB75" s="493"/>
      <c r="CC75" s="493"/>
      <c r="CD75" s="493"/>
      <c r="CE75" s="494"/>
      <c r="CF75" s="457"/>
      <c r="CG75" s="480" t="str">
        <f t="shared" si="7"/>
        <v/>
      </c>
      <c r="CH75" s="480"/>
      <c r="CI75" s="480"/>
      <c r="CJ75" s="480"/>
      <c r="CK75" s="481"/>
      <c r="CL75" s="465"/>
      <c r="CM75" s="465"/>
      <c r="CN75" s="420"/>
      <c r="CO75" s="420"/>
      <c r="CP75" s="179"/>
      <c r="CQ75" s="179"/>
      <c r="CR75" s="179"/>
      <c r="CS75" s="179"/>
      <c r="CT75" s="179"/>
      <c r="CU75" s="179"/>
      <c r="CV75" s="179"/>
      <c r="CW75" s="179"/>
      <c r="CX75" s="413"/>
      <c r="CY75" s="413"/>
      <c r="CZ75" s="413"/>
      <c r="DA75" s="413"/>
      <c r="DB75" s="331"/>
      <c r="DC75" s="331"/>
      <c r="DD75" s="331"/>
      <c r="DE75" s="331"/>
      <c r="DF75" s="331"/>
      <c r="DG75" s="331"/>
      <c r="DH75" s="331"/>
      <c r="DI75" s="331"/>
      <c r="DJ75" s="331"/>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6"/>
      <c r="FF75" s="166"/>
      <c r="FG75" s="166"/>
      <c r="FH75" s="166"/>
      <c r="FI75" s="166"/>
      <c r="FJ75" s="166"/>
      <c r="FK75" s="166"/>
      <c r="FL75" s="166"/>
      <c r="FM75" s="166"/>
      <c r="FN75" s="166"/>
      <c r="FO75" s="166"/>
      <c r="FP75" s="166"/>
      <c r="FQ75" s="166"/>
    </row>
    <row r="76" spans="2:173" s="167" customFormat="1" ht="18" customHeight="1" x14ac:dyDescent="0.25">
      <c r="B76" s="212">
        <v>5</v>
      </c>
      <c r="C76" s="662"/>
      <c r="D76" s="663"/>
      <c r="E76" s="663"/>
      <c r="F76" s="663"/>
      <c r="G76" s="663"/>
      <c r="H76" s="664"/>
      <c r="I76" s="661"/>
      <c r="J76" s="661"/>
      <c r="K76" s="661"/>
      <c r="L76" s="1226"/>
      <c r="M76" s="1227"/>
      <c r="N76" s="1230"/>
      <c r="O76" s="653"/>
      <c r="P76" s="653"/>
      <c r="Q76" s="653"/>
      <c r="R76" s="653"/>
      <c r="S76" s="653"/>
      <c r="T76" s="653"/>
      <c r="U76" s="653"/>
      <c r="V76" s="653"/>
      <c r="W76" s="653"/>
      <c r="X76" s="654"/>
      <c r="Y76" s="184"/>
      <c r="Z76" s="665"/>
      <c r="AA76" s="666"/>
      <c r="AB76" s="666"/>
      <c r="AC76" s="666"/>
      <c r="AD76" s="548" t="str">
        <f t="shared" si="8"/>
        <v/>
      </c>
      <c r="AE76" s="548"/>
      <c r="AF76" s="548"/>
      <c r="AG76" s="549"/>
      <c r="AH76" s="549"/>
      <c r="AI76" s="549"/>
      <c r="AJ76" s="549"/>
      <c r="AK76" s="549"/>
      <c r="AL76" s="549"/>
      <c r="AM76" s="549"/>
      <c r="AN76" s="646"/>
      <c r="AO76" s="224"/>
      <c r="AP76" s="516" t="str">
        <f t="shared" si="9"/>
        <v/>
      </c>
      <c r="AQ76" s="517"/>
      <c r="AR76" s="517"/>
      <c r="AS76" s="517"/>
      <c r="AT76" s="517"/>
      <c r="AU76" s="517"/>
      <c r="AV76" s="517"/>
      <c r="AW76" s="517"/>
      <c r="AX76" s="547"/>
      <c r="AY76" s="547"/>
      <c r="AZ76" s="547"/>
      <c r="BA76" s="547"/>
      <c r="BB76" s="547"/>
      <c r="BC76" s="547"/>
      <c r="BD76" s="547"/>
      <c r="BE76" s="547"/>
      <c r="BF76" s="547"/>
      <c r="BG76" s="547"/>
      <c r="BH76" s="533" t="str">
        <f t="shared" si="3"/>
        <v/>
      </c>
      <c r="BI76" s="534"/>
      <c r="BJ76" s="534"/>
      <c r="BK76" s="534"/>
      <c r="BL76" s="534"/>
      <c r="BM76" s="534"/>
      <c r="BN76" s="535"/>
      <c r="BO76" s="585" t="str">
        <f t="shared" si="10"/>
        <v/>
      </c>
      <c r="BP76" s="586"/>
      <c r="BQ76" s="586"/>
      <c r="BR76" s="586"/>
      <c r="BS76" s="586"/>
      <c r="BT76" s="587"/>
      <c r="BU76" s="583" t="str">
        <f t="shared" si="5"/>
        <v/>
      </c>
      <c r="BV76" s="584"/>
      <c r="BW76" s="584"/>
      <c r="BX76" s="584"/>
      <c r="BY76" s="584"/>
      <c r="BZ76" s="584"/>
      <c r="CA76" s="493" t="str">
        <f t="shared" si="11"/>
        <v/>
      </c>
      <c r="CB76" s="493"/>
      <c r="CC76" s="493"/>
      <c r="CD76" s="493"/>
      <c r="CE76" s="494"/>
      <c r="CF76" s="457"/>
      <c r="CG76" s="480" t="str">
        <f t="shared" si="7"/>
        <v/>
      </c>
      <c r="CH76" s="480"/>
      <c r="CI76" s="480"/>
      <c r="CJ76" s="480"/>
      <c r="CK76" s="481"/>
      <c r="CL76" s="465"/>
      <c r="CM76" s="465"/>
      <c r="CN76" s="420"/>
      <c r="CO76" s="420"/>
      <c r="CP76" s="179"/>
      <c r="CQ76" s="179"/>
      <c r="CR76" s="179"/>
      <c r="CS76" s="179"/>
      <c r="CT76" s="179"/>
      <c r="CU76" s="179"/>
      <c r="CV76" s="179"/>
      <c r="CW76" s="179"/>
      <c r="CX76" s="413"/>
      <c r="CY76" s="413"/>
      <c r="CZ76" s="413"/>
      <c r="DA76" s="413"/>
      <c r="DB76" s="331"/>
      <c r="DC76" s="331"/>
      <c r="DD76" s="331"/>
      <c r="DE76" s="331"/>
      <c r="DF76" s="331"/>
      <c r="DG76" s="331"/>
      <c r="DH76" s="331"/>
      <c r="DI76" s="331"/>
      <c r="DJ76" s="331"/>
      <c r="DK76" s="180"/>
      <c r="DL76" s="180"/>
      <c r="DM76" s="180"/>
      <c r="DN76" s="180"/>
      <c r="DO76" s="182"/>
      <c r="DP76" s="182"/>
      <c r="DQ76" s="182"/>
      <c r="DR76" s="182"/>
      <c r="DS76" s="182"/>
      <c r="DT76" s="182"/>
      <c r="DU76" s="182"/>
      <c r="DV76" s="182"/>
      <c r="DW76" s="182"/>
      <c r="DX76" s="182"/>
      <c r="DY76" s="182"/>
      <c r="DZ76" s="182"/>
      <c r="EA76" s="185"/>
      <c r="EB76" s="185"/>
      <c r="EC76" s="185"/>
      <c r="ED76" s="185"/>
      <c r="EE76" s="185"/>
      <c r="EF76" s="165"/>
      <c r="EG76" s="165"/>
      <c r="EH76" s="165"/>
      <c r="EI76" s="165"/>
      <c r="EJ76" s="165"/>
      <c r="EK76" s="165"/>
      <c r="EL76" s="165"/>
      <c r="EM76" s="165"/>
      <c r="EN76" s="165"/>
      <c r="EO76" s="165"/>
      <c r="EP76" s="165"/>
      <c r="EQ76" s="165"/>
      <c r="ER76" s="165"/>
      <c r="ES76" s="165"/>
      <c r="ET76" s="165"/>
      <c r="EU76" s="165"/>
      <c r="EV76" s="165"/>
      <c r="EW76" s="165"/>
      <c r="EX76" s="165"/>
      <c r="EY76" s="165"/>
      <c r="EZ76" s="165"/>
      <c r="FA76" s="165"/>
      <c r="FB76" s="165"/>
      <c r="FC76" s="165"/>
      <c r="FD76" s="165"/>
      <c r="FE76" s="166"/>
      <c r="FF76" s="166"/>
      <c r="FG76" s="166"/>
      <c r="FH76" s="166"/>
      <c r="FI76" s="166"/>
      <c r="FJ76" s="166"/>
      <c r="FK76" s="166"/>
      <c r="FL76" s="166"/>
      <c r="FM76" s="166"/>
      <c r="FN76" s="166"/>
      <c r="FO76" s="166"/>
      <c r="FP76" s="166"/>
      <c r="FQ76" s="166"/>
    </row>
    <row r="77" spans="2:173" s="167" customFormat="1" ht="18" customHeight="1" x14ac:dyDescent="0.25">
      <c r="B77" s="212">
        <v>6</v>
      </c>
      <c r="C77" s="662"/>
      <c r="D77" s="663"/>
      <c r="E77" s="663"/>
      <c r="F77" s="663"/>
      <c r="G77" s="663"/>
      <c r="H77" s="664"/>
      <c r="I77" s="661"/>
      <c r="J77" s="661"/>
      <c r="K77" s="661"/>
      <c r="L77" s="1226"/>
      <c r="M77" s="1227"/>
      <c r="N77" s="1230"/>
      <c r="O77" s="653"/>
      <c r="P77" s="653"/>
      <c r="Q77" s="653"/>
      <c r="R77" s="653"/>
      <c r="S77" s="653"/>
      <c r="T77" s="653"/>
      <c r="U77" s="653"/>
      <c r="V77" s="653"/>
      <c r="W77" s="653"/>
      <c r="X77" s="654"/>
      <c r="Y77" s="184"/>
      <c r="Z77" s="665"/>
      <c r="AA77" s="666"/>
      <c r="AB77" s="666"/>
      <c r="AC77" s="666"/>
      <c r="AD77" s="548" t="str">
        <f t="shared" si="8"/>
        <v/>
      </c>
      <c r="AE77" s="548"/>
      <c r="AF77" s="548"/>
      <c r="AG77" s="549"/>
      <c r="AH77" s="549"/>
      <c r="AI77" s="549"/>
      <c r="AJ77" s="549"/>
      <c r="AK77" s="549"/>
      <c r="AL77" s="549"/>
      <c r="AM77" s="549"/>
      <c r="AN77" s="646"/>
      <c r="AO77" s="224"/>
      <c r="AP77" s="516" t="str">
        <f t="shared" si="9"/>
        <v/>
      </c>
      <c r="AQ77" s="517"/>
      <c r="AR77" s="517"/>
      <c r="AS77" s="517"/>
      <c r="AT77" s="517"/>
      <c r="AU77" s="517"/>
      <c r="AV77" s="517"/>
      <c r="AW77" s="517"/>
      <c r="AX77" s="547"/>
      <c r="AY77" s="547"/>
      <c r="AZ77" s="547"/>
      <c r="BA77" s="547"/>
      <c r="BB77" s="547"/>
      <c r="BC77" s="547"/>
      <c r="BD77" s="547"/>
      <c r="BE77" s="547"/>
      <c r="BF77" s="547"/>
      <c r="BG77" s="547"/>
      <c r="BH77" s="533" t="str">
        <f t="shared" si="3"/>
        <v/>
      </c>
      <c r="BI77" s="534"/>
      <c r="BJ77" s="534"/>
      <c r="BK77" s="534"/>
      <c r="BL77" s="534"/>
      <c r="BM77" s="534"/>
      <c r="BN77" s="535"/>
      <c r="BO77" s="585" t="str">
        <f t="shared" si="10"/>
        <v/>
      </c>
      <c r="BP77" s="586"/>
      <c r="BQ77" s="586"/>
      <c r="BR77" s="586"/>
      <c r="BS77" s="586"/>
      <c r="BT77" s="587"/>
      <c r="BU77" s="583" t="str">
        <f t="shared" si="5"/>
        <v/>
      </c>
      <c r="BV77" s="584"/>
      <c r="BW77" s="584"/>
      <c r="BX77" s="584"/>
      <c r="BY77" s="584"/>
      <c r="BZ77" s="584"/>
      <c r="CA77" s="493" t="str">
        <f t="shared" si="11"/>
        <v/>
      </c>
      <c r="CB77" s="493"/>
      <c r="CC77" s="493"/>
      <c r="CD77" s="493"/>
      <c r="CE77" s="494"/>
      <c r="CF77" s="457"/>
      <c r="CG77" s="480" t="str">
        <f t="shared" si="7"/>
        <v/>
      </c>
      <c r="CH77" s="480"/>
      <c r="CI77" s="480"/>
      <c r="CJ77" s="480"/>
      <c r="CK77" s="481"/>
      <c r="CL77" s="465"/>
      <c r="CM77" s="465"/>
      <c r="CN77" s="420"/>
      <c r="CO77" s="420"/>
      <c r="CP77" s="179"/>
      <c r="CQ77" s="179"/>
      <c r="CR77" s="179"/>
      <c r="CS77" s="179"/>
      <c r="CT77" s="179"/>
      <c r="CU77" s="179"/>
      <c r="CV77" s="179"/>
      <c r="CW77" s="179"/>
      <c r="CX77" s="413"/>
      <c r="CY77" s="413"/>
      <c r="CZ77" s="413"/>
      <c r="DA77" s="413"/>
      <c r="DB77" s="331"/>
      <c r="DC77" s="331"/>
      <c r="DD77" s="331"/>
      <c r="DE77" s="331"/>
      <c r="DF77" s="331"/>
      <c r="DG77" s="331"/>
      <c r="DH77" s="331"/>
      <c r="DI77" s="331"/>
      <c r="DJ77" s="331"/>
      <c r="DK77" s="180"/>
      <c r="DL77" s="180"/>
      <c r="DM77" s="180"/>
      <c r="DN77" s="180"/>
      <c r="DO77" s="182"/>
      <c r="DP77" s="182"/>
      <c r="DQ77" s="182"/>
      <c r="DR77" s="182"/>
      <c r="DS77" s="182"/>
      <c r="DT77" s="182"/>
      <c r="DU77" s="182"/>
      <c r="DV77" s="182"/>
      <c r="DW77" s="182"/>
      <c r="DX77" s="182"/>
      <c r="DY77" s="182"/>
      <c r="DZ77" s="182"/>
      <c r="EA77" s="185"/>
      <c r="EB77" s="185"/>
      <c r="EC77" s="185"/>
      <c r="ED77" s="185"/>
      <c r="EE77" s="185"/>
      <c r="EF77" s="165"/>
      <c r="EG77" s="165"/>
      <c r="EH77" s="165"/>
      <c r="EI77" s="165"/>
      <c r="EJ77" s="165"/>
      <c r="EK77" s="165"/>
      <c r="EL77" s="165"/>
      <c r="EM77" s="165"/>
      <c r="EN77" s="165"/>
      <c r="EO77" s="165"/>
      <c r="EP77" s="165"/>
      <c r="EQ77" s="165"/>
      <c r="ER77" s="165"/>
      <c r="ES77" s="165"/>
      <c r="ET77" s="165"/>
      <c r="EU77" s="165"/>
      <c r="EV77" s="165"/>
      <c r="EW77" s="165"/>
      <c r="EX77" s="165"/>
      <c r="EY77" s="165"/>
      <c r="EZ77" s="165"/>
      <c r="FA77" s="165"/>
      <c r="FB77" s="165"/>
      <c r="FC77" s="165"/>
      <c r="FD77" s="165"/>
      <c r="FE77" s="166"/>
      <c r="FF77" s="166"/>
      <c r="FG77" s="166"/>
      <c r="FH77" s="166"/>
      <c r="FI77" s="166"/>
      <c r="FJ77" s="166"/>
      <c r="FK77" s="166"/>
      <c r="FL77" s="166"/>
      <c r="FM77" s="166"/>
      <c r="FN77" s="166"/>
      <c r="FO77" s="166"/>
      <c r="FP77" s="166"/>
      <c r="FQ77" s="166"/>
    </row>
    <row r="78" spans="2:173" s="167" customFormat="1" ht="18" customHeight="1" x14ac:dyDescent="0.25">
      <c r="B78" s="212">
        <v>7</v>
      </c>
      <c r="C78" s="662"/>
      <c r="D78" s="663"/>
      <c r="E78" s="663"/>
      <c r="F78" s="663"/>
      <c r="G78" s="663"/>
      <c r="H78" s="664"/>
      <c r="I78" s="661"/>
      <c r="J78" s="661"/>
      <c r="K78" s="661"/>
      <c r="L78" s="1226"/>
      <c r="M78" s="1227"/>
      <c r="N78" s="1230"/>
      <c r="O78" s="1229"/>
      <c r="P78" s="667"/>
      <c r="Q78" s="667"/>
      <c r="R78" s="667"/>
      <c r="S78" s="667"/>
      <c r="T78" s="667"/>
      <c r="U78" s="667"/>
      <c r="V78" s="667"/>
      <c r="W78" s="667"/>
      <c r="X78" s="668"/>
      <c r="Y78" s="184"/>
      <c r="Z78" s="665"/>
      <c r="AA78" s="666"/>
      <c r="AB78" s="666"/>
      <c r="AC78" s="666"/>
      <c r="AD78" s="548" t="str">
        <f t="shared" si="8"/>
        <v/>
      </c>
      <c r="AE78" s="548"/>
      <c r="AF78" s="548"/>
      <c r="AG78" s="549"/>
      <c r="AH78" s="549"/>
      <c r="AI78" s="549"/>
      <c r="AJ78" s="549"/>
      <c r="AK78" s="549"/>
      <c r="AL78" s="549"/>
      <c r="AM78" s="549"/>
      <c r="AN78" s="646"/>
      <c r="AO78" s="224"/>
      <c r="AP78" s="516" t="str">
        <f t="shared" si="9"/>
        <v/>
      </c>
      <c r="AQ78" s="517"/>
      <c r="AR78" s="517"/>
      <c r="AS78" s="517"/>
      <c r="AT78" s="517"/>
      <c r="AU78" s="517"/>
      <c r="AV78" s="517"/>
      <c r="AW78" s="517"/>
      <c r="AX78" s="547"/>
      <c r="AY78" s="547"/>
      <c r="AZ78" s="547"/>
      <c r="BA78" s="547"/>
      <c r="BB78" s="547"/>
      <c r="BC78" s="547"/>
      <c r="BD78" s="547"/>
      <c r="BE78" s="547"/>
      <c r="BF78" s="547"/>
      <c r="BG78" s="547"/>
      <c r="BH78" s="533" t="str">
        <f t="shared" si="3"/>
        <v/>
      </c>
      <c r="BI78" s="534"/>
      <c r="BJ78" s="534"/>
      <c r="BK78" s="534"/>
      <c r="BL78" s="534"/>
      <c r="BM78" s="534"/>
      <c r="BN78" s="535"/>
      <c r="BO78" s="585" t="str">
        <f t="shared" si="10"/>
        <v/>
      </c>
      <c r="BP78" s="586"/>
      <c r="BQ78" s="586"/>
      <c r="BR78" s="586"/>
      <c r="BS78" s="586"/>
      <c r="BT78" s="587"/>
      <c r="BU78" s="583" t="str">
        <f t="shared" si="5"/>
        <v/>
      </c>
      <c r="BV78" s="584"/>
      <c r="BW78" s="584"/>
      <c r="BX78" s="584"/>
      <c r="BY78" s="584"/>
      <c r="BZ78" s="584"/>
      <c r="CA78" s="493" t="str">
        <f t="shared" si="11"/>
        <v/>
      </c>
      <c r="CB78" s="493"/>
      <c r="CC78" s="493"/>
      <c r="CD78" s="493"/>
      <c r="CE78" s="494"/>
      <c r="CF78" s="457"/>
      <c r="CG78" s="480" t="str">
        <f t="shared" si="7"/>
        <v/>
      </c>
      <c r="CH78" s="480"/>
      <c r="CI78" s="480"/>
      <c r="CJ78" s="480"/>
      <c r="CK78" s="481"/>
      <c r="CL78" s="465"/>
      <c r="CM78" s="465"/>
      <c r="CN78" s="420"/>
      <c r="CO78" s="420"/>
      <c r="CP78" s="179"/>
      <c r="CQ78" s="179"/>
      <c r="CR78" s="179"/>
      <c r="CS78" s="179"/>
      <c r="CT78" s="179"/>
      <c r="CU78" s="179"/>
      <c r="CV78" s="179"/>
      <c r="CW78" s="179"/>
      <c r="CX78" s="413"/>
      <c r="CY78" s="413"/>
      <c r="CZ78" s="413"/>
      <c r="DA78" s="413"/>
      <c r="DB78" s="331"/>
      <c r="DC78" s="331"/>
      <c r="DD78" s="331"/>
      <c r="DE78" s="331"/>
      <c r="DF78" s="331"/>
      <c r="DG78" s="331"/>
      <c r="DH78" s="331"/>
      <c r="DI78" s="331"/>
      <c r="DJ78" s="331"/>
      <c r="DK78" s="180"/>
      <c r="DL78" s="180"/>
      <c r="DM78" s="180"/>
      <c r="DN78" s="180"/>
      <c r="DO78" s="182"/>
      <c r="DP78" s="182"/>
      <c r="DQ78" s="182"/>
      <c r="DR78" s="182"/>
      <c r="DS78" s="182"/>
      <c r="DT78" s="182"/>
      <c r="DU78" s="182"/>
      <c r="DV78" s="182"/>
      <c r="DW78" s="182"/>
      <c r="DX78" s="182"/>
      <c r="DY78" s="182"/>
      <c r="DZ78" s="182"/>
      <c r="EA78" s="185"/>
      <c r="EB78" s="185"/>
      <c r="EC78" s="185"/>
      <c r="ED78" s="185"/>
      <c r="EE78" s="18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5"/>
      <c r="FB78" s="165"/>
      <c r="FC78" s="165"/>
      <c r="FD78" s="165"/>
      <c r="FE78" s="166"/>
      <c r="FF78" s="166"/>
      <c r="FG78" s="166"/>
      <c r="FH78" s="166"/>
      <c r="FI78" s="166"/>
      <c r="FJ78" s="166"/>
      <c r="FK78" s="166"/>
      <c r="FL78" s="166"/>
      <c r="FM78" s="166"/>
      <c r="FN78" s="166"/>
      <c r="FO78" s="166"/>
      <c r="FP78" s="166"/>
      <c r="FQ78" s="166"/>
    </row>
    <row r="79" spans="2:173" s="167" customFormat="1" ht="18.75" customHeight="1" x14ac:dyDescent="0.25">
      <c r="B79" s="212">
        <v>8</v>
      </c>
      <c r="C79" s="662"/>
      <c r="D79" s="663"/>
      <c r="E79" s="663"/>
      <c r="F79" s="663"/>
      <c r="G79" s="663"/>
      <c r="H79" s="664"/>
      <c r="I79" s="661"/>
      <c r="J79" s="661"/>
      <c r="K79" s="661"/>
      <c r="L79" s="1226"/>
      <c r="M79" s="1227"/>
      <c r="N79" s="1230"/>
      <c r="O79" s="1229"/>
      <c r="P79" s="667"/>
      <c r="Q79" s="667"/>
      <c r="R79" s="667"/>
      <c r="S79" s="667"/>
      <c r="T79" s="667"/>
      <c r="U79" s="667"/>
      <c r="V79" s="667"/>
      <c r="W79" s="667"/>
      <c r="X79" s="668"/>
      <c r="Y79" s="184"/>
      <c r="Z79" s="665"/>
      <c r="AA79" s="666"/>
      <c r="AB79" s="666"/>
      <c r="AC79" s="666"/>
      <c r="AD79" s="548" t="str">
        <f t="shared" si="8"/>
        <v/>
      </c>
      <c r="AE79" s="548"/>
      <c r="AF79" s="548"/>
      <c r="AG79" s="549"/>
      <c r="AH79" s="549"/>
      <c r="AI79" s="549"/>
      <c r="AJ79" s="549"/>
      <c r="AK79" s="549"/>
      <c r="AL79" s="549"/>
      <c r="AM79" s="549"/>
      <c r="AN79" s="646"/>
      <c r="AO79" s="224"/>
      <c r="AP79" s="516" t="str">
        <f t="shared" si="9"/>
        <v/>
      </c>
      <c r="AQ79" s="517"/>
      <c r="AR79" s="517"/>
      <c r="AS79" s="517"/>
      <c r="AT79" s="517"/>
      <c r="AU79" s="517"/>
      <c r="AV79" s="517"/>
      <c r="AW79" s="517"/>
      <c r="AX79" s="547"/>
      <c r="AY79" s="547"/>
      <c r="AZ79" s="547"/>
      <c r="BA79" s="547"/>
      <c r="BB79" s="547"/>
      <c r="BC79" s="547"/>
      <c r="BD79" s="547"/>
      <c r="BE79" s="547"/>
      <c r="BF79" s="547"/>
      <c r="BG79" s="547"/>
      <c r="BH79" s="533" t="str">
        <f t="shared" si="3"/>
        <v/>
      </c>
      <c r="BI79" s="534"/>
      <c r="BJ79" s="534"/>
      <c r="BK79" s="534"/>
      <c r="BL79" s="534"/>
      <c r="BM79" s="534"/>
      <c r="BN79" s="535"/>
      <c r="BO79" s="585" t="str">
        <f t="shared" si="10"/>
        <v/>
      </c>
      <c r="BP79" s="586"/>
      <c r="BQ79" s="586"/>
      <c r="BR79" s="586"/>
      <c r="BS79" s="586"/>
      <c r="BT79" s="587"/>
      <c r="BU79" s="583" t="str">
        <f t="shared" si="5"/>
        <v/>
      </c>
      <c r="BV79" s="584"/>
      <c r="BW79" s="584"/>
      <c r="BX79" s="584"/>
      <c r="BY79" s="584"/>
      <c r="BZ79" s="584"/>
      <c r="CA79" s="493" t="str">
        <f t="shared" si="11"/>
        <v/>
      </c>
      <c r="CB79" s="493"/>
      <c r="CC79" s="493"/>
      <c r="CD79" s="493"/>
      <c r="CE79" s="494"/>
      <c r="CF79" s="457"/>
      <c r="CG79" s="480" t="str">
        <f t="shared" si="7"/>
        <v/>
      </c>
      <c r="CH79" s="480"/>
      <c r="CI79" s="480"/>
      <c r="CJ79" s="480"/>
      <c r="CK79" s="481"/>
      <c r="CL79" s="465"/>
      <c r="CM79" s="465"/>
      <c r="CN79" s="277"/>
      <c r="CO79" s="277"/>
      <c r="CP79" s="179"/>
      <c r="CQ79" s="179"/>
      <c r="CR79" s="179"/>
      <c r="CS79" s="179"/>
      <c r="CT79" s="179"/>
      <c r="CU79" s="179"/>
      <c r="CV79" s="179"/>
      <c r="CW79" s="179"/>
      <c r="CX79" s="413"/>
      <c r="CY79" s="413"/>
      <c r="CZ79" s="413"/>
      <c r="DA79" s="413"/>
      <c r="DB79" s="331"/>
      <c r="DC79" s="331"/>
      <c r="DD79" s="331"/>
      <c r="DE79" s="331"/>
      <c r="DF79" s="331"/>
      <c r="DG79" s="331"/>
      <c r="DH79" s="331"/>
      <c r="DI79" s="331"/>
      <c r="DJ79" s="331"/>
      <c r="DK79" s="188"/>
      <c r="DL79" s="188"/>
      <c r="DM79" s="182"/>
      <c r="DN79" s="182"/>
      <c r="DO79" s="182"/>
      <c r="DP79" s="182"/>
      <c r="DQ79" s="182"/>
      <c r="DR79" s="182"/>
      <c r="DS79" s="182"/>
      <c r="DT79" s="182"/>
      <c r="DU79" s="182"/>
      <c r="DV79" s="182"/>
      <c r="DW79" s="182"/>
      <c r="DX79" s="182"/>
      <c r="DY79" s="182"/>
      <c r="DZ79" s="182"/>
      <c r="EA79" s="185"/>
      <c r="EB79" s="185"/>
      <c r="EC79" s="185"/>
      <c r="ED79" s="185"/>
      <c r="EE79" s="185"/>
      <c r="EF79" s="165"/>
      <c r="EG79" s="165"/>
      <c r="EH79" s="165"/>
      <c r="EI79" s="165"/>
      <c r="EJ79" s="165"/>
      <c r="EK79" s="165"/>
      <c r="EL79" s="165"/>
      <c r="EM79" s="165"/>
      <c r="EN79" s="165"/>
      <c r="EO79" s="165"/>
      <c r="EP79" s="165"/>
      <c r="EQ79" s="165"/>
      <c r="ER79" s="165"/>
      <c r="ES79" s="165"/>
      <c r="ET79" s="165"/>
      <c r="EU79" s="165"/>
      <c r="EV79" s="165"/>
      <c r="EW79" s="165"/>
      <c r="EX79" s="165"/>
      <c r="EY79" s="165"/>
      <c r="EZ79" s="165"/>
      <c r="FA79" s="165"/>
      <c r="FB79" s="165"/>
      <c r="FC79" s="165"/>
      <c r="FD79" s="165"/>
      <c r="FE79" s="166"/>
      <c r="FF79" s="166"/>
      <c r="FG79" s="166"/>
      <c r="FH79" s="166"/>
      <c r="FI79" s="166"/>
      <c r="FJ79" s="166"/>
      <c r="FK79" s="166"/>
      <c r="FL79" s="166"/>
      <c r="FM79" s="166"/>
      <c r="FN79" s="166"/>
      <c r="FO79" s="166"/>
      <c r="FP79" s="166"/>
      <c r="FQ79" s="166"/>
    </row>
    <row r="80" spans="2:173" s="167" customFormat="1" ht="18.75" customHeight="1" thickBot="1" x14ac:dyDescent="0.3">
      <c r="B80" s="212">
        <v>9</v>
      </c>
      <c r="C80" s="743"/>
      <c r="D80" s="744"/>
      <c r="E80" s="744"/>
      <c r="F80" s="744"/>
      <c r="G80" s="744"/>
      <c r="H80" s="745"/>
      <c r="I80" s="746"/>
      <c r="J80" s="746"/>
      <c r="K80" s="746"/>
      <c r="L80" s="1231"/>
      <c r="M80" s="1232"/>
      <c r="N80" s="1233"/>
      <c r="O80" s="1234"/>
      <c r="P80" s="768"/>
      <c r="Q80" s="768"/>
      <c r="R80" s="768"/>
      <c r="S80" s="768"/>
      <c r="T80" s="768"/>
      <c r="U80" s="768"/>
      <c r="V80" s="768"/>
      <c r="W80" s="768"/>
      <c r="X80" s="769"/>
      <c r="Y80" s="184"/>
      <c r="Z80" s="781"/>
      <c r="AA80" s="782"/>
      <c r="AB80" s="782"/>
      <c r="AC80" s="782"/>
      <c r="AD80" s="1139" t="str">
        <f t="shared" si="8"/>
        <v/>
      </c>
      <c r="AE80" s="1139"/>
      <c r="AF80" s="1139"/>
      <c r="AG80" s="754"/>
      <c r="AH80" s="754"/>
      <c r="AI80" s="754"/>
      <c r="AJ80" s="754"/>
      <c r="AK80" s="754"/>
      <c r="AL80" s="754"/>
      <c r="AM80" s="754"/>
      <c r="AN80" s="755"/>
      <c r="AO80" s="224"/>
      <c r="AP80" s="516" t="str">
        <f t="shared" si="9"/>
        <v/>
      </c>
      <c r="AQ80" s="517"/>
      <c r="AR80" s="517"/>
      <c r="AS80" s="517"/>
      <c r="AT80" s="517"/>
      <c r="AU80" s="517"/>
      <c r="AV80" s="517"/>
      <c r="AW80" s="517"/>
      <c r="AX80" s="1085"/>
      <c r="AY80" s="1085"/>
      <c r="AZ80" s="1085"/>
      <c r="BA80" s="1085"/>
      <c r="BB80" s="1085"/>
      <c r="BC80" s="1085"/>
      <c r="BD80" s="1085"/>
      <c r="BE80" s="1085"/>
      <c r="BF80" s="1085"/>
      <c r="BG80" s="1085"/>
      <c r="BH80" s="1061" t="str">
        <f t="shared" si="3"/>
        <v/>
      </c>
      <c r="BI80" s="1062"/>
      <c r="BJ80" s="1062"/>
      <c r="BK80" s="1062"/>
      <c r="BL80" s="1062"/>
      <c r="BM80" s="1062"/>
      <c r="BN80" s="1063"/>
      <c r="BO80" s="585" t="str">
        <f t="shared" si="10"/>
        <v/>
      </c>
      <c r="BP80" s="586"/>
      <c r="BQ80" s="586"/>
      <c r="BR80" s="586"/>
      <c r="BS80" s="586"/>
      <c r="BT80" s="587"/>
      <c r="BU80" s="531" t="str">
        <f t="shared" si="5"/>
        <v/>
      </c>
      <c r="BV80" s="532"/>
      <c r="BW80" s="532"/>
      <c r="BX80" s="532"/>
      <c r="BY80" s="532"/>
      <c r="BZ80" s="532"/>
      <c r="CA80" s="493" t="str">
        <f t="shared" si="11"/>
        <v/>
      </c>
      <c r="CB80" s="493"/>
      <c r="CC80" s="493"/>
      <c r="CD80" s="493"/>
      <c r="CE80" s="494"/>
      <c r="CF80" s="457"/>
      <c r="CG80" s="482" t="str">
        <f t="shared" si="7"/>
        <v/>
      </c>
      <c r="CH80" s="482"/>
      <c r="CI80" s="482"/>
      <c r="CJ80" s="482"/>
      <c r="CK80" s="483"/>
      <c r="CL80" s="465"/>
      <c r="CM80" s="465"/>
      <c r="CN80" s="277"/>
      <c r="CO80" s="277"/>
      <c r="CP80" s="179"/>
      <c r="CQ80" s="179"/>
      <c r="CR80" s="179"/>
      <c r="CS80" s="179"/>
      <c r="CT80" s="179"/>
      <c r="CU80" s="179"/>
      <c r="CV80" s="179"/>
      <c r="CW80" s="179"/>
      <c r="CX80" s="413"/>
      <c r="CY80" s="413"/>
      <c r="CZ80" s="413"/>
      <c r="DA80" s="413"/>
      <c r="DB80" s="331"/>
      <c r="DC80" s="331"/>
      <c r="DD80" s="331"/>
      <c r="DE80" s="331"/>
      <c r="DF80" s="331"/>
      <c r="DG80" s="331"/>
      <c r="DH80" s="331"/>
      <c r="DI80" s="331"/>
      <c r="DJ80" s="331"/>
      <c r="DK80" s="188"/>
      <c r="DL80" s="188"/>
      <c r="DM80" s="182"/>
      <c r="DN80" s="182"/>
      <c r="DO80" s="182"/>
      <c r="DP80" s="182"/>
      <c r="DQ80" s="182"/>
      <c r="DR80" s="182"/>
      <c r="DS80" s="182"/>
      <c r="DT80" s="182"/>
      <c r="DU80" s="182"/>
      <c r="DV80" s="182"/>
      <c r="DW80" s="182"/>
      <c r="DX80" s="182"/>
      <c r="DY80" s="182"/>
      <c r="DZ80" s="182"/>
      <c r="EA80" s="185"/>
      <c r="EB80" s="185"/>
      <c r="EC80" s="185"/>
      <c r="ED80" s="185"/>
      <c r="EE80" s="185"/>
      <c r="EF80" s="165"/>
      <c r="EG80" s="165"/>
      <c r="EH80" s="165"/>
      <c r="EI80" s="165"/>
      <c r="EJ80" s="165"/>
      <c r="EK80" s="165"/>
      <c r="EL80" s="165"/>
      <c r="EM80" s="165"/>
      <c r="EN80" s="165"/>
      <c r="EO80" s="165"/>
      <c r="EP80" s="165"/>
      <c r="EQ80" s="165"/>
      <c r="ER80" s="165"/>
      <c r="ES80" s="165"/>
      <c r="ET80" s="165"/>
      <c r="EU80" s="165"/>
      <c r="EV80" s="165"/>
      <c r="EW80" s="165"/>
      <c r="EX80" s="165"/>
      <c r="EY80" s="165"/>
      <c r="EZ80" s="165"/>
      <c r="FA80" s="165"/>
      <c r="FB80" s="165"/>
      <c r="FC80" s="165"/>
      <c r="FD80" s="165"/>
      <c r="FE80" s="166"/>
      <c r="FF80" s="166"/>
      <c r="FG80" s="166"/>
      <c r="FH80" s="166"/>
      <c r="FI80" s="166"/>
      <c r="FJ80" s="166"/>
      <c r="FK80" s="166"/>
      <c r="FL80" s="166"/>
      <c r="FM80" s="166"/>
      <c r="FN80" s="166"/>
      <c r="FO80" s="166"/>
      <c r="FP80" s="166"/>
      <c r="FQ80" s="166"/>
    </row>
    <row r="81" spans="2:174" s="167" customFormat="1" ht="5.25" customHeight="1" thickBot="1" x14ac:dyDescent="0.3">
      <c r="B81" s="189"/>
      <c r="C81" s="190"/>
      <c r="D81" s="190"/>
      <c r="E81" s="190"/>
      <c r="F81" s="190"/>
      <c r="G81" s="190"/>
      <c r="H81" s="190"/>
      <c r="I81" s="191"/>
      <c r="J81" s="191"/>
      <c r="K81" s="191"/>
      <c r="L81" s="191"/>
      <c r="M81" s="295"/>
      <c r="N81" s="296"/>
      <c r="O81" s="192"/>
      <c r="P81" s="192"/>
      <c r="Q81" s="192"/>
      <c r="R81" s="192"/>
      <c r="S81" s="192"/>
      <c r="T81" s="158"/>
      <c r="U81" s="193"/>
      <c r="V81" s="193"/>
      <c r="W81" s="193"/>
      <c r="X81" s="193"/>
      <c r="Y81" s="194"/>
      <c r="Z81" s="195"/>
      <c r="AA81" s="195"/>
      <c r="AB81" s="195"/>
      <c r="AC81" s="195"/>
      <c r="AD81" s="195"/>
      <c r="AE81" s="195"/>
      <c r="AF81" s="195"/>
      <c r="AG81" s="196"/>
      <c r="AH81" s="196"/>
      <c r="AI81" s="196"/>
      <c r="AJ81" s="196"/>
      <c r="AK81" s="196"/>
      <c r="AL81" s="197"/>
      <c r="AM81" s="196"/>
      <c r="AN81" s="196"/>
      <c r="AO81" s="217"/>
      <c r="AP81" s="198"/>
      <c r="AQ81" s="198"/>
      <c r="AR81" s="198"/>
      <c r="AS81" s="198"/>
      <c r="AT81" s="198"/>
      <c r="AU81" s="198"/>
      <c r="AV81" s="600"/>
      <c r="AW81" s="600"/>
      <c r="AX81" s="600"/>
      <c r="AY81" s="600"/>
      <c r="AZ81" s="600"/>
      <c r="BA81" s="600"/>
      <c r="BB81" s="199"/>
      <c r="BC81" s="200"/>
      <c r="BD81" s="200"/>
      <c r="BE81" s="200"/>
      <c r="BF81" s="200"/>
      <c r="BG81" s="200"/>
      <c r="BH81" s="201"/>
      <c r="BI81" s="201"/>
      <c r="BJ81" s="201"/>
      <c r="BK81" s="201"/>
      <c r="BL81" s="201"/>
      <c r="BM81" s="201"/>
      <c r="BN81" s="201"/>
      <c r="BO81" s="202"/>
      <c r="BP81" s="202"/>
      <c r="BQ81" s="202"/>
      <c r="BR81" s="202"/>
      <c r="BS81" s="202"/>
      <c r="BT81" s="202"/>
      <c r="BU81" s="389"/>
      <c r="BV81" s="389"/>
      <c r="BW81" s="389"/>
      <c r="BX81" s="389"/>
      <c r="BY81" s="389"/>
      <c r="BZ81" s="389"/>
      <c r="CA81" s="389"/>
      <c r="CB81" s="389"/>
      <c r="CC81" s="389"/>
      <c r="CD81" s="389"/>
      <c r="CE81" s="389"/>
      <c r="CG81" s="389"/>
      <c r="CH81" s="389"/>
      <c r="CI81" s="389"/>
      <c r="CJ81" s="389"/>
      <c r="CK81" s="389"/>
      <c r="CL81" s="388"/>
      <c r="CM81" s="388"/>
      <c r="CN81" s="277"/>
      <c r="CO81" s="277"/>
      <c r="CP81" s="179"/>
      <c r="CQ81" s="179"/>
      <c r="CR81" s="179"/>
      <c r="CS81" s="179"/>
      <c r="CT81" s="179"/>
      <c r="CU81" s="179"/>
      <c r="CV81" s="179"/>
      <c r="CW81" s="179"/>
      <c r="CX81" s="413"/>
      <c r="CY81" s="413"/>
      <c r="CZ81" s="413"/>
      <c r="DA81" s="413"/>
      <c r="DB81" s="331"/>
      <c r="DC81" s="331"/>
      <c r="DD81" s="331"/>
      <c r="DE81" s="331"/>
      <c r="DF81" s="331"/>
      <c r="DG81" s="331"/>
      <c r="DH81" s="331"/>
      <c r="DI81" s="331"/>
      <c r="DJ81" s="331"/>
      <c r="DK81" s="188"/>
      <c r="DL81" s="188"/>
      <c r="DM81" s="182"/>
      <c r="DN81" s="182"/>
      <c r="DO81" s="182"/>
      <c r="DP81" s="182"/>
      <c r="DQ81" s="182"/>
      <c r="DR81" s="182"/>
      <c r="DS81" s="182"/>
      <c r="DT81" s="182"/>
      <c r="DU81" s="182"/>
      <c r="DV81" s="182"/>
      <c r="DW81" s="182"/>
      <c r="DX81" s="182"/>
      <c r="DY81" s="182"/>
      <c r="DZ81" s="182"/>
      <c r="EA81" s="185"/>
      <c r="EB81" s="185"/>
      <c r="EC81" s="185"/>
      <c r="ED81" s="185"/>
      <c r="EE81" s="18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5"/>
      <c r="FB81" s="165"/>
      <c r="FC81" s="165"/>
      <c r="FD81" s="165"/>
      <c r="FE81" s="166"/>
      <c r="FF81" s="166"/>
      <c r="FG81" s="166"/>
      <c r="FH81" s="166"/>
      <c r="FI81" s="166"/>
      <c r="FJ81" s="166"/>
      <c r="FK81" s="166"/>
      <c r="FL81" s="166"/>
      <c r="FM81" s="166"/>
      <c r="FN81" s="166"/>
      <c r="FO81" s="166"/>
      <c r="FP81" s="166"/>
      <c r="FQ81" s="166"/>
      <c r="FR81" s="204" t="s">
        <v>99</v>
      </c>
    </row>
    <row r="82" spans="2:174" s="167" customFormat="1" ht="16.5" customHeight="1" thickBot="1" x14ac:dyDescent="0.35">
      <c r="B82" s="189"/>
      <c r="C82" s="778" t="s">
        <v>100</v>
      </c>
      <c r="D82" s="779"/>
      <c r="E82" s="779"/>
      <c r="F82" s="779"/>
      <c r="G82" s="779"/>
      <c r="H82" s="780"/>
      <c r="I82" s="765">
        <f>SUM(I72:I80)</f>
        <v>0</v>
      </c>
      <c r="J82" s="766"/>
      <c r="K82" s="766"/>
      <c r="L82" s="766"/>
      <c r="M82" s="767"/>
      <c r="N82" s="749"/>
      <c r="O82" s="749"/>
      <c r="P82" s="750" t="str">
        <f>S59</f>
        <v>בעת מילוי הטופס יש לרשום מידע בלתי מסווג בלבד</v>
      </c>
      <c r="Q82" s="751"/>
      <c r="R82" s="751"/>
      <c r="S82" s="751"/>
      <c r="T82" s="751"/>
      <c r="U82" s="751"/>
      <c r="V82" s="751"/>
      <c r="W82" s="751"/>
      <c r="X82" s="751"/>
      <c r="Y82" s="751"/>
      <c r="Z82" s="751"/>
      <c r="AA82" s="751"/>
      <c r="AB82" s="751"/>
      <c r="AC82" s="751"/>
      <c r="AD82" s="751"/>
      <c r="AE82" s="751"/>
      <c r="AF82" s="751"/>
      <c r="AG82" s="751"/>
      <c r="AH82" s="751"/>
      <c r="AI82" s="751"/>
      <c r="AJ82" s="751"/>
      <c r="AK82" s="751"/>
      <c r="AL82" s="604"/>
      <c r="AM82" s="604"/>
      <c r="AN82" s="605"/>
      <c r="AO82" s="1142" t="s">
        <v>101</v>
      </c>
      <c r="AP82" s="1142"/>
      <c r="AQ82" s="577">
        <f>SUM(AP72:AP80)</f>
        <v>0</v>
      </c>
      <c r="AR82" s="578"/>
      <c r="AS82" s="578"/>
      <c r="AT82" s="578"/>
      <c r="AU82" s="578"/>
      <c r="AV82" s="578"/>
      <c r="AW82" s="579"/>
      <c r="AX82" s="1155">
        <f>SUM(AX72:AX80)</f>
        <v>0</v>
      </c>
      <c r="AY82" s="1155"/>
      <c r="AZ82" s="1155"/>
      <c r="BA82" s="1155"/>
      <c r="BB82" s="1155"/>
      <c r="BC82" s="1155"/>
      <c r="BD82" s="1155"/>
      <c r="BE82" s="1155"/>
      <c r="BF82" s="1155"/>
      <c r="BG82" s="1156"/>
      <c r="BH82" s="1155">
        <f>SUM(BH72:BH80)</f>
        <v>0</v>
      </c>
      <c r="BI82" s="1155"/>
      <c r="BJ82" s="1155"/>
      <c r="BK82" s="1155"/>
      <c r="BL82" s="1155"/>
      <c r="BM82" s="1155"/>
      <c r="BN82" s="1155"/>
      <c r="BO82" s="1082">
        <f>SUM(BO72:BO80)</f>
        <v>0</v>
      </c>
      <c r="BP82" s="1083"/>
      <c r="BQ82" s="1083"/>
      <c r="BR82" s="1083"/>
      <c r="BS82" s="1083"/>
      <c r="BT82" s="1084"/>
      <c r="BU82" s="484">
        <f>SUM(BU72:BU80)</f>
        <v>0</v>
      </c>
      <c r="BV82" s="485"/>
      <c r="BW82" s="485"/>
      <c r="BX82" s="485"/>
      <c r="BY82" s="485"/>
      <c r="BZ82" s="1075"/>
      <c r="CA82" s="484">
        <f>SUM(CA72:CA80)</f>
        <v>0</v>
      </c>
      <c r="CB82" s="485"/>
      <c r="CC82" s="485"/>
      <c r="CD82" s="485"/>
      <c r="CE82" s="485"/>
      <c r="CF82" s="454"/>
      <c r="CG82" s="484">
        <f>SUM(CG72:CG80)</f>
        <v>0</v>
      </c>
      <c r="CH82" s="485"/>
      <c r="CI82" s="485"/>
      <c r="CJ82" s="485"/>
      <c r="CK82" s="486"/>
      <c r="CL82" s="466"/>
      <c r="CM82" s="466"/>
      <c r="CN82" s="277"/>
      <c r="CO82" s="277"/>
      <c r="CP82" s="179"/>
      <c r="CQ82" s="179"/>
      <c r="CR82" s="179"/>
      <c r="CS82" s="179"/>
      <c r="CT82" s="179"/>
      <c r="CU82" s="179"/>
      <c r="CV82" s="179"/>
      <c r="CW82" s="179"/>
      <c r="CX82" s="413"/>
      <c r="CY82" s="413"/>
      <c r="CZ82" s="413"/>
      <c r="DA82" s="413"/>
      <c r="DB82" s="331"/>
      <c r="DC82" s="331"/>
      <c r="DD82" s="331"/>
      <c r="DE82" s="331"/>
      <c r="DF82" s="331"/>
      <c r="DG82" s="331"/>
      <c r="DH82" s="331"/>
      <c r="DI82" s="331"/>
      <c r="DJ82" s="331"/>
      <c r="DK82" s="188"/>
      <c r="DL82" s="188"/>
      <c r="DM82" s="182"/>
      <c r="DN82" s="182"/>
      <c r="DO82" s="182"/>
      <c r="DP82" s="182"/>
      <c r="DQ82" s="182"/>
      <c r="DR82" s="182"/>
      <c r="DS82" s="182"/>
      <c r="DT82" s="182"/>
      <c r="DU82" s="182"/>
      <c r="DV82" s="182"/>
      <c r="DW82" s="182"/>
      <c r="DX82" s="182"/>
      <c r="DY82" s="182"/>
      <c r="DZ82" s="182"/>
      <c r="EA82" s="185"/>
      <c r="EB82" s="185"/>
      <c r="EC82" s="185"/>
      <c r="ED82" s="185"/>
      <c r="EE82" s="18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5"/>
      <c r="FB82" s="165"/>
      <c r="FC82" s="165"/>
      <c r="FD82" s="165"/>
      <c r="FE82" s="166"/>
      <c r="FF82" s="166"/>
      <c r="FG82" s="166"/>
      <c r="FH82" s="166"/>
      <c r="FI82" s="166"/>
      <c r="FJ82" s="166"/>
      <c r="FK82" s="166"/>
      <c r="FL82" s="166"/>
      <c r="FM82" s="166"/>
      <c r="FN82" s="166"/>
      <c r="FO82" s="166"/>
      <c r="FP82" s="166"/>
      <c r="FQ82" s="166"/>
    </row>
    <row r="83" spans="2:174" ht="17.25" customHeight="1" x14ac:dyDescent="0.2">
      <c r="B83" s="6"/>
      <c r="C83" s="6"/>
      <c r="D83" s="6"/>
      <c r="E83" s="6"/>
      <c r="F83" s="6"/>
      <c r="G83" s="6"/>
      <c r="H83" s="6"/>
      <c r="I83" s="6"/>
      <c r="J83" s="6"/>
      <c r="K83" s="6"/>
      <c r="L83" s="6"/>
      <c r="M83" s="6"/>
      <c r="N83" s="749"/>
      <c r="O83" s="749"/>
      <c r="P83" s="752"/>
      <c r="Q83" s="753"/>
      <c r="R83" s="753"/>
      <c r="S83" s="753"/>
      <c r="T83" s="753"/>
      <c r="U83" s="753"/>
      <c r="V83" s="753"/>
      <c r="W83" s="753"/>
      <c r="X83" s="753"/>
      <c r="Y83" s="753"/>
      <c r="Z83" s="753"/>
      <c r="AA83" s="753"/>
      <c r="AB83" s="753"/>
      <c r="AC83" s="753"/>
      <c r="AD83" s="753"/>
      <c r="AE83" s="753"/>
      <c r="AF83" s="753"/>
      <c r="AG83" s="753"/>
      <c r="AH83" s="753"/>
      <c r="AI83" s="753"/>
      <c r="AJ83" s="753"/>
      <c r="AK83" s="753"/>
      <c r="AL83" s="606"/>
      <c r="AM83" s="606"/>
      <c r="AN83" s="607"/>
      <c r="AS83" s="6"/>
      <c r="AT83" s="216" t="str">
        <f>'עמוד 1'!AT83</f>
        <v>* במקרה של שינוי במע"מ - יתכן שיתרת התקציב וש"ע לניצול (עמ' יב ו-יג) אינם מדוייקים</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P83" s="179"/>
      <c r="CQ83" s="179"/>
      <c r="CR83" s="179"/>
      <c r="CS83" s="179"/>
      <c r="CT83" s="179"/>
      <c r="CU83" s="179"/>
      <c r="CV83" s="179"/>
      <c r="CW83" s="179"/>
      <c r="CX83" s="413"/>
      <c r="CY83" s="413"/>
      <c r="CZ83" s="413"/>
      <c r="DA83" s="413"/>
      <c r="DB83" s="331"/>
      <c r="DC83" s="331"/>
      <c r="DD83" s="331"/>
      <c r="DE83" s="331"/>
      <c r="DF83" s="331"/>
      <c r="DG83" s="331"/>
      <c r="DH83" s="331"/>
      <c r="DI83" s="331"/>
      <c r="DJ83" s="331"/>
      <c r="DK83" s="187"/>
      <c r="DL83" s="187"/>
      <c r="DM83" s="187"/>
      <c r="DN83" s="187"/>
      <c r="DO83" s="187"/>
      <c r="DP83" s="187"/>
      <c r="DQ83" s="187"/>
      <c r="DR83" s="187"/>
      <c r="DS83" s="187"/>
      <c r="DT83" s="187"/>
      <c r="DU83" s="187"/>
      <c r="DV83" s="187"/>
      <c r="DW83" s="187"/>
      <c r="DX83" s="187"/>
      <c r="DY83" s="187"/>
      <c r="DZ83" s="187"/>
      <c r="EA83" s="187"/>
      <c r="EB83" s="187"/>
      <c r="EC83" s="187"/>
      <c r="ED83" s="187"/>
      <c r="EE83" s="187"/>
      <c r="EF83" s="187"/>
      <c r="EG83" s="187"/>
      <c r="EH83" s="187"/>
      <c r="EI83" s="187"/>
      <c r="EJ83" s="187"/>
      <c r="EK83" s="187"/>
      <c r="EL83" s="187"/>
      <c r="EM83" s="187"/>
      <c r="EN83" s="187"/>
      <c r="EO83" s="187"/>
      <c r="EP83" s="187"/>
      <c r="EQ83" s="187"/>
      <c r="ER83" s="187"/>
    </row>
    <row r="84" spans="2:174" ht="13.5" thickBot="1" x14ac:dyDescent="0.25">
      <c r="AK84" s="6"/>
      <c r="CP84" s="179"/>
      <c r="CQ84" s="179"/>
      <c r="CR84" s="179"/>
      <c r="CS84" s="179"/>
      <c r="CT84" s="179"/>
      <c r="CU84" s="179"/>
      <c r="CV84" s="179"/>
      <c r="CW84" s="179"/>
      <c r="CX84" s="413"/>
      <c r="CY84" s="413"/>
      <c r="CZ84" s="413"/>
      <c r="DA84" s="413"/>
      <c r="DB84" s="331"/>
      <c r="DC84" s="331"/>
      <c r="DD84" s="331"/>
      <c r="DE84" s="331"/>
      <c r="DF84" s="331"/>
      <c r="DG84" s="331"/>
      <c r="DH84" s="331"/>
      <c r="DI84" s="331"/>
      <c r="DJ84" s="331"/>
      <c r="DK84" s="187"/>
      <c r="DL84" s="187"/>
      <c r="DM84" s="187"/>
      <c r="DN84" s="187"/>
      <c r="DO84" s="187"/>
      <c r="DP84" s="187"/>
      <c r="DQ84" s="187"/>
      <c r="DR84" s="187"/>
      <c r="DS84" s="187"/>
      <c r="DT84" s="187"/>
      <c r="DU84" s="187"/>
      <c r="DV84" s="187"/>
      <c r="DW84" s="187"/>
      <c r="DX84" s="187"/>
      <c r="DY84" s="187"/>
      <c r="DZ84" s="187"/>
      <c r="EA84" s="187"/>
      <c r="EB84" s="187"/>
      <c r="EC84" s="187"/>
      <c r="ED84" s="187"/>
      <c r="EE84" s="187"/>
      <c r="EF84" s="187"/>
      <c r="EG84" s="187"/>
      <c r="EH84" s="187"/>
      <c r="EI84" s="187"/>
      <c r="EJ84" s="187"/>
      <c r="EK84" s="187"/>
      <c r="EL84" s="187"/>
      <c r="EM84" s="187"/>
      <c r="EN84" s="187"/>
      <c r="EO84" s="187"/>
      <c r="EP84" s="187"/>
      <c r="EQ84" s="187"/>
      <c r="ER84" s="187"/>
    </row>
    <row r="85" spans="2:174" ht="21" thickTop="1" x14ac:dyDescent="0.3">
      <c r="C85" s="740" t="s">
        <v>22</v>
      </c>
      <c r="D85" s="741"/>
      <c r="E85" s="741"/>
      <c r="F85" s="741"/>
      <c r="G85" s="741"/>
      <c r="H85" s="742"/>
      <c r="I85" s="756" t="s">
        <v>26</v>
      </c>
      <c r="J85" s="757"/>
      <c r="K85" s="757"/>
      <c r="L85" s="757"/>
      <c r="M85" s="757"/>
      <c r="N85" s="757"/>
      <c r="O85" s="757"/>
      <c r="P85" s="758"/>
      <c r="Q85" s="38"/>
      <c r="R85" s="6"/>
      <c r="S85" s="658" t="s">
        <v>21</v>
      </c>
      <c r="T85" s="659"/>
      <c r="U85" s="659"/>
      <c r="V85" s="659"/>
      <c r="W85" s="659"/>
      <c r="X85" s="659"/>
      <c r="Y85" s="659"/>
      <c r="Z85" s="659"/>
      <c r="AA85" s="659"/>
      <c r="AB85" s="659"/>
      <c r="AC85" s="659"/>
      <c r="AD85" s="659"/>
      <c r="AE85" s="659"/>
      <c r="AF85" s="659"/>
      <c r="AG85" s="659"/>
      <c r="AH85" s="659"/>
      <c r="AI85" s="659"/>
      <c r="AJ85" s="660"/>
      <c r="AK85" s="39"/>
      <c r="AL85" s="775" t="s">
        <v>20</v>
      </c>
      <c r="AM85" s="776"/>
      <c r="AN85" s="776"/>
      <c r="AO85" s="776"/>
      <c r="AP85" s="776"/>
      <c r="AQ85" s="776"/>
      <c r="AR85" s="776"/>
      <c r="AS85" s="776"/>
      <c r="AT85" s="776"/>
      <c r="AU85" s="776"/>
      <c r="AV85" s="776"/>
      <c r="AW85" s="776"/>
      <c r="AX85" s="776"/>
      <c r="AY85" s="776"/>
      <c r="AZ85" s="777"/>
      <c r="BA85" s="40"/>
      <c r="BB85" s="1064" t="s">
        <v>3</v>
      </c>
      <c r="BC85" s="1065"/>
      <c r="BD85" s="1065"/>
      <c r="BE85" s="1065"/>
      <c r="BF85" s="1065"/>
      <c r="BG85" s="1065"/>
      <c r="BH85" s="1065"/>
      <c r="BI85" s="1065"/>
      <c r="BJ85" s="1065"/>
      <c r="BK85" s="1065"/>
      <c r="BL85" s="1065"/>
      <c r="BM85" s="1065"/>
      <c r="BN85" s="1065"/>
      <c r="BO85" s="1065"/>
      <c r="BP85" s="1065"/>
      <c r="BQ85" s="1065"/>
      <c r="BR85" s="1065"/>
      <c r="BS85" s="1065"/>
      <c r="BT85" s="1065"/>
      <c r="BU85" s="1065"/>
      <c r="BV85" s="1065"/>
      <c r="BW85" s="1065"/>
      <c r="BX85" s="1065"/>
      <c r="BY85" s="1065"/>
      <c r="BZ85" s="1065"/>
      <c r="CA85" s="1065"/>
      <c r="CB85" s="1065"/>
      <c r="CC85" s="1066"/>
      <c r="CP85" s="179"/>
      <c r="CQ85" s="179"/>
      <c r="CR85" s="179"/>
      <c r="CS85" s="179"/>
      <c r="CT85" s="179"/>
      <c r="CU85" s="179"/>
      <c r="CV85" s="179"/>
      <c r="CW85" s="179"/>
      <c r="CX85" s="413"/>
      <c r="CY85" s="413"/>
      <c r="CZ85" s="413"/>
      <c r="DA85" s="413"/>
      <c r="DB85" s="331"/>
      <c r="DC85" s="331"/>
      <c r="DD85" s="331"/>
      <c r="DE85" s="331"/>
      <c r="DF85" s="331"/>
      <c r="DG85" s="331"/>
      <c r="DH85" s="331"/>
      <c r="DI85" s="331"/>
      <c r="DJ85" s="331"/>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c r="EO85" s="187"/>
      <c r="EP85" s="187"/>
      <c r="EQ85" s="187"/>
      <c r="ER85" s="187"/>
    </row>
    <row r="86" spans="2:174" ht="20.25" x14ac:dyDescent="0.3">
      <c r="C86" s="655" t="s">
        <v>4</v>
      </c>
      <c r="D86" s="656"/>
      <c r="E86" s="656"/>
      <c r="F86" s="656"/>
      <c r="G86" s="656"/>
      <c r="H86" s="657"/>
      <c r="I86" s="759"/>
      <c r="J86" s="760"/>
      <c r="K86" s="760"/>
      <c r="L86" s="760"/>
      <c r="M86" s="760"/>
      <c r="N86" s="760"/>
      <c r="O86" s="760"/>
      <c r="P86" s="761"/>
      <c r="Q86" s="41"/>
      <c r="R86" s="6"/>
      <c r="S86" s="1180" t="s">
        <v>5</v>
      </c>
      <c r="T86" s="1181"/>
      <c r="U86" s="1181"/>
      <c r="V86" s="1181"/>
      <c r="W86" s="1181"/>
      <c r="X86" s="1181"/>
      <c r="Y86" s="1181"/>
      <c r="Z86" s="1181"/>
      <c r="AA86" s="1181"/>
      <c r="AB86" s="1181"/>
      <c r="AC86" s="1181"/>
      <c r="AD86" s="1181"/>
      <c r="AE86" s="1181"/>
      <c r="AF86" s="1181"/>
      <c r="AG86" s="1181"/>
      <c r="AH86" s="1181"/>
      <c r="AI86" s="1181"/>
      <c r="AJ86" s="1182"/>
      <c r="AK86" s="39"/>
      <c r="AL86" s="611" t="s">
        <v>5</v>
      </c>
      <c r="AM86" s="612"/>
      <c r="AN86" s="612"/>
      <c r="AO86" s="612"/>
      <c r="AP86" s="612"/>
      <c r="AQ86" s="612"/>
      <c r="AR86" s="612"/>
      <c r="AS86" s="612"/>
      <c r="AT86" s="612"/>
      <c r="AU86" s="612"/>
      <c r="AV86" s="612"/>
      <c r="AW86" s="612"/>
      <c r="AX86" s="612"/>
      <c r="AY86" s="612"/>
      <c r="AZ86" s="613"/>
      <c r="BA86" s="40"/>
      <c r="BB86" s="1179" t="s">
        <v>5</v>
      </c>
      <c r="BC86" s="1054"/>
      <c r="BD86" s="1054"/>
      <c r="BE86" s="1054"/>
      <c r="BF86" s="1054"/>
      <c r="BG86" s="1054"/>
      <c r="BH86" s="1054"/>
      <c r="BI86" s="1054"/>
      <c r="BJ86" s="1054"/>
      <c r="BK86" s="396"/>
      <c r="BL86" s="396"/>
      <c r="BM86" s="396"/>
      <c r="BN86" s="396"/>
      <c r="BO86" s="396"/>
      <c r="BP86" s="396"/>
      <c r="BQ86" s="396"/>
      <c r="BR86" s="396"/>
      <c r="BS86" s="1054" t="s">
        <v>6</v>
      </c>
      <c r="BT86" s="1054"/>
      <c r="BU86" s="1054"/>
      <c r="BV86" s="1054"/>
      <c r="BW86" s="1054"/>
      <c r="BX86" s="1054"/>
      <c r="BY86" s="1054"/>
      <c r="BZ86" s="1054"/>
      <c r="CA86" s="1054"/>
      <c r="CB86" s="1054"/>
      <c r="CC86" s="1055"/>
      <c r="CP86" s="179"/>
      <c r="CQ86" s="179"/>
      <c r="CR86" s="179"/>
      <c r="CS86" s="179"/>
      <c r="CT86" s="179"/>
      <c r="CU86" s="179"/>
      <c r="CV86" s="179"/>
      <c r="CW86" s="179"/>
      <c r="CX86" s="413"/>
      <c r="CY86" s="413"/>
      <c r="CZ86" s="413"/>
      <c r="DA86" s="413"/>
      <c r="DB86" s="331"/>
      <c r="DC86" s="331"/>
      <c r="DD86" s="331"/>
      <c r="DE86" s="331"/>
      <c r="DF86" s="331"/>
      <c r="DG86" s="331"/>
      <c r="DH86" s="331"/>
      <c r="DI86" s="331"/>
      <c r="DJ86" s="331"/>
      <c r="DK86" s="187"/>
      <c r="DL86" s="187"/>
      <c r="DM86" s="187"/>
      <c r="DN86" s="187"/>
      <c r="DO86" s="187"/>
      <c r="DP86" s="187"/>
      <c r="DQ86" s="187"/>
      <c r="DR86" s="187"/>
      <c r="DS86" s="187"/>
      <c r="DT86" s="187"/>
      <c r="DU86" s="187"/>
      <c r="DV86" s="187"/>
      <c r="DW86" s="187"/>
      <c r="DX86" s="187"/>
      <c r="DY86" s="187"/>
      <c r="DZ86" s="187"/>
      <c r="EA86" s="187"/>
      <c r="EB86" s="187"/>
      <c r="EC86" s="187"/>
      <c r="ED86" s="187"/>
      <c r="EE86" s="187"/>
      <c r="EF86" s="187"/>
      <c r="EG86" s="187"/>
      <c r="EH86" s="187"/>
      <c r="EI86" s="187"/>
      <c r="EJ86" s="187"/>
      <c r="EK86" s="187"/>
      <c r="EL86" s="187"/>
      <c r="EM86" s="187"/>
      <c r="EN86" s="187"/>
      <c r="EO86" s="187"/>
      <c r="EP86" s="187"/>
      <c r="EQ86" s="187"/>
      <c r="ER86" s="187"/>
    </row>
    <row r="87" spans="2:174" ht="21" thickBot="1" x14ac:dyDescent="0.25">
      <c r="C87" s="42"/>
      <c r="D87" s="1235">
        <f>'עמוד 1'!D87:G87</f>
        <v>0.17</v>
      </c>
      <c r="E87" s="1235"/>
      <c r="F87" s="1235"/>
      <c r="G87" s="1235"/>
      <c r="H87" s="43"/>
      <c r="I87" s="762"/>
      <c r="J87" s="763"/>
      <c r="K87" s="763"/>
      <c r="L87" s="763"/>
      <c r="M87" s="763"/>
      <c r="N87" s="763"/>
      <c r="O87" s="763"/>
      <c r="P87" s="764"/>
      <c r="Q87" s="44"/>
      <c r="R87" s="6"/>
      <c r="S87" s="770" t="s">
        <v>7</v>
      </c>
      <c r="T87" s="771"/>
      <c r="U87" s="771"/>
      <c r="V87" s="771"/>
      <c r="W87" s="771"/>
      <c r="X87" s="771"/>
      <c r="Y87" s="771"/>
      <c r="Z87" s="771"/>
      <c r="AA87" s="772"/>
      <c r="AB87" s="771" t="s">
        <v>8</v>
      </c>
      <c r="AC87" s="771"/>
      <c r="AD87" s="771"/>
      <c r="AE87" s="771"/>
      <c r="AF87" s="771"/>
      <c r="AG87" s="771"/>
      <c r="AH87" s="771"/>
      <c r="AI87" s="771"/>
      <c r="AJ87" s="773"/>
      <c r="AK87" s="45"/>
      <c r="AL87" s="580" t="s">
        <v>7</v>
      </c>
      <c r="AM87" s="581"/>
      <c r="AN87" s="581"/>
      <c r="AO87" s="581"/>
      <c r="AP87" s="581"/>
      <c r="AQ87" s="581"/>
      <c r="AR87" s="582"/>
      <c r="AS87" s="581" t="s">
        <v>8</v>
      </c>
      <c r="AT87" s="581"/>
      <c r="AU87" s="581"/>
      <c r="AV87" s="581"/>
      <c r="AW87" s="581"/>
      <c r="AX87" s="581"/>
      <c r="AY87" s="581"/>
      <c r="AZ87" s="599"/>
      <c r="BA87" s="46"/>
      <c r="BB87" s="1051" t="s">
        <v>7</v>
      </c>
      <c r="BC87" s="1052"/>
      <c r="BD87" s="1052"/>
      <c r="BE87" s="1052"/>
      <c r="BF87" s="1052"/>
      <c r="BG87" s="1052"/>
      <c r="BH87" s="1053"/>
      <c r="BI87" s="390" t="s">
        <v>8</v>
      </c>
      <c r="BJ87" s="390"/>
      <c r="BK87" s="390"/>
      <c r="BL87" s="390"/>
      <c r="BM87" s="390"/>
      <c r="BN87" s="233"/>
      <c r="BO87" s="601" t="s">
        <v>7</v>
      </c>
      <c r="BP87" s="601"/>
      <c r="BQ87" s="601"/>
      <c r="BR87" s="601"/>
      <c r="BS87" s="601"/>
      <c r="BT87" s="601"/>
      <c r="BU87" s="602"/>
      <c r="BV87" s="601" t="s">
        <v>8</v>
      </c>
      <c r="BW87" s="601"/>
      <c r="BX87" s="601"/>
      <c r="BY87" s="601"/>
      <c r="BZ87" s="601"/>
      <c r="CA87" s="601"/>
      <c r="CB87" s="601"/>
      <c r="CC87" s="603"/>
      <c r="CP87" s="179"/>
      <c r="CQ87" s="179"/>
      <c r="CR87" s="179"/>
      <c r="CS87" s="179"/>
      <c r="CT87" s="179"/>
      <c r="CU87" s="179"/>
      <c r="CV87" s="179"/>
      <c r="CW87" s="179"/>
      <c r="CX87" s="413"/>
      <c r="CY87" s="413"/>
      <c r="CZ87" s="413"/>
      <c r="DA87" s="413"/>
      <c r="DB87" s="331"/>
      <c r="DC87" s="331"/>
      <c r="DD87" s="331"/>
      <c r="DE87" s="331"/>
      <c r="DF87" s="331"/>
      <c r="DG87" s="331"/>
      <c r="DH87" s="331"/>
      <c r="DI87" s="331"/>
      <c r="DJ87" s="331"/>
      <c r="DK87" s="187"/>
      <c r="DL87" s="187"/>
      <c r="DM87" s="187"/>
      <c r="DN87" s="187"/>
      <c r="DO87" s="187"/>
      <c r="DP87" s="187"/>
      <c r="DQ87" s="187"/>
      <c r="DR87" s="187"/>
      <c r="DS87" s="187"/>
      <c r="DT87" s="187"/>
      <c r="DU87" s="187"/>
      <c r="DV87" s="187"/>
      <c r="DW87" s="187"/>
      <c r="DX87" s="187"/>
      <c r="DY87" s="187"/>
      <c r="DZ87" s="187"/>
      <c r="EA87" s="187"/>
      <c r="EB87" s="187"/>
      <c r="EC87" s="187"/>
      <c r="ED87" s="187"/>
      <c r="EE87" s="187"/>
      <c r="EF87" s="187"/>
      <c r="EG87" s="187"/>
      <c r="EH87" s="187"/>
      <c r="EI87" s="187"/>
      <c r="EJ87" s="187"/>
      <c r="EK87" s="187"/>
      <c r="EL87" s="187"/>
      <c r="EM87" s="187"/>
      <c r="EN87" s="187"/>
      <c r="EO87" s="187"/>
      <c r="EP87" s="187"/>
      <c r="EQ87" s="187"/>
      <c r="ER87" s="187"/>
    </row>
    <row r="88" spans="2:174" s="114" customFormat="1" ht="18.75" customHeight="1" thickTop="1" thickBot="1" x14ac:dyDescent="0.25">
      <c r="B88" s="117"/>
      <c r="C88" s="118"/>
      <c r="D88" s="119"/>
      <c r="E88" s="119"/>
      <c r="F88" s="119"/>
      <c r="G88" s="119"/>
      <c r="H88" s="120"/>
      <c r="I88" s="520" t="s">
        <v>112</v>
      </c>
      <c r="J88" s="520"/>
      <c r="K88" s="520"/>
      <c r="L88" s="520"/>
      <c r="M88" s="520"/>
      <c r="N88" s="520"/>
      <c r="O88" s="520"/>
      <c r="P88" s="521"/>
      <c r="Q88" s="122"/>
      <c r="R88" s="213"/>
      <c r="S88" s="649">
        <f>AL88+BB88</f>
        <v>0</v>
      </c>
      <c r="T88" s="650"/>
      <c r="U88" s="650"/>
      <c r="V88" s="650"/>
      <c r="W88" s="650"/>
      <c r="X88" s="650"/>
      <c r="Y88" s="650"/>
      <c r="Z88" s="650"/>
      <c r="AA88" s="651"/>
      <c r="AB88" s="1157" t="str">
        <f>IF(BI88+AS88&lt;&gt;0,BI88+AS88,"")</f>
        <v/>
      </c>
      <c r="AC88" s="1157"/>
      <c r="AD88" s="1157"/>
      <c r="AE88" s="1157"/>
      <c r="AF88" s="1157"/>
      <c r="AG88" s="1157"/>
      <c r="AH88" s="1157"/>
      <c r="AI88" s="1157"/>
      <c r="AJ88" s="1158"/>
      <c r="AK88" s="121"/>
      <c r="AL88" s="1236">
        <f>+AX82</f>
        <v>0</v>
      </c>
      <c r="AM88" s="1237"/>
      <c r="AN88" s="1237"/>
      <c r="AO88" s="1237"/>
      <c r="AP88" s="1237"/>
      <c r="AQ88" s="1237"/>
      <c r="AR88" s="1238"/>
      <c r="AS88" s="1080"/>
      <c r="AT88" s="1080"/>
      <c r="AU88" s="1080"/>
      <c r="AV88" s="1080"/>
      <c r="AW88" s="1080"/>
      <c r="AX88" s="1080"/>
      <c r="AY88" s="1080"/>
      <c r="AZ88" s="1081"/>
      <c r="BA88" s="115"/>
      <c r="BB88" s="1077">
        <f>IF(AX53=99,CG82,AQ82)</f>
        <v>0</v>
      </c>
      <c r="BC88" s="1072"/>
      <c r="BD88" s="1072"/>
      <c r="BE88" s="1072"/>
      <c r="BF88" s="1072"/>
      <c r="BG88" s="1072"/>
      <c r="BH88" s="1073"/>
      <c r="BI88" s="522"/>
      <c r="BJ88" s="523"/>
      <c r="BK88" s="523"/>
      <c r="BL88" s="523"/>
      <c r="BM88" s="523"/>
      <c r="BN88" s="524"/>
      <c r="BO88" s="1071">
        <f>BB88*(1+$D$87)</f>
        <v>0</v>
      </c>
      <c r="BP88" s="1072"/>
      <c r="BQ88" s="1072"/>
      <c r="BR88" s="1072"/>
      <c r="BS88" s="1072"/>
      <c r="BT88" s="1072"/>
      <c r="BU88" s="1073"/>
      <c r="BV88" s="592" t="str">
        <f>IF(BI88*(1+$D$146)&gt;0,BI88*(1+$D$146),"")</f>
        <v/>
      </c>
      <c r="BW88" s="592"/>
      <c r="BX88" s="592"/>
      <c r="BY88" s="592"/>
      <c r="BZ88" s="592"/>
      <c r="CA88" s="592"/>
      <c r="CB88" s="592"/>
      <c r="CC88" s="593"/>
      <c r="CG88" s="432"/>
      <c r="CP88" s="179"/>
      <c r="CQ88" s="179"/>
      <c r="CR88" s="179"/>
      <c r="CS88" s="179"/>
      <c r="CT88" s="179"/>
      <c r="CU88" s="179"/>
      <c r="CV88" s="179"/>
      <c r="CW88" s="179"/>
      <c r="CX88" s="413"/>
      <c r="CY88" s="413"/>
      <c r="CZ88" s="413"/>
      <c r="DA88" s="413"/>
      <c r="DB88" s="331"/>
      <c r="DC88" s="331"/>
      <c r="DD88" s="331"/>
      <c r="DE88" s="331"/>
      <c r="DF88" s="331"/>
      <c r="DG88" s="331"/>
      <c r="DH88" s="331"/>
      <c r="DI88" s="331"/>
      <c r="DJ88" s="331"/>
      <c r="DK88" s="187"/>
      <c r="DL88" s="187"/>
      <c r="DM88" s="187"/>
      <c r="DN88" s="187"/>
      <c r="DO88" s="187"/>
      <c r="DP88" s="187"/>
      <c r="DQ88" s="187"/>
      <c r="DR88" s="187"/>
      <c r="DS88" s="187"/>
      <c r="DT88" s="187"/>
      <c r="DU88" s="187"/>
      <c r="DV88" s="187"/>
      <c r="DW88" s="187"/>
      <c r="DX88" s="187"/>
      <c r="DY88" s="187"/>
      <c r="DZ88" s="187"/>
      <c r="EA88" s="187"/>
      <c r="EB88" s="187"/>
      <c r="EC88" s="187"/>
      <c r="ED88" s="187"/>
      <c r="EE88" s="187"/>
      <c r="EF88" s="187"/>
      <c r="EG88" s="187"/>
      <c r="EH88" s="187"/>
      <c r="EI88" s="187"/>
      <c r="EJ88" s="187"/>
      <c r="EK88" s="187"/>
      <c r="EL88" s="187"/>
      <c r="EM88" s="187"/>
      <c r="EN88" s="187"/>
      <c r="EO88" s="187"/>
      <c r="EP88" s="187"/>
      <c r="EQ88" s="187"/>
      <c r="ER88" s="187"/>
    </row>
    <row r="89" spans="2:174" s="114" customFormat="1" ht="18.75" customHeight="1" thickTop="1" thickBot="1" x14ac:dyDescent="0.3">
      <c r="B89" s="117"/>
      <c r="C89" s="623" t="s">
        <v>118</v>
      </c>
      <c r="D89" s="624"/>
      <c r="E89" s="624"/>
      <c r="F89" s="624"/>
      <c r="G89" s="624"/>
      <c r="H89" s="625"/>
      <c r="I89" s="566" t="s">
        <v>109</v>
      </c>
      <c r="J89" s="567"/>
      <c r="K89" s="567"/>
      <c r="L89" s="567"/>
      <c r="M89" s="567"/>
      <c r="N89" s="567"/>
      <c r="O89" s="567"/>
      <c r="P89" s="568"/>
      <c r="Q89" s="122"/>
      <c r="S89" s="619" t="str">
        <f>IF(BB89="",IF(AL89="","",AL89),AL89+BB89)</f>
        <v/>
      </c>
      <c r="T89" s="620"/>
      <c r="U89" s="620"/>
      <c r="V89" s="620"/>
      <c r="W89" s="620"/>
      <c r="X89" s="620"/>
      <c r="Y89" s="620"/>
      <c r="Z89" s="620"/>
      <c r="AA89" s="621"/>
      <c r="AB89" s="525" t="str">
        <f>IF(BI89+AS89&lt;&gt;0,BI89+AS89,"")</f>
        <v/>
      </c>
      <c r="AC89" s="525"/>
      <c r="AD89" s="525"/>
      <c r="AE89" s="525"/>
      <c r="AF89" s="525"/>
      <c r="AG89" s="525"/>
      <c r="AH89" s="525"/>
      <c r="AI89" s="525"/>
      <c r="AJ89" s="526"/>
      <c r="AK89" s="121"/>
      <c r="AL89" s="1165"/>
      <c r="AM89" s="1166"/>
      <c r="AN89" s="1166"/>
      <c r="AO89" s="1166"/>
      <c r="AP89" s="1166"/>
      <c r="AQ89" s="1166"/>
      <c r="AR89" s="1167"/>
      <c r="AS89" s="1078"/>
      <c r="AT89" s="1078"/>
      <c r="AU89" s="1078"/>
      <c r="AV89" s="1078"/>
      <c r="AW89" s="1078"/>
      <c r="AX89" s="1078"/>
      <c r="AY89" s="1078"/>
      <c r="AZ89" s="1079"/>
      <c r="BA89" s="116"/>
      <c r="BB89" s="538"/>
      <c r="BC89" s="539"/>
      <c r="BD89" s="539"/>
      <c r="BE89" s="539"/>
      <c r="BF89" s="539"/>
      <c r="BG89" s="539"/>
      <c r="BH89" s="540"/>
      <c r="BI89" s="541"/>
      <c r="BJ89" s="542"/>
      <c r="BK89" s="542"/>
      <c r="BL89" s="542"/>
      <c r="BM89" s="542"/>
      <c r="BN89" s="543"/>
      <c r="BO89" s="544" t="str">
        <f>IF(BB89="","",BB89*(1+$D$87))</f>
        <v/>
      </c>
      <c r="BP89" s="545"/>
      <c r="BQ89" s="545"/>
      <c r="BR89" s="545"/>
      <c r="BS89" s="545"/>
      <c r="BT89" s="545"/>
      <c r="BU89" s="546"/>
      <c r="BV89" s="536" t="str">
        <f>IF(BI89*(1+$D$146)&gt;0,BI89*(1+$D$146),"")</f>
        <v/>
      </c>
      <c r="BW89" s="536"/>
      <c r="BX89" s="536"/>
      <c r="BY89" s="536"/>
      <c r="BZ89" s="536"/>
      <c r="CA89" s="536"/>
      <c r="CB89" s="536"/>
      <c r="CC89" s="537"/>
      <c r="CG89" s="432"/>
      <c r="CP89" s="179"/>
      <c r="CQ89" s="179"/>
      <c r="CR89" s="179"/>
      <c r="CS89" s="179"/>
      <c r="CT89" s="179"/>
      <c r="CU89" s="179"/>
      <c r="CV89" s="179"/>
      <c r="CW89" s="179"/>
      <c r="CX89" s="413"/>
      <c r="CY89" s="413"/>
      <c r="CZ89" s="413"/>
      <c r="DA89" s="413"/>
      <c r="DB89" s="331"/>
      <c r="DC89" s="331"/>
      <c r="DD89" s="331"/>
      <c r="DE89" s="331"/>
      <c r="DF89" s="331"/>
      <c r="DG89" s="331"/>
      <c r="DH89" s="331"/>
      <c r="DI89" s="331"/>
      <c r="DJ89" s="331"/>
      <c r="DK89" s="187"/>
      <c r="DL89" s="187"/>
      <c r="DM89" s="187"/>
      <c r="DN89" s="187"/>
      <c r="DO89" s="187"/>
      <c r="DP89" s="187"/>
      <c r="DQ89" s="187"/>
      <c r="DR89" s="187"/>
      <c r="DS89" s="187"/>
      <c r="DT89" s="187"/>
      <c r="DU89" s="187"/>
      <c r="DV89" s="187"/>
      <c r="DW89" s="187"/>
      <c r="DX89" s="187"/>
      <c r="DY89" s="187"/>
      <c r="DZ89" s="187"/>
      <c r="EA89" s="187"/>
      <c r="EB89" s="187"/>
      <c r="EC89" s="187"/>
      <c r="ED89" s="187"/>
      <c r="EE89" s="187"/>
      <c r="EF89" s="187"/>
      <c r="EG89" s="187"/>
      <c r="EH89" s="187"/>
      <c r="EI89" s="187"/>
      <c r="EJ89" s="187"/>
      <c r="EK89" s="187"/>
      <c r="EL89" s="187"/>
      <c r="EM89" s="187"/>
      <c r="EN89" s="187"/>
      <c r="EO89" s="187"/>
      <c r="EP89" s="187"/>
      <c r="EQ89" s="187"/>
      <c r="ER89" s="187"/>
    </row>
    <row r="90" spans="2:174" s="114" customFormat="1" ht="24.75" customHeight="1" thickTop="1" thickBot="1" x14ac:dyDescent="0.35">
      <c r="B90" s="117"/>
      <c r="C90" s="629"/>
      <c r="D90" s="630"/>
      <c r="E90" s="630"/>
      <c r="F90" s="630"/>
      <c r="G90" s="630"/>
      <c r="H90" s="631"/>
      <c r="I90" s="1136" t="s">
        <v>54</v>
      </c>
      <c r="J90" s="1137"/>
      <c r="K90" s="1137"/>
      <c r="L90" s="1137"/>
      <c r="M90" s="1137"/>
      <c r="N90" s="1137"/>
      <c r="O90" s="1137"/>
      <c r="P90" s="1138"/>
      <c r="Q90" s="123"/>
      <c r="S90" s="527">
        <f>BB90+AL90</f>
        <v>0</v>
      </c>
      <c r="T90" s="528"/>
      <c r="U90" s="528"/>
      <c r="V90" s="528"/>
      <c r="W90" s="528"/>
      <c r="X90" s="528"/>
      <c r="Y90" s="528"/>
      <c r="Z90" s="528"/>
      <c r="AA90" s="529"/>
      <c r="AB90" s="644"/>
      <c r="AC90" s="644"/>
      <c r="AD90" s="644"/>
      <c r="AE90" s="644"/>
      <c r="AF90" s="644"/>
      <c r="AG90" s="644"/>
      <c r="AH90" s="644"/>
      <c r="AI90" s="644"/>
      <c r="AJ90" s="645"/>
      <c r="AK90" s="124"/>
      <c r="AL90" s="608">
        <f>+AL89+AL88</f>
        <v>0</v>
      </c>
      <c r="AM90" s="609"/>
      <c r="AN90" s="609"/>
      <c r="AO90" s="609"/>
      <c r="AP90" s="609"/>
      <c r="AQ90" s="609"/>
      <c r="AR90" s="610"/>
      <c r="AS90" s="562"/>
      <c r="AT90" s="562"/>
      <c r="AU90" s="562"/>
      <c r="AV90" s="562"/>
      <c r="AW90" s="562"/>
      <c r="AX90" s="562"/>
      <c r="AY90" s="562"/>
      <c r="AZ90" s="563"/>
      <c r="BA90" s="116"/>
      <c r="BB90" s="1077">
        <f>BB88+BB89</f>
        <v>0</v>
      </c>
      <c r="BC90" s="1072"/>
      <c r="BD90" s="1072"/>
      <c r="BE90" s="1072"/>
      <c r="BF90" s="1072"/>
      <c r="BG90" s="1072"/>
      <c r="BH90" s="1073"/>
      <c r="BI90" s="596"/>
      <c r="BJ90" s="597"/>
      <c r="BK90" s="597"/>
      <c r="BL90" s="597"/>
      <c r="BM90" s="597"/>
      <c r="BN90" s="598"/>
      <c r="BO90" s="1071">
        <f>BB90*(1+$D$87)</f>
        <v>0</v>
      </c>
      <c r="BP90" s="1072"/>
      <c r="BQ90" s="1072"/>
      <c r="BR90" s="1072"/>
      <c r="BS90" s="1072"/>
      <c r="BT90" s="1072"/>
      <c r="BU90" s="1073"/>
      <c r="BV90" s="1127" t="str">
        <f>IF(BI90="","",IF(BI90*(1+$D$146)&gt;0,BI90*(1+$D$146),""))</f>
        <v/>
      </c>
      <c r="BW90" s="1127"/>
      <c r="BX90" s="1127"/>
      <c r="BY90" s="1127"/>
      <c r="BZ90" s="1127"/>
      <c r="CA90" s="1127"/>
      <c r="CB90" s="1127"/>
      <c r="CC90" s="1128"/>
      <c r="CG90" s="432"/>
      <c r="CP90" s="179"/>
      <c r="CQ90" s="179"/>
      <c r="CR90" s="179"/>
      <c r="CS90" s="179"/>
      <c r="CT90" s="179"/>
      <c r="CU90" s="179"/>
      <c r="CV90" s="179"/>
      <c r="CW90" s="179"/>
      <c r="CX90" s="413"/>
      <c r="CY90" s="413"/>
      <c r="CZ90" s="413"/>
      <c r="DA90" s="413"/>
      <c r="DB90" s="331"/>
      <c r="DC90" s="331"/>
      <c r="DD90" s="331"/>
      <c r="DE90" s="331"/>
      <c r="DF90" s="331"/>
      <c r="DG90" s="331"/>
      <c r="DH90" s="331"/>
      <c r="DI90" s="331"/>
      <c r="DJ90" s="331"/>
      <c r="DK90" s="187"/>
      <c r="DL90" s="187"/>
      <c r="DM90" s="187"/>
      <c r="DN90" s="187"/>
      <c r="DO90" s="187"/>
      <c r="DP90" s="187"/>
      <c r="DQ90" s="187"/>
      <c r="DR90" s="187"/>
      <c r="DS90" s="187"/>
      <c r="DT90" s="187"/>
      <c r="DU90" s="187"/>
      <c r="DV90" s="187"/>
      <c r="DW90" s="187"/>
      <c r="DX90" s="187"/>
      <c r="DY90" s="187"/>
      <c r="DZ90" s="187"/>
      <c r="EA90" s="187"/>
      <c r="EB90" s="187"/>
      <c r="EC90" s="187"/>
      <c r="ED90" s="187"/>
      <c r="EE90" s="187"/>
      <c r="EF90" s="187"/>
      <c r="EG90" s="187"/>
      <c r="EH90" s="187"/>
      <c r="EI90" s="187"/>
      <c r="EJ90" s="187"/>
      <c r="EK90" s="187"/>
      <c r="EL90" s="187"/>
      <c r="EM90" s="187"/>
      <c r="EN90" s="187"/>
      <c r="EO90" s="187"/>
      <c r="EP90" s="187"/>
      <c r="EQ90" s="187"/>
      <c r="ER90" s="187"/>
    </row>
    <row r="91" spans="2:174" ht="13.5" thickTop="1" x14ac:dyDescent="0.2">
      <c r="AL91" s="126"/>
      <c r="AM91" s="126"/>
      <c r="AN91" s="126"/>
      <c r="AO91" s="126"/>
      <c r="AP91" s="126"/>
      <c r="AQ91" s="126"/>
      <c r="AR91" s="126"/>
      <c r="AS91" s="127"/>
      <c r="AT91" s="127"/>
      <c r="AU91" s="127"/>
      <c r="AV91" s="127"/>
      <c r="AW91" s="126"/>
      <c r="AX91" s="126"/>
      <c r="AY91" s="126"/>
      <c r="AZ91" s="7"/>
      <c r="BA91" s="7"/>
      <c r="BB91" s="128"/>
      <c r="BC91" s="128"/>
      <c r="BD91" s="128"/>
      <c r="BE91" s="128"/>
      <c r="BF91" s="128"/>
      <c r="BG91" s="128"/>
      <c r="BH91" s="128"/>
      <c r="BI91" s="128"/>
      <c r="BJ91" s="128"/>
      <c r="BK91" s="128"/>
      <c r="BL91" s="128"/>
      <c r="BM91" s="128"/>
      <c r="BN91" s="128"/>
      <c r="BO91" s="7"/>
      <c r="BP91" s="7"/>
      <c r="BQ91" s="7"/>
      <c r="BR91" s="7"/>
      <c r="BS91" s="7"/>
      <c r="BT91" s="7"/>
      <c r="BU91" s="7"/>
      <c r="BV91" s="128"/>
      <c r="BW91" s="128"/>
      <c r="BX91" s="128"/>
      <c r="BY91" s="128"/>
      <c r="BZ91" s="128"/>
      <c r="CA91" s="128"/>
      <c r="CB91" s="128"/>
      <c r="CC91" s="128"/>
      <c r="CD91" s="25"/>
      <c r="CE91" s="25"/>
      <c r="CP91" s="179"/>
      <c r="CQ91" s="179"/>
      <c r="CR91" s="179"/>
      <c r="CS91" s="179"/>
      <c r="CT91" s="179"/>
      <c r="CU91" s="179"/>
      <c r="CV91" s="179"/>
      <c r="CW91" s="179"/>
      <c r="CX91" s="413"/>
      <c r="CY91" s="413"/>
      <c r="CZ91" s="413"/>
      <c r="DA91" s="413"/>
      <c r="DB91" s="331"/>
      <c r="DC91" s="331"/>
      <c r="DD91" s="331"/>
      <c r="DE91" s="331"/>
      <c r="DF91" s="331"/>
      <c r="DG91" s="331"/>
      <c r="DH91" s="331"/>
      <c r="DI91" s="331"/>
      <c r="DJ91" s="331"/>
      <c r="DK91" s="187"/>
      <c r="DL91" s="187"/>
      <c r="DM91" s="187"/>
      <c r="DN91" s="187"/>
      <c r="DO91" s="187"/>
      <c r="DP91" s="187"/>
      <c r="DQ91" s="187"/>
      <c r="DR91" s="187"/>
      <c r="DS91" s="187"/>
      <c r="DT91" s="187"/>
      <c r="DU91" s="187"/>
      <c r="DV91" s="187"/>
      <c r="DW91" s="187"/>
      <c r="DX91" s="187"/>
      <c r="DY91" s="187"/>
      <c r="DZ91" s="187"/>
      <c r="EA91" s="187"/>
      <c r="EB91" s="187"/>
      <c r="EC91" s="187"/>
      <c r="ED91" s="187"/>
      <c r="EE91" s="187"/>
      <c r="EF91" s="187"/>
      <c r="EG91" s="187"/>
      <c r="EH91" s="187"/>
      <c r="EI91" s="187"/>
      <c r="EJ91" s="187"/>
      <c r="EK91" s="187"/>
      <c r="EL91" s="187"/>
      <c r="EM91" s="187"/>
      <c r="EN91" s="187"/>
      <c r="EO91" s="187"/>
      <c r="EP91" s="187"/>
      <c r="EQ91" s="187"/>
      <c r="ER91" s="187"/>
    </row>
    <row r="92" spans="2:174" ht="15" x14ac:dyDescent="0.2">
      <c r="B92" s="591" t="s">
        <v>52</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t="s">
        <v>52</v>
      </c>
      <c r="AM92" s="591"/>
      <c r="AN92" s="591"/>
      <c r="AO92" s="591"/>
      <c r="AP92" s="591"/>
      <c r="AQ92" s="591"/>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1"/>
      <c r="BU92" s="591"/>
      <c r="BV92" s="591"/>
      <c r="BW92" s="591"/>
      <c r="BX92" s="591"/>
      <c r="BY92" s="591"/>
      <c r="BZ92" s="591"/>
      <c r="CA92" s="591"/>
      <c r="CB92" s="591"/>
      <c r="CC92" s="591"/>
      <c r="CD92" s="4"/>
      <c r="CE92" s="4"/>
      <c r="CF92" s="4"/>
      <c r="CG92" s="447"/>
      <c r="CH92" s="4"/>
      <c r="CI92" s="4"/>
      <c r="CP92" s="179"/>
      <c r="CQ92" s="179"/>
      <c r="CR92" s="179"/>
      <c r="CS92" s="179"/>
      <c r="CT92" s="179"/>
      <c r="CU92" s="179"/>
      <c r="CV92" s="179"/>
      <c r="CW92" s="179"/>
      <c r="CX92" s="413"/>
      <c r="CY92" s="413"/>
      <c r="CZ92" s="413"/>
      <c r="DA92" s="413"/>
      <c r="DB92" s="331"/>
      <c r="DC92" s="331"/>
      <c r="DD92" s="331"/>
      <c r="DE92" s="331"/>
      <c r="DF92" s="331"/>
      <c r="DG92" s="331"/>
      <c r="DH92" s="331"/>
      <c r="DI92" s="331"/>
      <c r="DJ92" s="331"/>
      <c r="DK92" s="187"/>
      <c r="DL92" s="187"/>
      <c r="DM92" s="187"/>
      <c r="DN92" s="187"/>
      <c r="DO92" s="187"/>
      <c r="DP92" s="187"/>
      <c r="DQ92" s="187"/>
      <c r="DR92" s="187"/>
      <c r="DS92" s="187"/>
      <c r="DT92" s="187"/>
      <c r="DU92" s="187"/>
      <c r="DV92" s="187"/>
      <c r="DW92" s="187"/>
      <c r="DX92" s="187"/>
      <c r="DY92" s="187"/>
      <c r="DZ92" s="187"/>
      <c r="EA92" s="187"/>
      <c r="EB92" s="187"/>
      <c r="EC92" s="187"/>
      <c r="ED92" s="187"/>
      <c r="EE92" s="187"/>
      <c r="EF92" s="187"/>
      <c r="EG92" s="187"/>
      <c r="EH92" s="187"/>
      <c r="EI92" s="187"/>
      <c r="EJ92" s="187"/>
      <c r="EK92" s="187"/>
      <c r="EL92" s="187"/>
      <c r="EM92" s="187"/>
      <c r="EN92" s="187"/>
      <c r="EO92" s="187"/>
      <c r="EP92" s="187"/>
      <c r="EQ92" s="187"/>
      <c r="ER92" s="187"/>
    </row>
    <row r="93" spans="2:174" ht="15" x14ac:dyDescent="0.2">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P93" s="179"/>
      <c r="CQ93" s="179"/>
      <c r="CR93" s="179"/>
      <c r="CS93" s="179"/>
      <c r="CT93" s="179"/>
      <c r="CU93" s="179"/>
      <c r="CV93" s="179"/>
      <c r="CW93" s="179"/>
      <c r="CX93" s="413"/>
      <c r="CY93" s="413"/>
      <c r="CZ93" s="413"/>
      <c r="DA93" s="413"/>
      <c r="DB93" s="331"/>
      <c r="DC93" s="331"/>
      <c r="DD93" s="331"/>
      <c r="DE93" s="331"/>
      <c r="DF93" s="331"/>
      <c r="DG93" s="331"/>
      <c r="DH93" s="331"/>
      <c r="DI93" s="331"/>
      <c r="DJ93" s="331"/>
      <c r="DK93" s="187"/>
      <c r="DL93" s="187"/>
      <c r="DM93" s="187"/>
      <c r="DN93" s="187"/>
      <c r="DO93" s="187"/>
      <c r="DP93" s="187"/>
      <c r="DQ93" s="187"/>
      <c r="DR93" s="187"/>
      <c r="DS93" s="187"/>
      <c r="DT93" s="187"/>
      <c r="DU93" s="187"/>
      <c r="DV93" s="187"/>
      <c r="DW93" s="187"/>
      <c r="DX93" s="187"/>
      <c r="DY93" s="187"/>
      <c r="DZ93" s="187"/>
      <c r="EA93" s="187"/>
      <c r="EB93" s="187"/>
      <c r="EC93" s="187"/>
      <c r="ED93" s="187"/>
      <c r="EE93" s="187"/>
      <c r="EF93" s="187"/>
      <c r="EG93" s="187"/>
      <c r="EH93" s="187"/>
      <c r="EI93" s="187"/>
      <c r="EJ93" s="187"/>
      <c r="EK93" s="187"/>
      <c r="EL93" s="187"/>
      <c r="EM93" s="187"/>
      <c r="EN93" s="187"/>
      <c r="EO93" s="187"/>
      <c r="EP93" s="187"/>
      <c r="EQ93" s="187"/>
      <c r="ER93" s="187"/>
    </row>
    <row r="94" spans="2:174" s="50" customFormat="1" ht="15" x14ac:dyDescent="0.2">
      <c r="B94" s="393"/>
      <c r="C94" s="393"/>
      <c r="D94" s="393"/>
      <c r="E94" s="393"/>
      <c r="F94" s="393"/>
      <c r="G94" s="393"/>
      <c r="H94" s="393"/>
      <c r="I94" s="393"/>
      <c r="J94" s="393"/>
      <c r="K94" s="393"/>
      <c r="L94" s="393"/>
      <c r="M94" s="393"/>
      <c r="N94" s="393"/>
      <c r="O94" s="393"/>
      <c r="P94" s="393"/>
      <c r="Q94" s="393"/>
      <c r="R94" s="393"/>
      <c r="S94" s="393"/>
      <c r="T94" s="393"/>
      <c r="U94" s="393"/>
      <c r="V94" s="393"/>
      <c r="W94" s="393"/>
      <c r="X94" s="1178" t="s">
        <v>51</v>
      </c>
      <c r="Y94" s="591"/>
      <c r="Z94" s="591"/>
      <c r="AA94" s="591"/>
      <c r="AB94" s="591"/>
      <c r="AC94" s="591"/>
      <c r="AD94" s="591"/>
      <c r="AE94" s="591"/>
      <c r="AF94" s="591"/>
      <c r="AG94" s="591"/>
      <c r="AH94" s="591"/>
      <c r="AI94" s="591"/>
      <c r="AJ94" s="591"/>
      <c r="AK94" s="591"/>
      <c r="AL94" s="591"/>
      <c r="AM94" s="591"/>
      <c r="AN94" s="591"/>
      <c r="AO94" s="591"/>
      <c r="AP94" s="591"/>
      <c r="AQ94" s="591"/>
      <c r="AR94" s="591"/>
      <c r="AS94" s="591"/>
      <c r="AT94" s="591"/>
      <c r="AU94" s="591"/>
      <c r="AV94" s="591"/>
      <c r="AW94" s="591"/>
      <c r="AX94" s="591"/>
      <c r="AY94" s="591"/>
      <c r="AZ94" s="591"/>
      <c r="BA94" s="591"/>
      <c r="BB94" s="591"/>
      <c r="BC94" s="591"/>
      <c r="BD94" s="591"/>
      <c r="BE94" s="591"/>
      <c r="BF94" s="591"/>
      <c r="BG94" s="591"/>
      <c r="BH94" s="591"/>
      <c r="BI94" s="591"/>
      <c r="BJ94" s="591"/>
      <c r="BK94" s="591"/>
      <c r="CD94" s="6"/>
      <c r="CE94" s="6"/>
      <c r="CF94" s="6"/>
      <c r="CG94" s="25"/>
      <c r="CH94" s="6"/>
      <c r="CI94" s="6"/>
      <c r="CJ94" s="6"/>
      <c r="CK94" s="6"/>
      <c r="CL94" s="6"/>
      <c r="CM94" s="6"/>
      <c r="CN94" s="6"/>
      <c r="CO94" s="6"/>
      <c r="CP94" s="179"/>
      <c r="CQ94" s="179"/>
      <c r="CR94" s="179"/>
      <c r="CS94" s="179"/>
      <c r="CT94" s="179"/>
      <c r="CU94" s="179"/>
      <c r="CV94" s="179"/>
      <c r="CW94" s="179"/>
      <c r="CX94" s="413"/>
      <c r="CY94" s="413"/>
      <c r="CZ94" s="413"/>
      <c r="DA94" s="413"/>
      <c r="DB94" s="331"/>
      <c r="DC94" s="331"/>
      <c r="DD94" s="331"/>
      <c r="DE94" s="331"/>
      <c r="DF94" s="331"/>
      <c r="DG94" s="331"/>
      <c r="DH94" s="331"/>
      <c r="DI94" s="331"/>
      <c r="DJ94" s="331"/>
      <c r="DK94" s="187"/>
      <c r="DL94" s="187"/>
      <c r="DM94" s="187"/>
      <c r="DN94" s="187"/>
      <c r="DO94" s="187"/>
      <c r="DP94" s="187"/>
      <c r="DQ94" s="187"/>
      <c r="DR94" s="187"/>
      <c r="DS94" s="187"/>
      <c r="DT94" s="187"/>
      <c r="DU94" s="187"/>
      <c r="DV94" s="187"/>
      <c r="DW94" s="187"/>
      <c r="DX94" s="187"/>
      <c r="DY94" s="187"/>
      <c r="DZ94" s="187"/>
      <c r="EA94" s="187"/>
      <c r="EB94" s="187"/>
      <c r="EC94" s="187"/>
      <c r="ED94" s="187"/>
      <c r="EE94" s="187"/>
      <c r="EF94" s="187"/>
      <c r="EG94" s="187"/>
      <c r="EH94" s="187"/>
      <c r="EI94" s="187"/>
      <c r="EJ94" s="187"/>
      <c r="EK94" s="187"/>
      <c r="EL94" s="187"/>
      <c r="EM94" s="187"/>
      <c r="EN94" s="187"/>
      <c r="EO94" s="187"/>
      <c r="EP94" s="187"/>
      <c r="EQ94" s="187"/>
      <c r="ER94" s="187"/>
    </row>
    <row r="95" spans="2:174" s="50" customFormat="1" ht="15" x14ac:dyDescent="0.2">
      <c r="B95" s="393"/>
      <c r="C95" s="393"/>
      <c r="D95" s="393"/>
      <c r="E95" s="393"/>
      <c r="F95" s="393"/>
      <c r="G95" s="393"/>
      <c r="H95" s="393"/>
      <c r="I95" s="393"/>
      <c r="J95" s="393"/>
      <c r="K95" s="393"/>
      <c r="L95" s="393"/>
      <c r="M95" s="393"/>
      <c r="N95" s="393"/>
      <c r="O95" s="393"/>
      <c r="P95" s="393"/>
      <c r="Q95" s="393"/>
      <c r="R95" s="393"/>
      <c r="S95" s="393"/>
      <c r="T95" s="393"/>
      <c r="U95" s="393"/>
      <c r="V95" s="393"/>
      <c r="W95" s="393"/>
      <c r="X95" s="591"/>
      <c r="Y95" s="591"/>
      <c r="Z95" s="591"/>
      <c r="AA95" s="591"/>
      <c r="AB95" s="591"/>
      <c r="AC95" s="591"/>
      <c r="AD95" s="591"/>
      <c r="AE95" s="591"/>
      <c r="AF95" s="591"/>
      <c r="AG95" s="591"/>
      <c r="AH95" s="591"/>
      <c r="AI95" s="591"/>
      <c r="AJ95" s="591"/>
      <c r="AK95" s="591"/>
      <c r="AL95" s="591"/>
      <c r="AM95" s="591"/>
      <c r="AN95" s="591"/>
      <c r="AO95" s="591"/>
      <c r="AP95" s="591"/>
      <c r="AQ95" s="591"/>
      <c r="AR95" s="591"/>
      <c r="AS95" s="591"/>
      <c r="AT95" s="591"/>
      <c r="AU95" s="591"/>
      <c r="AV95" s="591"/>
      <c r="AW95" s="591"/>
      <c r="AX95" s="591"/>
      <c r="AY95" s="591"/>
      <c r="AZ95" s="591"/>
      <c r="BA95" s="591"/>
      <c r="BB95" s="591"/>
      <c r="BC95" s="591"/>
      <c r="BD95" s="591"/>
      <c r="BE95" s="591"/>
      <c r="BF95" s="591"/>
      <c r="BG95" s="591"/>
      <c r="BH95" s="591"/>
      <c r="BI95" s="591"/>
      <c r="BJ95" s="591"/>
      <c r="BK95" s="591"/>
      <c r="CD95" s="6"/>
      <c r="CE95" s="6"/>
      <c r="CF95" s="6"/>
      <c r="CG95" s="25"/>
      <c r="CH95" s="6"/>
      <c r="CI95" s="6"/>
      <c r="CJ95" s="6"/>
      <c r="CK95" s="6"/>
      <c r="CL95" s="6"/>
      <c r="CM95" s="6"/>
      <c r="CN95" s="6"/>
      <c r="CO95" s="6"/>
      <c r="CP95" s="179"/>
      <c r="CQ95" s="179"/>
      <c r="CR95" s="179"/>
      <c r="CS95" s="179"/>
      <c r="CT95" s="179"/>
      <c r="CU95" s="179"/>
      <c r="CV95" s="179"/>
      <c r="CW95" s="179"/>
      <c r="CX95" s="413"/>
      <c r="CY95" s="413"/>
      <c r="CZ95" s="413"/>
      <c r="DA95" s="413"/>
      <c r="DB95" s="331"/>
      <c r="DC95" s="331"/>
      <c r="DD95" s="331"/>
      <c r="DE95" s="331"/>
      <c r="DF95" s="331"/>
      <c r="DG95" s="331"/>
      <c r="DH95" s="331"/>
      <c r="DI95" s="331"/>
      <c r="DJ95" s="331"/>
      <c r="DK95" s="187"/>
      <c r="DL95" s="187"/>
      <c r="DM95" s="187"/>
      <c r="DN95" s="187"/>
      <c r="DO95" s="187"/>
      <c r="DP95" s="187"/>
      <c r="DQ95" s="187"/>
      <c r="DR95" s="187"/>
      <c r="DS95" s="187"/>
      <c r="DT95" s="187"/>
      <c r="DU95" s="187"/>
      <c r="DV95" s="187"/>
      <c r="DW95" s="187"/>
      <c r="DX95" s="187"/>
      <c r="DY95" s="187"/>
      <c r="DZ95" s="187"/>
      <c r="EA95" s="187"/>
      <c r="EB95" s="187"/>
      <c r="EC95" s="187"/>
      <c r="ED95" s="187"/>
      <c r="EE95" s="187"/>
      <c r="EF95" s="187"/>
      <c r="EG95" s="187"/>
      <c r="EH95" s="187"/>
      <c r="EI95" s="187"/>
      <c r="EJ95" s="187"/>
      <c r="EK95" s="187"/>
      <c r="EL95" s="187"/>
      <c r="EM95" s="187"/>
      <c r="EN95" s="187"/>
      <c r="EO95" s="187"/>
      <c r="EP95" s="187"/>
      <c r="EQ95" s="187"/>
      <c r="ER95" s="187"/>
    </row>
    <row r="96" spans="2:174" s="50" customFormat="1" ht="15" x14ac:dyDescent="0.2">
      <c r="B96" s="393"/>
      <c r="C96" s="393"/>
      <c r="D96" s="393"/>
      <c r="E96" s="393"/>
      <c r="F96" s="393"/>
      <c r="G96" s="393"/>
      <c r="H96" s="393"/>
      <c r="I96" s="393"/>
      <c r="J96" s="393"/>
      <c r="K96" s="393"/>
      <c r="L96" s="393"/>
      <c r="M96" s="393"/>
      <c r="N96" s="393"/>
      <c r="O96" s="393"/>
      <c r="P96" s="393"/>
      <c r="Q96" s="393"/>
      <c r="R96" s="393"/>
      <c r="S96" s="393"/>
      <c r="T96" s="393"/>
      <c r="U96" s="393"/>
      <c r="V96" s="393"/>
      <c r="W96" s="393"/>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591"/>
      <c r="AY96" s="591"/>
      <c r="AZ96" s="591"/>
      <c r="BA96" s="591"/>
      <c r="BB96" s="591"/>
      <c r="BC96" s="591"/>
      <c r="BD96" s="591"/>
      <c r="BE96" s="591"/>
      <c r="BF96" s="591"/>
      <c r="BG96" s="591"/>
      <c r="BH96" s="591"/>
      <c r="BI96" s="591"/>
      <c r="BJ96" s="591"/>
      <c r="BK96" s="591"/>
      <c r="CD96" s="6"/>
      <c r="CE96" s="6"/>
      <c r="CF96" s="6"/>
      <c r="CG96" s="25"/>
      <c r="CH96" s="6"/>
      <c r="CI96" s="6"/>
      <c r="CJ96" s="6"/>
      <c r="CK96" s="6"/>
      <c r="CL96" s="6"/>
      <c r="CM96" s="6"/>
      <c r="CN96" s="6"/>
      <c r="CO96" s="6"/>
      <c r="CP96" s="179"/>
      <c r="CQ96" s="179"/>
      <c r="CR96" s="179"/>
      <c r="CS96" s="179"/>
      <c r="CT96" s="179"/>
      <c r="CU96" s="179"/>
      <c r="CV96" s="179"/>
      <c r="CW96" s="179"/>
      <c r="CX96" s="413"/>
      <c r="CY96" s="413"/>
      <c r="CZ96" s="413"/>
      <c r="DA96" s="413"/>
      <c r="DB96" s="331"/>
      <c r="DC96" s="331"/>
      <c r="DD96" s="331"/>
      <c r="DE96" s="331"/>
      <c r="DF96" s="331"/>
      <c r="DG96" s="331"/>
      <c r="DH96" s="331"/>
      <c r="DI96" s="331"/>
      <c r="DJ96" s="331"/>
      <c r="DK96" s="187"/>
      <c r="DL96" s="187"/>
      <c r="DM96" s="187"/>
      <c r="DN96" s="187"/>
      <c r="DO96" s="187"/>
      <c r="DP96" s="187"/>
      <c r="DQ96" s="187"/>
      <c r="DR96" s="187"/>
      <c r="DS96" s="187"/>
      <c r="DT96" s="187"/>
      <c r="DU96" s="187"/>
      <c r="DV96" s="187"/>
      <c r="DW96" s="187"/>
      <c r="DX96" s="187"/>
      <c r="DY96" s="187"/>
      <c r="DZ96" s="187"/>
      <c r="EA96" s="187"/>
      <c r="EB96" s="187"/>
      <c r="EC96" s="187"/>
      <c r="ED96" s="187"/>
      <c r="EE96" s="187"/>
      <c r="EF96" s="187"/>
      <c r="EG96" s="187"/>
      <c r="EH96" s="187"/>
      <c r="EI96" s="187"/>
      <c r="EJ96" s="187"/>
      <c r="EK96" s="187"/>
      <c r="EL96" s="187"/>
      <c r="EM96" s="187"/>
      <c r="EN96" s="187"/>
      <c r="EO96" s="187"/>
      <c r="EP96" s="187"/>
      <c r="EQ96" s="187"/>
      <c r="ER96" s="187"/>
    </row>
    <row r="97" spans="1:148" ht="10.5" customHeight="1" x14ac:dyDescent="0.2">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P97" s="179"/>
      <c r="CQ97" s="179"/>
      <c r="CR97" s="179"/>
      <c r="CS97" s="179"/>
      <c r="CT97" s="179"/>
      <c r="CU97" s="179"/>
      <c r="CV97" s="179"/>
      <c r="CW97" s="179"/>
      <c r="CX97" s="413"/>
      <c r="CY97" s="413"/>
      <c r="CZ97" s="413"/>
      <c r="DA97" s="413"/>
      <c r="DB97" s="331"/>
      <c r="DC97" s="331"/>
      <c r="DD97" s="331"/>
      <c r="DE97" s="331"/>
      <c r="DF97" s="331"/>
      <c r="DG97" s="331"/>
      <c r="DH97" s="331"/>
      <c r="DI97" s="331"/>
      <c r="DJ97" s="331"/>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c r="EO97" s="187"/>
      <c r="EP97" s="187"/>
      <c r="EQ97" s="187"/>
      <c r="ER97" s="187"/>
    </row>
    <row r="98" spans="1:148" s="52" customFormat="1" ht="5.25" customHeight="1" x14ac:dyDescent="0.2">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CG98" s="440"/>
      <c r="CO98" s="6"/>
      <c r="CP98" s="179"/>
      <c r="CQ98" s="179"/>
      <c r="CR98" s="179"/>
      <c r="CS98" s="179"/>
      <c r="CT98" s="179"/>
      <c r="CU98" s="179"/>
      <c r="CV98" s="179"/>
      <c r="CW98" s="179"/>
      <c r="CX98" s="413"/>
      <c r="CY98" s="413"/>
      <c r="CZ98" s="413"/>
      <c r="DA98" s="413"/>
      <c r="DB98" s="331"/>
      <c r="DC98" s="331"/>
      <c r="DD98" s="331"/>
      <c r="DE98" s="331"/>
      <c r="DF98" s="331"/>
      <c r="DG98" s="331"/>
      <c r="DH98" s="331"/>
      <c r="DI98" s="331"/>
      <c r="DJ98" s="331"/>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c r="EO98" s="187"/>
      <c r="EP98" s="187"/>
      <c r="EQ98" s="187"/>
      <c r="ER98" s="187"/>
    </row>
    <row r="99" spans="1:148" ht="12" customHeight="1" x14ac:dyDescent="0.2">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P99" s="179"/>
      <c r="CQ99" s="179"/>
      <c r="CR99" s="179"/>
      <c r="CS99" s="179"/>
      <c r="CT99" s="179"/>
      <c r="CU99" s="179"/>
      <c r="CV99" s="179"/>
      <c r="CW99" s="179"/>
      <c r="CX99" s="413"/>
      <c r="CY99" s="413"/>
      <c r="CZ99" s="413"/>
      <c r="DA99" s="413"/>
      <c r="DB99" s="331"/>
      <c r="DC99" s="331"/>
      <c r="DD99" s="331"/>
      <c r="DE99" s="331"/>
      <c r="DF99" s="331"/>
      <c r="DG99" s="331"/>
      <c r="DH99" s="331"/>
      <c r="DI99" s="331"/>
      <c r="DJ99" s="331"/>
      <c r="DK99" s="187"/>
      <c r="DL99" s="187"/>
      <c r="DM99" s="187"/>
      <c r="DN99" s="187"/>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7"/>
      <c r="EO99" s="187"/>
      <c r="EP99" s="187"/>
      <c r="EQ99" s="187"/>
      <c r="ER99" s="187"/>
    </row>
    <row r="100" spans="1:148" ht="15" x14ac:dyDescent="0.2">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591" t="s">
        <v>57</v>
      </c>
      <c r="Z100" s="591"/>
      <c r="AA100" s="591"/>
      <c r="AB100" s="591"/>
      <c r="AC100" s="591"/>
      <c r="AD100" s="591"/>
      <c r="AE100" s="591"/>
      <c r="AF100" s="591"/>
      <c r="AG100" s="591"/>
      <c r="AH100" s="591"/>
      <c r="AI100" s="591"/>
      <c r="AJ100" s="591"/>
      <c r="AK100" s="591"/>
      <c r="AL100" s="591"/>
      <c r="AM100" s="591"/>
      <c r="AN100" s="591"/>
      <c r="AO100" s="591"/>
      <c r="AP100" s="591"/>
      <c r="AQ100" s="591"/>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6"/>
      <c r="BP100" s="6"/>
      <c r="BQ100" s="6"/>
      <c r="BR100" s="6"/>
      <c r="BS100" s="6"/>
      <c r="BT100" s="6"/>
      <c r="BU100" s="6"/>
      <c r="BV100" s="6"/>
      <c r="BW100" s="6"/>
      <c r="BX100" s="6"/>
      <c r="BY100" s="6"/>
      <c r="BZ100" s="6"/>
      <c r="CA100" s="6"/>
      <c r="CB100" s="6"/>
      <c r="CC100" s="6"/>
      <c r="CP100" s="179"/>
      <c r="CQ100" s="179"/>
      <c r="CR100" s="179"/>
      <c r="CS100" s="179"/>
      <c r="CT100" s="179"/>
      <c r="CU100" s="179"/>
      <c r="CV100" s="179"/>
      <c r="CW100" s="179"/>
      <c r="CX100" s="413"/>
      <c r="CY100" s="413"/>
      <c r="CZ100" s="413"/>
      <c r="DA100" s="413"/>
      <c r="DB100" s="331"/>
      <c r="DC100" s="331"/>
      <c r="DD100" s="331"/>
      <c r="DE100" s="331"/>
      <c r="DF100" s="331"/>
      <c r="DG100" s="331"/>
      <c r="DH100" s="331"/>
      <c r="DI100" s="331"/>
      <c r="DJ100" s="331"/>
      <c r="DK100" s="187"/>
      <c r="DL100" s="187"/>
      <c r="DM100" s="187"/>
      <c r="DN100" s="187"/>
      <c r="DO100" s="187"/>
      <c r="DP100" s="187"/>
      <c r="DQ100" s="187"/>
      <c r="DR100" s="187"/>
      <c r="DS100" s="187"/>
      <c r="DT100" s="187"/>
      <c r="DU100" s="187"/>
      <c r="DV100" s="187"/>
      <c r="DW100" s="187"/>
      <c r="DX100" s="187"/>
      <c r="DY100" s="187"/>
      <c r="DZ100" s="187"/>
      <c r="EA100" s="187"/>
      <c r="EB100" s="187"/>
      <c r="EC100" s="187"/>
      <c r="ED100" s="187"/>
      <c r="EE100" s="187"/>
      <c r="EF100" s="187"/>
      <c r="EG100" s="187"/>
      <c r="EH100" s="187"/>
      <c r="EI100" s="187"/>
      <c r="EJ100" s="187"/>
      <c r="EK100" s="187"/>
      <c r="EL100" s="187"/>
      <c r="EM100" s="187"/>
      <c r="EN100" s="187"/>
      <c r="EO100" s="187"/>
      <c r="EP100" s="187"/>
      <c r="EQ100" s="187"/>
      <c r="ER100" s="187"/>
    </row>
    <row r="101" spans="1:148" ht="12" customHeight="1" x14ac:dyDescent="0.2">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P101" s="179"/>
      <c r="CQ101" s="179"/>
      <c r="CR101" s="179"/>
      <c r="CS101" s="179"/>
      <c r="CT101" s="179"/>
      <c r="CU101" s="179"/>
      <c r="CV101" s="179"/>
      <c r="CW101" s="179"/>
      <c r="CX101" s="413"/>
      <c r="CY101" s="413"/>
      <c r="CZ101" s="413"/>
      <c r="DA101" s="413"/>
      <c r="DB101" s="331"/>
      <c r="DC101" s="331"/>
      <c r="DD101" s="331"/>
      <c r="DE101" s="331"/>
      <c r="DF101" s="331"/>
      <c r="DG101" s="331"/>
      <c r="DH101" s="331"/>
      <c r="DI101" s="331"/>
      <c r="DJ101" s="331"/>
      <c r="DK101" s="187"/>
      <c r="DL101" s="187"/>
      <c r="DM101" s="187"/>
      <c r="DN101" s="187"/>
      <c r="DO101" s="187"/>
      <c r="DP101" s="187"/>
      <c r="DQ101" s="187"/>
      <c r="DR101" s="187"/>
      <c r="DS101" s="187"/>
      <c r="DT101" s="187"/>
      <c r="DU101" s="187"/>
      <c r="DV101" s="187"/>
      <c r="DW101" s="187"/>
      <c r="DX101" s="187"/>
      <c r="DY101" s="187"/>
      <c r="DZ101" s="187"/>
      <c r="EA101" s="187"/>
      <c r="EB101" s="187"/>
      <c r="EC101" s="187"/>
      <c r="ED101" s="187"/>
      <c r="EE101" s="187"/>
      <c r="EF101" s="187"/>
      <c r="EG101" s="187"/>
      <c r="EH101" s="187"/>
      <c r="EI101" s="187"/>
      <c r="EJ101" s="187"/>
      <c r="EK101" s="187"/>
      <c r="EL101" s="187"/>
      <c r="EM101" s="187"/>
      <c r="EN101" s="187"/>
      <c r="EO101" s="187"/>
      <c r="EP101" s="187"/>
      <c r="EQ101" s="187"/>
      <c r="ER101" s="187"/>
    </row>
    <row r="102" spans="1:148" ht="5.25" customHeight="1" x14ac:dyDescent="0.2">
      <c r="A102" s="52"/>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3"/>
      <c r="AT102" s="53"/>
      <c r="AU102" s="53"/>
      <c r="AV102" s="53"/>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c r="CM102" s="52"/>
      <c r="CN102" s="52"/>
      <c r="CP102" s="179"/>
      <c r="CQ102" s="179"/>
      <c r="CR102" s="179"/>
      <c r="CS102" s="179"/>
      <c r="CT102" s="179"/>
      <c r="CU102" s="179"/>
      <c r="CV102" s="179"/>
      <c r="CW102" s="179"/>
      <c r="CX102" s="413"/>
      <c r="CY102" s="413"/>
      <c r="CZ102" s="413"/>
      <c r="DA102" s="413"/>
      <c r="DB102" s="331"/>
      <c r="DC102" s="331"/>
      <c r="DD102" s="331"/>
      <c r="DE102" s="331"/>
      <c r="DF102" s="331"/>
      <c r="DG102" s="331"/>
      <c r="DH102" s="331"/>
      <c r="DI102" s="331"/>
      <c r="DJ102" s="331"/>
      <c r="DK102" s="187"/>
      <c r="DL102" s="187"/>
      <c r="DM102" s="187"/>
      <c r="DN102" s="187"/>
      <c r="DO102" s="187"/>
      <c r="DP102" s="187"/>
      <c r="DQ102" s="187"/>
      <c r="DR102" s="187"/>
      <c r="DS102" s="187"/>
      <c r="DT102" s="187"/>
      <c r="DU102" s="187"/>
      <c r="DV102" s="187"/>
      <c r="DW102" s="187"/>
      <c r="DX102" s="187"/>
      <c r="DY102" s="187"/>
      <c r="DZ102" s="187"/>
      <c r="EA102" s="187"/>
      <c r="EB102" s="187"/>
      <c r="EC102" s="187"/>
      <c r="ED102" s="187"/>
      <c r="EE102" s="187"/>
      <c r="EF102" s="187"/>
      <c r="EG102" s="187"/>
      <c r="EH102" s="187"/>
      <c r="EI102" s="187"/>
      <c r="EJ102" s="187"/>
      <c r="EK102" s="187"/>
      <c r="EL102" s="187"/>
      <c r="EM102" s="187"/>
      <c r="EN102" s="187"/>
      <c r="EO102" s="187"/>
      <c r="EP102" s="187"/>
      <c r="EQ102" s="187"/>
      <c r="ER102" s="187"/>
    </row>
    <row r="103" spans="1:148" ht="12.75" customHeight="1" x14ac:dyDescent="0.2">
      <c r="A103" s="52"/>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D103" s="25"/>
      <c r="CE103" s="25"/>
      <c r="CF103" s="25"/>
      <c r="CH103" s="25"/>
      <c r="CI103" s="25"/>
      <c r="CJ103" s="25"/>
      <c r="CK103" s="25"/>
      <c r="CL103" s="25"/>
      <c r="CM103" s="25"/>
      <c r="CN103" s="52"/>
      <c r="CP103" s="179"/>
      <c r="CQ103" s="179"/>
      <c r="CR103" s="179"/>
      <c r="CS103" s="179"/>
      <c r="CT103" s="179"/>
      <c r="CU103" s="179"/>
      <c r="CV103" s="179"/>
      <c r="CW103" s="179"/>
      <c r="CX103" s="413"/>
      <c r="CY103" s="413"/>
      <c r="CZ103" s="413"/>
      <c r="DA103" s="413"/>
      <c r="DB103" s="331"/>
      <c r="DC103" s="331"/>
      <c r="DD103" s="331"/>
      <c r="DE103" s="331"/>
      <c r="DF103" s="331"/>
      <c r="DG103" s="331"/>
      <c r="DH103" s="331"/>
      <c r="DI103" s="331"/>
      <c r="DJ103" s="331"/>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c r="EO103" s="187"/>
      <c r="EP103" s="187"/>
      <c r="EQ103" s="187"/>
      <c r="ER103" s="187"/>
    </row>
    <row r="104" spans="1:148" ht="22.5" x14ac:dyDescent="0.2">
      <c r="A104" s="52"/>
      <c r="C104" s="1152" t="s">
        <v>207</v>
      </c>
      <c r="D104" s="1153"/>
      <c r="E104" s="1153"/>
      <c r="F104" s="1153"/>
      <c r="G104" s="1153"/>
      <c r="H104" s="1153"/>
      <c r="I104" s="1153"/>
      <c r="J104" s="1153"/>
      <c r="K104" s="1153"/>
      <c r="L104" s="1153"/>
      <c r="M104" s="1153"/>
      <c r="N104" s="1153"/>
      <c r="O104" s="1153"/>
      <c r="P104" s="1153"/>
      <c r="Q104" s="1153"/>
      <c r="R104" s="1153"/>
      <c r="S104" s="1153"/>
      <c r="T104" s="1153"/>
      <c r="U104" s="1153"/>
      <c r="V104" s="1153"/>
      <c r="W104" s="1153"/>
      <c r="X104" s="1153"/>
      <c r="Y104" s="1153"/>
      <c r="Z104" s="1153"/>
      <c r="AA104" s="1153"/>
      <c r="AB104" s="1154"/>
      <c r="AC104" s="6"/>
      <c r="AD104" s="614" t="str">
        <f>'עמוד 1'!AD104:AQ104</f>
        <v>טופס מעודכן ל-11/2020</v>
      </c>
      <c r="AE104" s="615"/>
      <c r="AF104" s="615"/>
      <c r="AG104" s="615"/>
      <c r="AH104" s="615"/>
      <c r="AI104" s="615"/>
      <c r="AJ104" s="615"/>
      <c r="AK104" s="615"/>
      <c r="AL104" s="615"/>
      <c r="AM104" s="615"/>
      <c r="AN104" s="615"/>
      <c r="AO104" s="615"/>
      <c r="AP104" s="615"/>
      <c r="AQ104" s="616"/>
      <c r="AR104" s="6"/>
      <c r="AS104" s="1259" t="s">
        <v>159</v>
      </c>
      <c r="AT104" s="1260"/>
      <c r="AU104" s="1260"/>
      <c r="AV104" s="1260"/>
      <c r="AW104" s="1260"/>
      <c r="AX104" s="1260"/>
      <c r="AY104" s="1260"/>
      <c r="AZ104" s="1260"/>
      <c r="BA104" s="1260"/>
      <c r="BB104" s="1260"/>
      <c r="BC104" s="1260"/>
      <c r="BD104" s="1260"/>
      <c r="BE104" s="1260"/>
      <c r="BF104" s="1260"/>
      <c r="BG104" s="1260"/>
      <c r="BH104" s="1260"/>
      <c r="BI104" s="1260"/>
      <c r="BJ104" s="1260"/>
      <c r="BK104" s="1260"/>
      <c r="BL104" s="1260"/>
      <c r="BM104" s="1260"/>
      <c r="BN104" s="1260"/>
      <c r="BO104" s="1260"/>
      <c r="BP104" s="1260"/>
      <c r="BQ104" s="1260"/>
      <c r="BR104" s="1260"/>
      <c r="BS104" s="1260"/>
      <c r="BT104" s="1260"/>
      <c r="BU104" s="1260"/>
      <c r="BV104" s="1260"/>
      <c r="BW104" s="1260"/>
      <c r="BX104" s="1260"/>
      <c r="BY104" s="1260"/>
      <c r="BZ104" s="1260"/>
      <c r="CA104" s="1260"/>
      <c r="CB104" s="1260"/>
      <c r="CC104" s="1260"/>
      <c r="CD104" s="1260"/>
      <c r="CE104" s="1260"/>
      <c r="CF104" s="1260"/>
      <c r="CG104" s="1260"/>
      <c r="CH104" s="1260"/>
      <c r="CI104" s="1260"/>
      <c r="CJ104" s="1260"/>
      <c r="CK104" s="1261"/>
      <c r="CL104" s="25"/>
      <c r="CM104" s="25"/>
      <c r="CN104" s="52"/>
      <c r="CP104" s="179"/>
      <c r="CQ104" s="179"/>
      <c r="CR104" s="179"/>
      <c r="CS104" s="179"/>
      <c r="CT104" s="179"/>
      <c r="CU104" s="179"/>
      <c r="CV104" s="179"/>
      <c r="CW104" s="179"/>
      <c r="CX104" s="413"/>
      <c r="CY104" s="413"/>
      <c r="CZ104" s="413"/>
      <c r="DA104" s="413"/>
      <c r="DB104" s="331"/>
      <c r="DC104" s="331"/>
      <c r="DD104" s="331"/>
      <c r="DE104" s="331"/>
      <c r="DF104" s="331"/>
      <c r="DG104" s="331"/>
      <c r="DH104" s="331"/>
      <c r="DI104" s="331"/>
      <c r="DJ104" s="331"/>
      <c r="DK104" s="187"/>
      <c r="DL104" s="187"/>
      <c r="DM104" s="187"/>
      <c r="DN104" s="187"/>
      <c r="DO104" s="187"/>
      <c r="DP104" s="187"/>
      <c r="DQ104" s="187"/>
      <c r="DR104" s="187"/>
      <c r="DS104" s="187"/>
      <c r="DT104" s="187"/>
      <c r="DU104" s="187"/>
      <c r="DV104" s="187"/>
      <c r="DW104" s="187"/>
      <c r="DX104" s="187"/>
      <c r="DY104" s="187"/>
      <c r="DZ104" s="187"/>
      <c r="EA104" s="187"/>
      <c r="EB104" s="187"/>
      <c r="EC104" s="187"/>
      <c r="ED104" s="187"/>
      <c r="EE104" s="187"/>
      <c r="EF104" s="187"/>
      <c r="EG104" s="187"/>
      <c r="EH104" s="187"/>
      <c r="EI104" s="187"/>
      <c r="EJ104" s="187"/>
      <c r="EK104" s="187"/>
      <c r="EL104" s="187"/>
      <c r="EM104" s="187"/>
      <c r="EN104" s="187"/>
      <c r="EO104" s="187"/>
      <c r="EP104" s="187"/>
      <c r="EQ104" s="187"/>
      <c r="ER104" s="187"/>
    </row>
    <row r="105" spans="1:148" ht="4.5" customHeight="1" x14ac:dyDescent="0.2">
      <c r="A105" s="52"/>
      <c r="B105" s="6"/>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6"/>
      <c r="AD105" s="55"/>
      <c r="AE105" s="56"/>
      <c r="AF105" s="56"/>
      <c r="AG105" s="56"/>
      <c r="AH105" s="56"/>
      <c r="AI105" s="56"/>
      <c r="AJ105" s="56"/>
      <c r="AK105" s="56"/>
      <c r="AL105" s="56"/>
      <c r="AM105" s="56"/>
      <c r="AN105" s="56"/>
      <c r="AO105" s="56"/>
      <c r="AP105" s="56"/>
      <c r="AQ105" s="56"/>
      <c r="AR105" s="6"/>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25"/>
      <c r="CE105" s="25"/>
      <c r="CF105" s="25"/>
      <c r="CH105" s="25"/>
      <c r="CI105" s="25"/>
      <c r="CJ105" s="25"/>
      <c r="CK105" s="25"/>
      <c r="CL105" s="25"/>
      <c r="CM105" s="25"/>
      <c r="CN105" s="52"/>
      <c r="CP105" s="179"/>
      <c r="CQ105" s="179"/>
      <c r="CR105" s="179"/>
      <c r="CS105" s="179"/>
      <c r="CT105" s="179"/>
      <c r="CU105" s="179"/>
      <c r="CV105" s="179"/>
      <c r="CW105" s="179"/>
      <c r="CX105" s="413"/>
      <c r="CY105" s="413"/>
      <c r="CZ105" s="413"/>
      <c r="DA105" s="413"/>
      <c r="DB105" s="331"/>
      <c r="DC105" s="331"/>
      <c r="DD105" s="331"/>
      <c r="DE105" s="331"/>
      <c r="DF105" s="331"/>
      <c r="DG105" s="331"/>
      <c r="DH105" s="331"/>
      <c r="DI105" s="331"/>
      <c r="DJ105" s="331"/>
      <c r="DK105" s="187"/>
      <c r="DL105" s="187"/>
      <c r="DM105" s="187"/>
      <c r="DN105" s="187"/>
      <c r="DO105" s="187"/>
      <c r="DP105" s="187"/>
      <c r="DQ105" s="187"/>
      <c r="DR105" s="187"/>
      <c r="DS105" s="187"/>
      <c r="DT105" s="187"/>
      <c r="DU105" s="187"/>
      <c r="DV105" s="187"/>
      <c r="DW105" s="187"/>
      <c r="DX105" s="187"/>
      <c r="DY105" s="187"/>
      <c r="DZ105" s="187"/>
      <c r="EA105" s="187"/>
      <c r="EB105" s="187"/>
      <c r="EC105" s="187"/>
      <c r="ED105" s="187"/>
      <c r="EE105" s="187"/>
      <c r="EF105" s="187"/>
      <c r="EG105" s="187"/>
      <c r="EH105" s="187"/>
      <c r="EI105" s="187"/>
      <c r="EJ105" s="187"/>
      <c r="EK105" s="187"/>
      <c r="EL105" s="187"/>
      <c r="EM105" s="187"/>
      <c r="EN105" s="187"/>
      <c r="EO105" s="187"/>
      <c r="EP105" s="187"/>
      <c r="EQ105" s="187"/>
      <c r="ER105" s="187"/>
    </row>
    <row r="106" spans="1:148" s="60" customFormat="1" ht="15.75" x14ac:dyDescent="0.25">
      <c r="A106" s="58"/>
      <c r="B106" s="59"/>
      <c r="D106" s="60" t="s">
        <v>28</v>
      </c>
      <c r="X106" s="60" t="s">
        <v>29</v>
      </c>
      <c r="AS106" s="60" t="s">
        <v>41</v>
      </c>
      <c r="BY106" s="1099">
        <f ca="1">TODAY()</f>
        <v>44165</v>
      </c>
      <c r="BZ106" s="1099"/>
      <c r="CA106" s="1099"/>
      <c r="CB106" s="1099"/>
      <c r="CC106" s="1099"/>
      <c r="CD106" s="438"/>
      <c r="CE106" s="438"/>
      <c r="CF106" s="438"/>
      <c r="CG106" s="438"/>
      <c r="CH106" s="438"/>
      <c r="CI106" s="438"/>
      <c r="CJ106" s="438"/>
      <c r="CK106" s="438"/>
      <c r="CL106" s="438"/>
      <c r="CM106" s="438"/>
      <c r="CN106" s="52"/>
      <c r="CP106" s="179"/>
      <c r="CQ106" s="179"/>
      <c r="CR106" s="179"/>
      <c r="CS106" s="179"/>
      <c r="CT106" s="179"/>
      <c r="CU106" s="179"/>
      <c r="CV106" s="179"/>
      <c r="CW106" s="179"/>
      <c r="CX106" s="413"/>
      <c r="CY106" s="413"/>
      <c r="CZ106" s="413"/>
      <c r="DA106" s="413"/>
      <c r="DB106" s="331"/>
      <c r="DC106" s="331"/>
      <c r="DD106" s="331"/>
      <c r="DE106" s="331"/>
      <c r="DF106" s="331"/>
      <c r="DG106" s="331"/>
      <c r="DH106" s="331"/>
      <c r="DI106" s="331"/>
      <c r="DJ106" s="331"/>
      <c r="DK106" s="187"/>
      <c r="DL106" s="187"/>
      <c r="DM106" s="187"/>
      <c r="DN106" s="187"/>
      <c r="DO106" s="187"/>
      <c r="DP106" s="187"/>
      <c r="DQ106" s="187"/>
      <c r="DR106" s="187"/>
      <c r="DS106" s="187"/>
      <c r="DT106" s="187"/>
      <c r="DU106" s="187"/>
      <c r="DV106" s="187"/>
      <c r="DW106" s="187"/>
      <c r="DX106" s="187"/>
      <c r="DY106" s="187"/>
      <c r="DZ106" s="187"/>
      <c r="EA106" s="187"/>
      <c r="EB106" s="187"/>
      <c r="EC106" s="187"/>
      <c r="ED106" s="187"/>
      <c r="EE106" s="187"/>
      <c r="EF106" s="187"/>
      <c r="EG106" s="187"/>
      <c r="EH106" s="187"/>
      <c r="EI106" s="187"/>
      <c r="EJ106" s="187"/>
      <c r="EK106" s="187"/>
      <c r="EL106" s="187"/>
      <c r="EM106" s="187"/>
      <c r="EN106" s="187"/>
      <c r="EO106" s="187"/>
      <c r="EP106" s="187"/>
      <c r="EQ106" s="187"/>
      <c r="ER106" s="187"/>
    </row>
    <row r="107" spans="1:148" s="63" customFormat="1" ht="6.75" customHeight="1" x14ac:dyDescent="0.2">
      <c r="A107" s="61"/>
      <c r="B107" s="62"/>
      <c r="J107" s="64"/>
      <c r="K107" s="64"/>
      <c r="L107" s="64"/>
      <c r="M107" s="64"/>
      <c r="N107" s="64"/>
      <c r="O107" s="64"/>
      <c r="P107" s="64"/>
      <c r="Q107" s="64"/>
      <c r="R107" s="64"/>
      <c r="S107" s="64"/>
      <c r="T107" s="64"/>
      <c r="U107" s="64"/>
      <c r="V107" s="64"/>
      <c r="AS107" s="300"/>
      <c r="AT107" s="300"/>
      <c r="AU107" s="300"/>
      <c r="AV107" s="300"/>
      <c r="CD107" s="64"/>
      <c r="CE107" s="64"/>
      <c r="CF107" s="64"/>
      <c r="CG107" s="64"/>
      <c r="CH107" s="64"/>
      <c r="CI107" s="64"/>
      <c r="CJ107" s="64"/>
      <c r="CK107" s="64"/>
      <c r="CL107" s="64"/>
      <c r="CM107" s="64"/>
      <c r="CN107" s="52"/>
      <c r="CP107" s="179"/>
      <c r="CQ107" s="179"/>
      <c r="CR107" s="179"/>
      <c r="CS107" s="179"/>
      <c r="CT107" s="179"/>
      <c r="CU107" s="179"/>
      <c r="CV107" s="179"/>
      <c r="CW107" s="179"/>
      <c r="CX107" s="413"/>
      <c r="CY107" s="413"/>
      <c r="CZ107" s="413"/>
      <c r="DA107" s="413"/>
      <c r="DB107" s="331"/>
      <c r="DC107" s="331"/>
      <c r="DD107" s="331"/>
      <c r="DE107" s="331"/>
      <c r="DF107" s="331"/>
      <c r="DG107" s="331"/>
      <c r="DH107" s="331"/>
      <c r="DI107" s="331"/>
      <c r="DJ107" s="331"/>
      <c r="DK107" s="187"/>
      <c r="DL107" s="187"/>
      <c r="DM107" s="187"/>
      <c r="DN107" s="187"/>
      <c r="DO107" s="187"/>
      <c r="DP107" s="187"/>
      <c r="DQ107" s="187"/>
      <c r="DR107" s="187"/>
      <c r="DS107" s="187"/>
      <c r="DT107" s="187"/>
      <c r="DU107" s="187"/>
      <c r="DV107" s="187"/>
      <c r="DW107" s="187"/>
      <c r="DX107" s="187"/>
      <c r="DY107" s="187"/>
      <c r="DZ107" s="187"/>
      <c r="EA107" s="187"/>
      <c r="EB107" s="187"/>
      <c r="EC107" s="187"/>
      <c r="ED107" s="187"/>
      <c r="EE107" s="187"/>
      <c r="EF107" s="187"/>
      <c r="EG107" s="187"/>
      <c r="EH107" s="187"/>
      <c r="EI107" s="187"/>
      <c r="EJ107" s="187"/>
      <c r="EK107" s="187"/>
      <c r="EL107" s="187"/>
      <c r="EM107" s="187"/>
      <c r="EN107" s="187"/>
      <c r="EO107" s="187"/>
      <c r="EP107" s="187"/>
      <c r="EQ107" s="187"/>
      <c r="ER107" s="187"/>
    </row>
    <row r="108" spans="1:148" s="63" customFormat="1" ht="23.25" x14ac:dyDescent="0.2">
      <c r="A108" s="61"/>
      <c r="B108" s="62"/>
      <c r="C108" s="569" t="s">
        <v>24</v>
      </c>
      <c r="D108" s="570"/>
      <c r="E108" s="570"/>
      <c r="F108" s="570"/>
      <c r="G108" s="570"/>
      <c r="H108" s="570"/>
      <c r="I108" s="571"/>
      <c r="J108" s="556">
        <f>+S8</f>
        <v>0</v>
      </c>
      <c r="K108" s="557"/>
      <c r="L108" s="557"/>
      <c r="M108" s="557"/>
      <c r="N108" s="557"/>
      <c r="O108" s="557"/>
      <c r="P108" s="557"/>
      <c r="Q108" s="557"/>
      <c r="R108" s="557"/>
      <c r="S108" s="557"/>
      <c r="T108" s="557"/>
      <c r="U108" s="557"/>
      <c r="V108" s="558"/>
      <c r="W108" s="245"/>
      <c r="X108" s="391" t="s">
        <v>40</v>
      </c>
      <c r="Y108" s="392"/>
      <c r="Z108" s="392"/>
      <c r="AA108" s="391"/>
      <c r="AB108" s="392"/>
      <c r="AC108" s="392"/>
      <c r="AD108" s="392"/>
      <c r="AE108" s="392"/>
      <c r="AF108" s="411"/>
      <c r="AG108" s="1174">
        <f>+S25</f>
        <v>0</v>
      </c>
      <c r="AH108" s="1175"/>
      <c r="AI108" s="1175"/>
      <c r="AJ108" s="1175"/>
      <c r="AK108" s="1175"/>
      <c r="AL108" s="1175"/>
      <c r="AM108" s="589" t="s">
        <v>25</v>
      </c>
      <c r="AN108" s="589"/>
      <c r="AO108" s="589"/>
      <c r="AP108" s="589"/>
      <c r="AQ108" s="590"/>
      <c r="AR108" s="245"/>
      <c r="AS108" s="1176" t="s">
        <v>43</v>
      </c>
      <c r="AT108" s="1177"/>
      <c r="AU108" s="1177"/>
      <c r="AV108" s="1177"/>
      <c r="AW108" s="1177"/>
      <c r="AX108" s="1177"/>
      <c r="AY108" s="1177"/>
      <c r="AZ108" s="1177"/>
      <c r="BA108" s="1177"/>
      <c r="BB108" s="1096" t="str">
        <f>+S53</f>
        <v>יש להזין סוג חשבון</v>
      </c>
      <c r="BC108" s="1097"/>
      <c r="BD108" s="1097"/>
      <c r="BE108" s="1097"/>
      <c r="BF108" s="1097"/>
      <c r="BG108" s="1097"/>
      <c r="BH108" s="1097"/>
      <c r="BI108" s="1097"/>
      <c r="BJ108" s="1097"/>
      <c r="BK108" s="1097"/>
      <c r="BL108" s="1097"/>
      <c r="BM108" s="1097"/>
      <c r="BN108" s="1097"/>
      <c r="BO108" s="1097"/>
      <c r="BP108" s="1097"/>
      <c r="BQ108" s="1097"/>
      <c r="BR108" s="1097"/>
      <c r="BS108" s="1097"/>
      <c r="BT108" s="1097"/>
      <c r="BU108" s="1097"/>
      <c r="BV108" s="1097"/>
      <c r="BW108" s="1097"/>
      <c r="BX108" s="1097"/>
      <c r="BY108" s="1097"/>
      <c r="BZ108" s="1097"/>
      <c r="CA108" s="474"/>
      <c r="CB108" s="474"/>
      <c r="CC108" s="474"/>
      <c r="CD108" s="310"/>
      <c r="CE108" s="310"/>
      <c r="CF108" s="310"/>
      <c r="CG108" s="310"/>
      <c r="CH108" s="310"/>
      <c r="CI108" s="310"/>
      <c r="CJ108" s="310"/>
      <c r="CK108" s="475"/>
      <c r="CL108" s="64"/>
      <c r="CM108" s="64"/>
      <c r="CN108" s="52"/>
      <c r="CP108" s="179"/>
      <c r="CQ108" s="179"/>
      <c r="CR108" s="179"/>
      <c r="CS108" s="179"/>
      <c r="CT108" s="179"/>
      <c r="CU108" s="179"/>
      <c r="CV108" s="179"/>
      <c r="CW108" s="179"/>
      <c r="CX108" s="413"/>
      <c r="CY108" s="413"/>
      <c r="CZ108" s="413"/>
      <c r="DA108" s="413"/>
      <c r="DB108" s="331"/>
      <c r="DC108" s="331"/>
      <c r="DD108" s="331"/>
      <c r="DE108" s="331"/>
      <c r="DF108" s="331"/>
      <c r="DG108" s="331"/>
      <c r="DH108" s="331"/>
      <c r="DI108" s="331"/>
      <c r="DJ108" s="331"/>
      <c r="DK108" s="187"/>
      <c r="DL108" s="187"/>
      <c r="DM108" s="187"/>
      <c r="DN108" s="187"/>
      <c r="DO108" s="187"/>
      <c r="DP108" s="187"/>
      <c r="DQ108" s="187"/>
      <c r="DR108" s="187"/>
      <c r="DS108" s="187"/>
      <c r="DT108" s="187"/>
      <c r="DU108" s="187"/>
      <c r="DV108" s="187"/>
      <c r="DW108" s="187"/>
      <c r="DX108" s="187"/>
      <c r="DY108" s="187"/>
      <c r="DZ108" s="187"/>
      <c r="EA108" s="187"/>
      <c r="EB108" s="187"/>
      <c r="EC108" s="187"/>
      <c r="ED108" s="187"/>
      <c r="EE108" s="187"/>
      <c r="EF108" s="187"/>
      <c r="EG108" s="187"/>
      <c r="EH108" s="187"/>
      <c r="EI108" s="187"/>
      <c r="EJ108" s="187"/>
      <c r="EK108" s="187"/>
      <c r="EL108" s="187"/>
      <c r="EM108" s="187"/>
      <c r="EN108" s="187"/>
      <c r="EO108" s="187"/>
      <c r="EP108" s="187"/>
      <c r="EQ108" s="187"/>
      <c r="ER108" s="187"/>
    </row>
    <row r="109" spans="1:148" s="63" customFormat="1" ht="6.75" customHeight="1" x14ac:dyDescent="0.2">
      <c r="A109" s="61"/>
      <c r="B109" s="62"/>
      <c r="C109" s="403"/>
      <c r="D109" s="394"/>
      <c r="E109" s="394"/>
      <c r="F109" s="394"/>
      <c r="G109" s="394"/>
      <c r="H109" s="394"/>
      <c r="I109" s="394"/>
      <c r="J109" s="530"/>
      <c r="K109" s="530"/>
      <c r="L109" s="530"/>
      <c r="M109" s="530"/>
      <c r="N109" s="530"/>
      <c r="O109" s="530"/>
      <c r="P109" s="530"/>
      <c r="Q109" s="530"/>
      <c r="R109" s="530"/>
      <c r="S109" s="530"/>
      <c r="T109" s="530"/>
      <c r="U109" s="530"/>
      <c r="V109" s="530"/>
      <c r="W109" s="245"/>
      <c r="X109" s="394"/>
      <c r="Y109" s="394"/>
      <c r="Z109" s="394"/>
      <c r="AA109" s="394"/>
      <c r="AB109" s="394"/>
      <c r="AC109" s="394"/>
      <c r="AD109" s="394"/>
      <c r="AE109" s="394"/>
      <c r="AF109" s="394"/>
      <c r="AG109" s="403"/>
      <c r="AH109" s="403"/>
      <c r="AI109" s="403"/>
      <c r="AJ109" s="403"/>
      <c r="AK109" s="403"/>
      <c r="AL109" s="403"/>
      <c r="AM109" s="403"/>
      <c r="AN109" s="403"/>
      <c r="AO109" s="403"/>
      <c r="AP109" s="403"/>
      <c r="AQ109" s="403"/>
      <c r="AR109" s="394"/>
      <c r="AS109" s="626"/>
      <c r="AT109" s="626"/>
      <c r="AU109" s="626"/>
      <c r="AV109" s="626"/>
      <c r="AW109" s="626"/>
      <c r="AX109" s="626"/>
      <c r="AY109" s="626"/>
      <c r="AZ109" s="626"/>
      <c r="BA109" s="626"/>
      <c r="BB109" s="245"/>
      <c r="BC109" s="304"/>
      <c r="BD109" s="304"/>
      <c r="BE109" s="304"/>
      <c r="BF109" s="304"/>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D109" s="64"/>
      <c r="CE109" s="64"/>
      <c r="CF109" s="64"/>
      <c r="CG109" s="64"/>
      <c r="CH109" s="64"/>
      <c r="CI109" s="64"/>
      <c r="CJ109" s="64"/>
      <c r="CK109" s="64"/>
      <c r="CL109" s="64"/>
      <c r="CM109" s="64"/>
      <c r="CN109" s="52"/>
      <c r="CP109" s="179"/>
      <c r="CQ109" s="179"/>
      <c r="CR109" s="179"/>
      <c r="CS109" s="179"/>
      <c r="CT109" s="179"/>
      <c r="CU109" s="179"/>
      <c r="CV109" s="179"/>
      <c r="CW109" s="179"/>
      <c r="CX109" s="413"/>
      <c r="CY109" s="413"/>
      <c r="CZ109" s="413"/>
      <c r="DA109" s="413"/>
      <c r="DB109" s="331"/>
      <c r="DC109" s="331"/>
      <c r="DD109" s="331"/>
      <c r="DE109" s="331"/>
      <c r="DF109" s="331"/>
      <c r="DG109" s="331"/>
      <c r="DH109" s="331"/>
      <c r="DI109" s="331"/>
      <c r="DJ109" s="331"/>
      <c r="DK109" s="187"/>
      <c r="DL109" s="187"/>
      <c r="DM109" s="187"/>
      <c r="DN109" s="187"/>
      <c r="DO109" s="187"/>
      <c r="DP109" s="187"/>
      <c r="DQ109" s="187"/>
      <c r="DR109" s="187"/>
      <c r="DS109" s="187"/>
      <c r="DT109" s="187"/>
      <c r="DU109" s="187"/>
      <c r="DV109" s="187"/>
      <c r="DW109" s="187"/>
      <c r="DX109" s="187"/>
      <c r="DY109" s="187"/>
      <c r="DZ109" s="187"/>
      <c r="EA109" s="187"/>
      <c r="EB109" s="187"/>
      <c r="EC109" s="187"/>
      <c r="ED109" s="187"/>
      <c r="EE109" s="187"/>
      <c r="EF109" s="187"/>
      <c r="EG109" s="187"/>
      <c r="EH109" s="187"/>
      <c r="EI109" s="187"/>
      <c r="EJ109" s="187"/>
      <c r="EK109" s="187"/>
      <c r="EL109" s="187"/>
      <c r="EM109" s="187"/>
      <c r="EN109" s="187"/>
      <c r="EO109" s="187"/>
      <c r="EP109" s="187"/>
      <c r="EQ109" s="187"/>
      <c r="ER109" s="187"/>
    </row>
    <row r="110" spans="1:148" s="63" customFormat="1" ht="23.25" x14ac:dyDescent="0.2">
      <c r="A110" s="61"/>
      <c r="B110" s="62"/>
      <c r="C110" s="569" t="s">
        <v>39</v>
      </c>
      <c r="D110" s="570"/>
      <c r="E110" s="570"/>
      <c r="F110" s="570"/>
      <c r="G110" s="570"/>
      <c r="H110" s="570"/>
      <c r="I110" s="571"/>
      <c r="J110" s="638">
        <f>+S10</f>
        <v>0</v>
      </c>
      <c r="K110" s="639"/>
      <c r="L110" s="639"/>
      <c r="M110" s="640"/>
      <c r="N110" s="627" t="s">
        <v>177</v>
      </c>
      <c r="O110" s="628"/>
      <c r="P110" s="559">
        <f>+S12</f>
        <v>0</v>
      </c>
      <c r="Q110" s="560"/>
      <c r="R110" s="560"/>
      <c r="S110" s="560"/>
      <c r="T110" s="560"/>
      <c r="U110" s="560"/>
      <c r="V110" s="561"/>
      <c r="W110" s="245"/>
      <c r="X110" s="1171" t="s">
        <v>162</v>
      </c>
      <c r="Y110" s="1172"/>
      <c r="Z110" s="1172"/>
      <c r="AA110" s="1172"/>
      <c r="AB110" s="1172"/>
      <c r="AC110" s="1172"/>
      <c r="AD110" s="1172"/>
      <c r="AE110" s="1172"/>
      <c r="AF110" s="1173"/>
      <c r="AG110" s="594">
        <f>+S27</f>
        <v>0</v>
      </c>
      <c r="AH110" s="595"/>
      <c r="AI110" s="595"/>
      <c r="AJ110" s="595"/>
      <c r="AK110" s="595"/>
      <c r="AL110" s="595"/>
      <c r="AM110" s="588" t="str">
        <f>AB27</f>
        <v>444/</v>
      </c>
      <c r="AN110" s="589"/>
      <c r="AO110" s="589"/>
      <c r="AP110" s="589"/>
      <c r="AQ110" s="590"/>
      <c r="AR110" s="245"/>
      <c r="AS110" s="617" t="s">
        <v>42</v>
      </c>
      <c r="AT110" s="618"/>
      <c r="AU110" s="618"/>
      <c r="AV110" s="618"/>
      <c r="AW110" s="618"/>
      <c r="AX110" s="618"/>
      <c r="AY110" s="618"/>
      <c r="AZ110" s="618"/>
      <c r="BA110" s="618"/>
      <c r="BB110" s="1183">
        <f>+S51</f>
        <v>0</v>
      </c>
      <c r="BC110" s="1184"/>
      <c r="BD110" s="1184"/>
      <c r="BE110" s="1185"/>
      <c r="BF110" s="1186"/>
      <c r="BG110" s="1187">
        <f>AX53</f>
        <v>0</v>
      </c>
      <c r="BH110" s="1187"/>
      <c r="BI110" s="1187"/>
      <c r="BJ110" s="1187"/>
      <c r="BK110" s="245"/>
      <c r="BL110" s="64"/>
      <c r="BM110" s="469"/>
      <c r="BN110" s="469"/>
      <c r="BO110" s="469"/>
      <c r="BP110" s="469"/>
      <c r="BQ110" s="469"/>
      <c r="BR110" s="469"/>
      <c r="BS110" s="469"/>
      <c r="BT110" s="469"/>
      <c r="BU110" s="472"/>
      <c r="BV110" s="507" t="s">
        <v>120</v>
      </c>
      <c r="BW110" s="508"/>
      <c r="BX110" s="508"/>
      <c r="BY110" s="508"/>
      <c r="BZ110" s="508"/>
      <c r="CA110" s="508"/>
      <c r="CB110" s="508"/>
      <c r="CC110" s="508"/>
      <c r="CD110" s="508"/>
      <c r="CE110" s="508"/>
      <c r="CF110" s="508"/>
      <c r="CG110" s="508"/>
      <c r="CH110" s="508"/>
      <c r="CI110" s="508"/>
      <c r="CJ110" s="508"/>
      <c r="CK110" s="509"/>
      <c r="CL110" s="64"/>
      <c r="CM110" s="64"/>
      <c r="CN110" s="52"/>
      <c r="CP110" s="179"/>
      <c r="CQ110" s="179"/>
      <c r="CR110" s="179"/>
      <c r="CS110" s="179"/>
      <c r="CT110" s="179"/>
      <c r="CU110" s="179"/>
      <c r="CV110" s="179"/>
      <c r="CW110" s="179"/>
      <c r="CX110" s="413"/>
      <c r="CY110" s="413"/>
      <c r="CZ110" s="413"/>
      <c r="DA110" s="413"/>
      <c r="DB110" s="331"/>
      <c r="DC110" s="331"/>
      <c r="DD110" s="331"/>
      <c r="DE110" s="331"/>
      <c r="DF110" s="331"/>
      <c r="DG110" s="331"/>
      <c r="DH110" s="331"/>
      <c r="DI110" s="331"/>
      <c r="DJ110" s="331"/>
      <c r="DK110" s="187"/>
      <c r="DL110" s="187"/>
      <c r="DM110" s="187"/>
      <c r="DN110" s="187"/>
      <c r="DO110" s="187"/>
      <c r="DP110" s="187"/>
      <c r="DQ110" s="187"/>
      <c r="DR110" s="187"/>
      <c r="DS110" s="187"/>
      <c r="DT110" s="187"/>
      <c r="DU110" s="187"/>
      <c r="DV110" s="187"/>
      <c r="DW110" s="187"/>
      <c r="DX110" s="187"/>
      <c r="DY110" s="187"/>
      <c r="DZ110" s="187"/>
      <c r="EA110" s="187"/>
      <c r="EB110" s="187"/>
      <c r="EC110" s="187"/>
      <c r="ED110" s="187"/>
      <c r="EE110" s="187"/>
      <c r="EF110" s="187"/>
      <c r="EG110" s="187"/>
      <c r="EH110" s="187"/>
      <c r="EI110" s="187"/>
      <c r="EJ110" s="187"/>
      <c r="EK110" s="187"/>
      <c r="EL110" s="187"/>
      <c r="EM110" s="187"/>
      <c r="EN110" s="187"/>
      <c r="EO110" s="187"/>
      <c r="EP110" s="187"/>
      <c r="EQ110" s="187"/>
      <c r="ER110" s="187"/>
    </row>
    <row r="111" spans="1:148" s="63" customFormat="1" ht="6.75" customHeight="1" x14ac:dyDescent="0.2">
      <c r="A111" s="61"/>
      <c r="B111" s="62"/>
      <c r="C111" s="403"/>
      <c r="D111" s="394"/>
      <c r="E111" s="394"/>
      <c r="F111" s="394"/>
      <c r="G111" s="394"/>
      <c r="H111" s="394"/>
      <c r="I111" s="394"/>
      <c r="J111" s="530"/>
      <c r="K111" s="530"/>
      <c r="L111" s="530"/>
      <c r="M111" s="530"/>
      <c r="N111" s="530"/>
      <c r="O111" s="530"/>
      <c r="P111" s="530"/>
      <c r="Q111" s="530"/>
      <c r="R111" s="530"/>
      <c r="S111" s="530"/>
      <c r="T111" s="530"/>
      <c r="U111" s="530"/>
      <c r="V111" s="530"/>
      <c r="W111" s="245"/>
      <c r="X111" s="394"/>
      <c r="Y111" s="394"/>
      <c r="Z111" s="394"/>
      <c r="AA111" s="403"/>
      <c r="AB111" s="403"/>
      <c r="AC111" s="394"/>
      <c r="AD111" s="394"/>
      <c r="AE111" s="394"/>
      <c r="AF111" s="394"/>
      <c r="AG111" s="626"/>
      <c r="AH111" s="626"/>
      <c r="AI111" s="626"/>
      <c r="AJ111" s="626"/>
      <c r="AK111" s="626"/>
      <c r="AL111" s="626"/>
      <c r="AM111" s="626"/>
      <c r="AN111" s="626"/>
      <c r="AO111" s="626"/>
      <c r="AP111" s="626"/>
      <c r="AQ111" s="626"/>
      <c r="AR111" s="394"/>
      <c r="AS111" s="1143"/>
      <c r="AT111" s="1143"/>
      <c r="AU111" s="1143"/>
      <c r="AV111" s="1143"/>
      <c r="AW111" s="1143"/>
      <c r="AX111" s="1143"/>
      <c r="AY111" s="1143"/>
      <c r="AZ111" s="1143"/>
      <c r="BA111" s="1143"/>
      <c r="BB111" s="403"/>
      <c r="BC111" s="394"/>
      <c r="BD111" s="394"/>
      <c r="BE111" s="305"/>
      <c r="BF111" s="394"/>
      <c r="BG111" s="394"/>
      <c r="BH111" s="394"/>
      <c r="BI111" s="394"/>
      <c r="BJ111" s="306"/>
      <c r="BK111" s="245"/>
      <c r="BL111" s="471"/>
      <c r="BM111" s="471"/>
      <c r="BN111" s="471"/>
      <c r="BO111" s="471"/>
      <c r="BP111" s="471"/>
      <c r="BQ111" s="471"/>
      <c r="BR111" s="471"/>
      <c r="BS111" s="471"/>
      <c r="BT111" s="471"/>
      <c r="BU111" s="473"/>
      <c r="BV111" s="510"/>
      <c r="BW111" s="511"/>
      <c r="BX111" s="511"/>
      <c r="BY111" s="511"/>
      <c r="BZ111" s="511"/>
      <c r="CA111" s="511"/>
      <c r="CB111" s="511"/>
      <c r="CC111" s="511"/>
      <c r="CD111" s="511"/>
      <c r="CE111" s="511"/>
      <c r="CF111" s="511"/>
      <c r="CG111" s="511"/>
      <c r="CH111" s="511"/>
      <c r="CI111" s="511"/>
      <c r="CJ111" s="511"/>
      <c r="CK111" s="512"/>
      <c r="CL111" s="64"/>
      <c r="CM111" s="64"/>
      <c r="CN111" s="52"/>
      <c r="CP111" s="179"/>
      <c r="CQ111" s="179"/>
      <c r="CR111" s="179"/>
      <c r="CS111" s="179"/>
      <c r="CT111" s="179"/>
      <c r="CU111" s="179"/>
      <c r="CV111" s="179"/>
      <c r="CW111" s="179"/>
      <c r="CX111" s="413"/>
      <c r="CY111" s="413"/>
      <c r="CZ111" s="413"/>
      <c r="DA111" s="413"/>
      <c r="DB111" s="331"/>
      <c r="DC111" s="331"/>
      <c r="DD111" s="331"/>
      <c r="DE111" s="331"/>
      <c r="DF111" s="331"/>
      <c r="DG111" s="331"/>
      <c r="DH111" s="331"/>
      <c r="DI111" s="331"/>
      <c r="DJ111" s="331"/>
      <c r="DK111" s="187"/>
      <c r="DL111" s="187"/>
      <c r="DM111" s="187"/>
      <c r="DN111" s="187"/>
      <c r="DO111" s="187"/>
      <c r="DP111" s="187"/>
      <c r="DQ111" s="187"/>
      <c r="DR111" s="187"/>
      <c r="DS111" s="187"/>
      <c r="DT111" s="187"/>
      <c r="DU111" s="187"/>
      <c r="DV111" s="187"/>
      <c r="DW111" s="187"/>
      <c r="DX111" s="187"/>
      <c r="DY111" s="187"/>
      <c r="DZ111" s="187"/>
      <c r="EA111" s="187"/>
      <c r="EB111" s="187"/>
      <c r="EC111" s="187"/>
      <c r="ED111" s="187"/>
      <c r="EE111" s="187"/>
      <c r="EF111" s="187"/>
      <c r="EG111" s="187"/>
      <c r="EH111" s="187"/>
      <c r="EI111" s="187"/>
      <c r="EJ111" s="187"/>
      <c r="EK111" s="187"/>
      <c r="EL111" s="187"/>
      <c r="EM111" s="187"/>
      <c r="EN111" s="187"/>
      <c r="EO111" s="187"/>
      <c r="EP111" s="187"/>
      <c r="EQ111" s="187"/>
      <c r="ER111" s="187"/>
    </row>
    <row r="112" spans="1:148" s="63" customFormat="1" ht="21" customHeight="1" x14ac:dyDescent="0.2">
      <c r="A112" s="61"/>
      <c r="B112" s="62"/>
      <c r="C112" s="569" t="s">
        <v>182</v>
      </c>
      <c r="D112" s="570"/>
      <c r="E112" s="570"/>
      <c r="F112" s="570"/>
      <c r="G112" s="570"/>
      <c r="H112" s="570"/>
      <c r="I112" s="570"/>
      <c r="J112" s="636">
        <f>+S16</f>
        <v>0</v>
      </c>
      <c r="K112" s="637"/>
      <c r="L112" s="637"/>
      <c r="M112" s="641"/>
      <c r="N112" s="636" t="s">
        <v>183</v>
      </c>
      <c r="O112" s="637"/>
      <c r="P112" s="553">
        <f>+S18</f>
        <v>0</v>
      </c>
      <c r="Q112" s="554"/>
      <c r="R112" s="554"/>
      <c r="S112" s="554"/>
      <c r="T112" s="554"/>
      <c r="U112" s="554"/>
      <c r="V112" s="555"/>
      <c r="W112" s="245"/>
      <c r="X112" s="569" t="str">
        <f>D29</f>
        <v>מס' החלטה  (עפ"י הזמנה)</v>
      </c>
      <c r="Y112" s="570"/>
      <c r="Z112" s="570"/>
      <c r="AA112" s="570"/>
      <c r="AB112" s="570"/>
      <c r="AC112" s="570"/>
      <c r="AD112" s="570"/>
      <c r="AE112" s="570"/>
      <c r="AF112" s="571"/>
      <c r="AG112" s="550">
        <f>+S29</f>
        <v>0</v>
      </c>
      <c r="AH112" s="551"/>
      <c r="AI112" s="551"/>
      <c r="AJ112" s="551"/>
      <c r="AK112" s="551"/>
      <c r="AL112" s="551"/>
      <c r="AM112" s="551"/>
      <c r="AN112" s="551"/>
      <c r="AO112" s="551"/>
      <c r="AP112" s="551"/>
      <c r="AQ112" s="552"/>
      <c r="AR112" s="245"/>
      <c r="AS112" s="1100" t="s">
        <v>45</v>
      </c>
      <c r="AT112" s="1101"/>
      <c r="AU112" s="1101"/>
      <c r="AV112" s="1101"/>
      <c r="AW112" s="1101"/>
      <c r="AX112" s="1101"/>
      <c r="AY112" s="1101"/>
      <c r="AZ112" s="1101"/>
      <c r="BA112" s="1102"/>
      <c r="BB112" s="1091">
        <f>IF(LEN(S39)=0=TRUE,"",S39)</f>
        <v>0</v>
      </c>
      <c r="BC112" s="1092"/>
      <c r="BD112" s="1092"/>
      <c r="BE112" s="1092"/>
      <c r="BF112" s="307" t="s">
        <v>1</v>
      </c>
      <c r="BG112" s="1089">
        <f>IF(LEN(S41)=0=TRUE,"",S41)</f>
        <v>0</v>
      </c>
      <c r="BH112" s="1089"/>
      <c r="BI112" s="1089"/>
      <c r="BJ112" s="1090"/>
      <c r="BK112" s="245"/>
      <c r="BL112" s="471"/>
      <c r="BM112" s="471"/>
      <c r="BN112" s="471"/>
      <c r="BO112" s="471"/>
      <c r="BP112" s="471"/>
      <c r="BQ112" s="471"/>
      <c r="BR112" s="471"/>
      <c r="BS112" s="471"/>
      <c r="BT112" s="471"/>
      <c r="BU112" s="473"/>
      <c r="BV112" s="510"/>
      <c r="BW112" s="511"/>
      <c r="BX112" s="511"/>
      <c r="BY112" s="511"/>
      <c r="BZ112" s="511"/>
      <c r="CA112" s="511"/>
      <c r="CB112" s="511"/>
      <c r="CC112" s="511"/>
      <c r="CD112" s="511"/>
      <c r="CE112" s="511"/>
      <c r="CF112" s="511"/>
      <c r="CG112" s="511"/>
      <c r="CH112" s="511"/>
      <c r="CI112" s="511"/>
      <c r="CJ112" s="511"/>
      <c r="CK112" s="512"/>
      <c r="CL112" s="64"/>
      <c r="CM112" s="64"/>
      <c r="CN112" s="52"/>
      <c r="CP112" s="179"/>
      <c r="CQ112" s="179"/>
      <c r="CR112" s="179"/>
      <c r="CS112" s="179"/>
      <c r="CT112" s="179"/>
      <c r="CU112" s="179"/>
      <c r="CV112" s="179"/>
      <c r="CW112" s="179"/>
      <c r="CX112" s="413"/>
      <c r="CY112" s="413"/>
      <c r="CZ112" s="413"/>
      <c r="DA112" s="413"/>
      <c r="DB112" s="331"/>
      <c r="DC112" s="331"/>
      <c r="DD112" s="331"/>
      <c r="DE112" s="331"/>
      <c r="DF112" s="331"/>
      <c r="DG112" s="331"/>
      <c r="DH112" s="331"/>
      <c r="DI112" s="331"/>
      <c r="DJ112" s="331"/>
      <c r="DK112" s="187"/>
      <c r="DL112" s="187"/>
      <c r="DM112" s="187"/>
      <c r="DN112" s="187"/>
      <c r="DO112" s="187"/>
      <c r="DP112" s="187"/>
      <c r="DQ112" s="187"/>
      <c r="DR112" s="187"/>
      <c r="DS112" s="187"/>
      <c r="DT112" s="187"/>
      <c r="DU112" s="187"/>
      <c r="DV112" s="187"/>
      <c r="DW112" s="187"/>
      <c r="DX112" s="187"/>
      <c r="DY112" s="187"/>
      <c r="DZ112" s="187"/>
      <c r="EA112" s="187"/>
      <c r="EB112" s="187"/>
      <c r="EC112" s="187"/>
      <c r="ED112" s="187"/>
      <c r="EE112" s="187"/>
      <c r="EF112" s="187"/>
      <c r="EG112" s="187"/>
      <c r="EH112" s="187"/>
      <c r="EI112" s="187"/>
      <c r="EJ112" s="187"/>
      <c r="EK112" s="187"/>
      <c r="EL112" s="187"/>
      <c r="EM112" s="187"/>
      <c r="EN112" s="187"/>
      <c r="EO112" s="187"/>
      <c r="EP112" s="187"/>
      <c r="EQ112" s="187"/>
      <c r="ER112" s="187"/>
    </row>
    <row r="113" spans="1:173" s="63" customFormat="1" ht="6.75" customHeight="1" x14ac:dyDescent="0.2">
      <c r="A113" s="61"/>
      <c r="B113" s="62"/>
      <c r="C113" s="403"/>
      <c r="D113" s="394"/>
      <c r="E113" s="394"/>
      <c r="F113" s="394"/>
      <c r="G113" s="394"/>
      <c r="H113" s="394"/>
      <c r="I113" s="394"/>
      <c r="J113" s="530"/>
      <c r="K113" s="530"/>
      <c r="L113" s="530"/>
      <c r="M113" s="530"/>
      <c r="N113" s="530"/>
      <c r="O113" s="530"/>
      <c r="P113" s="530"/>
      <c r="Q113" s="530"/>
      <c r="R113" s="530"/>
      <c r="S113" s="530"/>
      <c r="T113" s="530"/>
      <c r="U113" s="530"/>
      <c r="V113" s="530"/>
      <c r="W113" s="245"/>
      <c r="X113" s="394"/>
      <c r="Y113" s="394"/>
      <c r="Z113" s="394"/>
      <c r="AA113" s="394"/>
      <c r="AB113" s="394"/>
      <c r="AC113" s="394"/>
      <c r="AD113" s="394"/>
      <c r="AE113" s="394"/>
      <c r="AF113" s="394"/>
      <c r="AG113" s="1164"/>
      <c r="AH113" s="1164"/>
      <c r="AI113" s="1164"/>
      <c r="AJ113" s="1164"/>
      <c r="AK113" s="1164"/>
      <c r="AL113" s="1164"/>
      <c r="AM113" s="1164"/>
      <c r="AN113" s="1164"/>
      <c r="AO113" s="1164"/>
      <c r="AP113" s="1164"/>
      <c r="AQ113" s="1164"/>
      <c r="AR113" s="394"/>
      <c r="AS113" s="1129"/>
      <c r="AT113" s="1129"/>
      <c r="AU113" s="1129"/>
      <c r="AV113" s="1129"/>
      <c r="AW113" s="1129"/>
      <c r="AX113" s="1129"/>
      <c r="AY113" s="1129"/>
      <c r="AZ113" s="1129"/>
      <c r="BA113" s="1129"/>
      <c r="BB113" s="395"/>
      <c r="BC113" s="395"/>
      <c r="BD113" s="394"/>
      <c r="BE113" s="394"/>
      <c r="BF113" s="394"/>
      <c r="BG113" s="394"/>
      <c r="BH113" s="394"/>
      <c r="BI113" s="394"/>
      <c r="BJ113" s="394"/>
      <c r="BK113" s="470"/>
      <c r="BL113" s="471"/>
      <c r="BM113" s="471"/>
      <c r="BN113" s="471"/>
      <c r="BO113" s="471"/>
      <c r="BP113" s="471"/>
      <c r="BQ113" s="471"/>
      <c r="BR113" s="471"/>
      <c r="BS113" s="471"/>
      <c r="BT113" s="471"/>
      <c r="BU113" s="473"/>
      <c r="BV113" s="510"/>
      <c r="BW113" s="511"/>
      <c r="BX113" s="511"/>
      <c r="BY113" s="511"/>
      <c r="BZ113" s="511"/>
      <c r="CA113" s="511"/>
      <c r="CB113" s="511"/>
      <c r="CC113" s="511"/>
      <c r="CD113" s="511"/>
      <c r="CE113" s="511"/>
      <c r="CF113" s="511"/>
      <c r="CG113" s="511"/>
      <c r="CH113" s="511"/>
      <c r="CI113" s="511"/>
      <c r="CJ113" s="511"/>
      <c r="CK113" s="512"/>
      <c r="CL113" s="64"/>
      <c r="CM113" s="64"/>
      <c r="CN113" s="52"/>
      <c r="CP113" s="179"/>
      <c r="CQ113" s="179"/>
      <c r="CR113" s="179"/>
      <c r="CS113" s="179"/>
      <c r="CT113" s="179"/>
      <c r="CU113" s="179"/>
      <c r="CV113" s="179"/>
      <c r="CW113" s="179"/>
      <c r="CX113" s="413"/>
      <c r="CY113" s="413"/>
      <c r="CZ113" s="413"/>
      <c r="DA113" s="413"/>
      <c r="DB113" s="331"/>
      <c r="DC113" s="331"/>
      <c r="DD113" s="331"/>
      <c r="DE113" s="331"/>
      <c r="DF113" s="331"/>
      <c r="DG113" s="331"/>
      <c r="DH113" s="331"/>
      <c r="DI113" s="331"/>
      <c r="DJ113" s="331"/>
      <c r="DK113" s="187"/>
      <c r="DL113" s="187"/>
      <c r="DM113" s="187"/>
      <c r="DN113" s="187"/>
      <c r="DO113" s="187"/>
      <c r="DP113" s="187"/>
      <c r="DQ113" s="187"/>
      <c r="DR113" s="187"/>
      <c r="DS113" s="187"/>
      <c r="DT113" s="187"/>
      <c r="DU113" s="187"/>
      <c r="DV113" s="187"/>
      <c r="DW113" s="187"/>
      <c r="DX113" s="187"/>
      <c r="DY113" s="187"/>
      <c r="DZ113" s="187"/>
      <c r="EA113" s="187"/>
      <c r="EB113" s="187"/>
      <c r="EC113" s="187"/>
      <c r="ED113" s="187"/>
      <c r="EE113" s="187"/>
      <c r="EF113" s="187"/>
      <c r="EG113" s="187"/>
      <c r="EH113" s="187"/>
      <c r="EI113" s="187"/>
      <c r="EJ113" s="187"/>
      <c r="EK113" s="187"/>
      <c r="EL113" s="187"/>
      <c r="EM113" s="187"/>
      <c r="EN113" s="187"/>
      <c r="EO113" s="187"/>
      <c r="EP113" s="187"/>
      <c r="EQ113" s="187"/>
      <c r="ER113" s="187"/>
    </row>
    <row r="114" spans="1:173" s="63" customFormat="1" ht="23.25" x14ac:dyDescent="0.2">
      <c r="A114" s="61"/>
      <c r="B114" s="62"/>
      <c r="C114" s="569" t="s">
        <v>184</v>
      </c>
      <c r="D114" s="570"/>
      <c r="E114" s="570"/>
      <c r="F114" s="570"/>
      <c r="G114" s="570"/>
      <c r="H114" s="570"/>
      <c r="I114" s="570"/>
      <c r="J114" s="559">
        <f>S18</f>
        <v>0</v>
      </c>
      <c r="K114" s="560"/>
      <c r="L114" s="560"/>
      <c r="M114" s="560"/>
      <c r="N114" s="560"/>
      <c r="O114" s="560"/>
      <c r="P114" s="560"/>
      <c r="Q114" s="560"/>
      <c r="R114" s="560"/>
      <c r="S114" s="560"/>
      <c r="T114" s="560"/>
      <c r="U114" s="308"/>
      <c r="V114" s="309"/>
      <c r="W114" s="245"/>
      <c r="X114" s="569"/>
      <c r="Y114" s="570"/>
      <c r="Z114" s="570"/>
      <c r="AA114" s="570"/>
      <c r="AB114" s="570"/>
      <c r="AC114" s="570"/>
      <c r="AD114" s="570"/>
      <c r="AE114" s="570"/>
      <c r="AF114" s="571"/>
      <c r="AG114" s="550"/>
      <c r="AH114" s="551"/>
      <c r="AI114" s="551"/>
      <c r="AJ114" s="551"/>
      <c r="AK114" s="551"/>
      <c r="AL114" s="551"/>
      <c r="AM114" s="551"/>
      <c r="AN114" s="551"/>
      <c r="AO114" s="551"/>
      <c r="AP114" s="551"/>
      <c r="AQ114" s="552"/>
      <c r="AR114" s="245"/>
      <c r="AS114" s="1110"/>
      <c r="AT114" s="1110"/>
      <c r="AU114" s="1110"/>
      <c r="AV114" s="1110"/>
      <c r="AW114" s="1110"/>
      <c r="AX114" s="1110"/>
      <c r="AY114" s="1110"/>
      <c r="AZ114" s="1110"/>
      <c r="BA114" s="1110"/>
      <c r="BB114" s="1109"/>
      <c r="BC114" s="1109"/>
      <c r="BD114" s="1109"/>
      <c r="BE114" s="1109"/>
      <c r="BF114" s="1109"/>
      <c r="BG114" s="1109"/>
      <c r="BH114" s="1109"/>
      <c r="BI114" s="1109"/>
      <c r="BJ114" s="1109"/>
      <c r="BK114" s="394"/>
      <c r="BL114" s="471"/>
      <c r="BM114" s="471"/>
      <c r="BN114" s="471"/>
      <c r="BO114" s="471"/>
      <c r="BP114" s="471"/>
      <c r="BQ114" s="471"/>
      <c r="BR114" s="471"/>
      <c r="BS114" s="471"/>
      <c r="BT114" s="471"/>
      <c r="BU114" s="473"/>
      <c r="BV114" s="510"/>
      <c r="BW114" s="511"/>
      <c r="BX114" s="511"/>
      <c r="BY114" s="511"/>
      <c r="BZ114" s="511"/>
      <c r="CA114" s="511"/>
      <c r="CB114" s="511"/>
      <c r="CC114" s="511"/>
      <c r="CD114" s="511"/>
      <c r="CE114" s="511"/>
      <c r="CF114" s="511"/>
      <c r="CG114" s="511"/>
      <c r="CH114" s="511"/>
      <c r="CI114" s="511"/>
      <c r="CJ114" s="511"/>
      <c r="CK114" s="512"/>
      <c r="CL114" s="64"/>
      <c r="CM114" s="64"/>
      <c r="CN114" s="52"/>
      <c r="CP114" s="179"/>
      <c r="CQ114" s="179"/>
      <c r="CR114" s="179"/>
      <c r="CS114" s="179"/>
      <c r="CT114" s="179"/>
      <c r="CU114" s="179"/>
      <c r="CV114" s="179"/>
      <c r="CW114" s="179"/>
      <c r="CX114" s="413"/>
      <c r="CY114" s="413"/>
      <c r="CZ114" s="413"/>
      <c r="DA114" s="413"/>
      <c r="DB114" s="331"/>
      <c r="DC114" s="331"/>
      <c r="DD114" s="331"/>
      <c r="DE114" s="331"/>
      <c r="DF114" s="331"/>
      <c r="DG114" s="331"/>
      <c r="DH114" s="331"/>
      <c r="DI114" s="331"/>
      <c r="DJ114" s="331"/>
      <c r="DK114" s="187"/>
      <c r="DL114" s="187"/>
      <c r="DM114" s="187"/>
      <c r="DN114" s="187"/>
      <c r="DO114" s="187"/>
      <c r="DP114" s="187"/>
      <c r="DQ114" s="187"/>
      <c r="DR114" s="187"/>
      <c r="DS114" s="187"/>
      <c r="DT114" s="187"/>
      <c r="DU114" s="187"/>
      <c r="DV114" s="187"/>
      <c r="DW114" s="187"/>
      <c r="DX114" s="187"/>
      <c r="DY114" s="187"/>
      <c r="DZ114" s="187"/>
      <c r="EA114" s="187"/>
      <c r="EB114" s="187"/>
      <c r="EC114" s="187"/>
      <c r="ED114" s="187"/>
      <c r="EE114" s="187"/>
      <c r="EF114" s="187"/>
      <c r="EG114" s="187"/>
      <c r="EH114" s="187"/>
      <c r="EI114" s="187"/>
      <c r="EJ114" s="187"/>
      <c r="EK114" s="187"/>
      <c r="EL114" s="187"/>
      <c r="EM114" s="187"/>
      <c r="EN114" s="187"/>
      <c r="EO114" s="187"/>
      <c r="EP114" s="187"/>
      <c r="EQ114" s="187"/>
      <c r="ER114" s="187"/>
    </row>
    <row r="115" spans="1:173" s="63" customFormat="1" ht="6.75" customHeight="1" x14ac:dyDescent="0.2">
      <c r="A115" s="61"/>
      <c r="B115" s="62"/>
      <c r="C115" s="403"/>
      <c r="D115" s="394"/>
      <c r="E115" s="394"/>
      <c r="F115" s="394"/>
      <c r="G115" s="394"/>
      <c r="H115" s="394"/>
      <c r="I115" s="394"/>
      <c r="J115" s="530"/>
      <c r="K115" s="530"/>
      <c r="L115" s="530"/>
      <c r="M115" s="530"/>
      <c r="N115" s="530"/>
      <c r="O115" s="530"/>
      <c r="P115" s="530"/>
      <c r="Q115" s="530"/>
      <c r="R115" s="530"/>
      <c r="S115" s="530"/>
      <c r="T115" s="530"/>
      <c r="U115" s="530"/>
      <c r="V115" s="530"/>
      <c r="W115" s="245"/>
      <c r="X115" s="394"/>
      <c r="Y115" s="394"/>
      <c r="Z115" s="394"/>
      <c r="AA115" s="394"/>
      <c r="AB115" s="394"/>
      <c r="AC115" s="394"/>
      <c r="AD115" s="394"/>
      <c r="AE115" s="394"/>
      <c r="AF115" s="394"/>
      <c r="AG115" s="368"/>
      <c r="AH115" s="368"/>
      <c r="AI115" s="368"/>
      <c r="AJ115" s="368"/>
      <c r="AK115" s="368"/>
      <c r="AL115" s="368"/>
      <c r="AM115" s="368"/>
      <c r="AN115" s="368"/>
      <c r="AO115" s="368"/>
      <c r="AP115" s="368"/>
      <c r="AQ115" s="368"/>
      <c r="AR115" s="245"/>
      <c r="AS115" s="530"/>
      <c r="AT115" s="530"/>
      <c r="AU115" s="530"/>
      <c r="AV115" s="530"/>
      <c r="AW115" s="530"/>
      <c r="AX115" s="530"/>
      <c r="AY115" s="530"/>
      <c r="AZ115" s="530"/>
      <c r="BA115" s="530"/>
      <c r="BB115" s="394"/>
      <c r="BC115" s="394"/>
      <c r="BD115" s="394"/>
      <c r="BE115" s="394"/>
      <c r="BF115" s="394"/>
      <c r="BG115" s="394"/>
      <c r="BH115" s="394"/>
      <c r="BI115" s="394"/>
      <c r="BJ115" s="394"/>
      <c r="BK115" s="470"/>
      <c r="BL115" s="471"/>
      <c r="BM115" s="471"/>
      <c r="BN115" s="471"/>
      <c r="BO115" s="471"/>
      <c r="BP115" s="471"/>
      <c r="BQ115" s="471"/>
      <c r="BR115" s="471"/>
      <c r="BS115" s="471"/>
      <c r="BT115" s="471"/>
      <c r="BU115" s="473"/>
      <c r="BV115" s="510"/>
      <c r="BW115" s="511"/>
      <c r="BX115" s="511"/>
      <c r="BY115" s="511"/>
      <c r="BZ115" s="511"/>
      <c r="CA115" s="511"/>
      <c r="CB115" s="511"/>
      <c r="CC115" s="511"/>
      <c r="CD115" s="511"/>
      <c r="CE115" s="511"/>
      <c r="CF115" s="511"/>
      <c r="CG115" s="511"/>
      <c r="CH115" s="511"/>
      <c r="CI115" s="511"/>
      <c r="CJ115" s="511"/>
      <c r="CK115" s="512"/>
      <c r="CL115" s="64"/>
      <c r="CM115" s="64"/>
      <c r="CN115" s="52"/>
      <c r="CP115" s="179"/>
      <c r="CQ115" s="179"/>
      <c r="CR115" s="179"/>
      <c r="CS115" s="179"/>
      <c r="CT115" s="179"/>
      <c r="CU115" s="179"/>
      <c r="CV115" s="179"/>
      <c r="CW115" s="179"/>
      <c r="CX115" s="413"/>
      <c r="CY115" s="413"/>
      <c r="CZ115" s="413"/>
      <c r="DA115" s="413"/>
      <c r="DB115" s="331"/>
      <c r="DC115" s="331"/>
      <c r="DD115" s="331"/>
      <c r="DE115" s="331"/>
      <c r="DF115" s="331"/>
      <c r="DG115" s="331"/>
      <c r="DH115" s="331"/>
      <c r="DI115" s="331"/>
      <c r="DJ115" s="331"/>
      <c r="DK115" s="187"/>
      <c r="DL115" s="187"/>
      <c r="DM115" s="187"/>
      <c r="DN115" s="187"/>
      <c r="DO115" s="187"/>
      <c r="DP115" s="187"/>
      <c r="DQ115" s="187"/>
      <c r="DR115" s="187"/>
      <c r="DS115" s="187"/>
      <c r="DT115" s="187"/>
      <c r="DU115" s="187"/>
      <c r="DV115" s="187"/>
      <c r="DW115" s="187"/>
      <c r="DX115" s="187"/>
      <c r="DY115" s="187"/>
      <c r="DZ115" s="187"/>
      <c r="EA115" s="187"/>
      <c r="EB115" s="187"/>
      <c r="EC115" s="187"/>
      <c r="ED115" s="187"/>
      <c r="EE115" s="187"/>
      <c r="EF115" s="187"/>
      <c r="EG115" s="187"/>
      <c r="EH115" s="187"/>
      <c r="EI115" s="187"/>
      <c r="EJ115" s="187"/>
      <c r="EK115" s="187"/>
      <c r="EL115" s="187"/>
      <c r="EM115" s="187"/>
      <c r="EN115" s="187"/>
      <c r="EO115" s="187"/>
      <c r="EP115" s="187"/>
      <c r="EQ115" s="187"/>
      <c r="ER115" s="187"/>
    </row>
    <row r="116" spans="1:173" s="63" customFormat="1" ht="18.75" customHeight="1" x14ac:dyDescent="0.2">
      <c r="A116" s="61"/>
      <c r="B116" s="62"/>
      <c r="C116" s="569" t="s">
        <v>185</v>
      </c>
      <c r="D116" s="570"/>
      <c r="E116" s="570"/>
      <c r="F116" s="570"/>
      <c r="G116" s="570"/>
      <c r="H116" s="570"/>
      <c r="I116" s="571"/>
      <c r="J116" s="1140">
        <f>S20</f>
        <v>0</v>
      </c>
      <c r="K116" s="1141"/>
      <c r="L116" s="1141"/>
      <c r="M116" s="1141"/>
      <c r="N116" s="636" t="s">
        <v>183</v>
      </c>
      <c r="O116" s="637"/>
      <c r="P116" s="518">
        <f>S22</f>
        <v>0</v>
      </c>
      <c r="Q116" s="519"/>
      <c r="R116" s="519"/>
      <c r="S116" s="519"/>
      <c r="T116" s="519"/>
      <c r="U116" s="409"/>
      <c r="V116" s="410"/>
      <c r="W116" s="245"/>
      <c r="X116" s="391" t="s">
        <v>46</v>
      </c>
      <c r="Y116" s="570" t="s">
        <v>186</v>
      </c>
      <c r="Z116" s="570"/>
      <c r="AA116" s="570"/>
      <c r="AB116" s="570"/>
      <c r="AC116" s="570"/>
      <c r="AD116" s="570"/>
      <c r="AE116" s="570"/>
      <c r="AF116" s="571"/>
      <c r="AG116" s="550">
        <f>+S33</f>
        <v>0</v>
      </c>
      <c r="AH116" s="551"/>
      <c r="AI116" s="551"/>
      <c r="AJ116" s="551"/>
      <c r="AK116" s="551"/>
      <c r="AL116" s="551"/>
      <c r="AM116" s="551"/>
      <c r="AN116" s="551"/>
      <c r="AO116" s="551"/>
      <c r="AP116" s="551"/>
      <c r="AQ116" s="552"/>
      <c r="AR116" s="245"/>
      <c r="AS116" s="1188"/>
      <c r="AT116" s="1188"/>
      <c r="AU116" s="1188"/>
      <c r="AV116" s="1188"/>
      <c r="AW116" s="1188"/>
      <c r="AX116" s="1188"/>
      <c r="AY116" s="1188"/>
      <c r="AZ116" s="1188"/>
      <c r="BA116" s="1188"/>
      <c r="BB116" s="1132"/>
      <c r="BC116" s="1132"/>
      <c r="BD116" s="1132"/>
      <c r="BE116" s="1132"/>
      <c r="BF116" s="1132"/>
      <c r="BG116" s="1132"/>
      <c r="BH116" s="1132"/>
      <c r="BI116" s="1132"/>
      <c r="BJ116" s="1132"/>
      <c r="BK116" s="245"/>
      <c r="BL116" s="471"/>
      <c r="BM116" s="471"/>
      <c r="BN116" s="471"/>
      <c r="BO116" s="471"/>
      <c r="BP116" s="471"/>
      <c r="BQ116" s="471"/>
      <c r="BR116" s="471"/>
      <c r="BS116" s="471"/>
      <c r="BT116" s="471"/>
      <c r="BU116" s="473"/>
      <c r="BV116" s="510"/>
      <c r="BW116" s="511"/>
      <c r="BX116" s="511"/>
      <c r="BY116" s="511"/>
      <c r="BZ116" s="511"/>
      <c r="CA116" s="511"/>
      <c r="CB116" s="511"/>
      <c r="CC116" s="511"/>
      <c r="CD116" s="511"/>
      <c r="CE116" s="511"/>
      <c r="CF116" s="511"/>
      <c r="CG116" s="511"/>
      <c r="CH116" s="511"/>
      <c r="CI116" s="511"/>
      <c r="CJ116" s="511"/>
      <c r="CK116" s="512"/>
      <c r="CL116" s="64"/>
      <c r="CM116" s="64"/>
      <c r="CN116" s="52"/>
      <c r="CP116" s="179"/>
      <c r="CQ116" s="179"/>
      <c r="CR116" s="179"/>
      <c r="CS116" s="179"/>
      <c r="CT116" s="179"/>
      <c r="CU116" s="179"/>
      <c r="CV116" s="179"/>
      <c r="CW116" s="179"/>
      <c r="CX116" s="413"/>
      <c r="CY116" s="413"/>
      <c r="CZ116" s="413"/>
      <c r="DA116" s="413"/>
      <c r="DB116" s="331"/>
      <c r="DC116" s="331"/>
      <c r="DD116" s="331"/>
      <c r="DE116" s="331"/>
      <c r="DF116" s="331"/>
      <c r="DG116" s="331"/>
      <c r="DH116" s="331"/>
      <c r="DI116" s="331"/>
      <c r="DJ116" s="331"/>
      <c r="DK116" s="187"/>
      <c r="DL116" s="187"/>
      <c r="DM116" s="187"/>
      <c r="DN116" s="187"/>
      <c r="DO116" s="187"/>
      <c r="DP116" s="187"/>
      <c r="DQ116" s="187"/>
      <c r="DR116" s="187"/>
      <c r="DS116" s="187"/>
      <c r="DT116" s="187"/>
      <c r="DU116" s="187"/>
      <c r="DV116" s="187"/>
      <c r="DW116" s="187"/>
      <c r="DX116" s="187"/>
      <c r="DY116" s="187"/>
      <c r="DZ116" s="187"/>
      <c r="EA116" s="187"/>
      <c r="EB116" s="187"/>
      <c r="EC116" s="187"/>
      <c r="ED116" s="187"/>
      <c r="EE116" s="187"/>
      <c r="EF116" s="187"/>
      <c r="EG116" s="187"/>
      <c r="EH116" s="187"/>
      <c r="EI116" s="187"/>
      <c r="EJ116" s="187"/>
      <c r="EK116" s="187"/>
      <c r="EL116" s="187"/>
      <c r="EM116" s="187"/>
      <c r="EN116" s="187"/>
      <c r="EO116" s="187"/>
      <c r="EP116" s="187"/>
      <c r="EQ116" s="187"/>
      <c r="ER116" s="187"/>
    </row>
    <row r="117" spans="1:173" s="63" customFormat="1" ht="6.75" customHeight="1" x14ac:dyDescent="0.2">
      <c r="A117" s="61"/>
      <c r="B117" s="62"/>
      <c r="D117" s="310"/>
      <c r="E117" s="311"/>
      <c r="F117" s="311"/>
      <c r="G117" s="311"/>
      <c r="H117" s="311"/>
      <c r="I117" s="311"/>
      <c r="J117" s="574"/>
      <c r="K117" s="574"/>
      <c r="L117" s="574"/>
      <c r="M117" s="574"/>
      <c r="N117" s="574"/>
      <c r="O117" s="574"/>
      <c r="P117" s="574"/>
      <c r="Q117" s="574"/>
      <c r="R117" s="574"/>
      <c r="S117" s="574"/>
      <c r="T117" s="574"/>
      <c r="U117" s="574"/>
      <c r="V117" s="574"/>
      <c r="X117" s="311"/>
      <c r="Y117" s="311"/>
      <c r="Z117" s="311"/>
      <c r="AA117" s="311"/>
      <c r="AB117" s="311"/>
      <c r="AC117" s="311"/>
      <c r="AD117" s="311"/>
      <c r="AE117" s="311"/>
      <c r="AF117" s="311"/>
      <c r="AG117" s="276"/>
      <c r="AH117" s="276"/>
      <c r="AI117" s="276"/>
      <c r="AJ117" s="276"/>
      <c r="AK117" s="276"/>
      <c r="AL117" s="276"/>
      <c r="AM117" s="276"/>
      <c r="AN117" s="276"/>
      <c r="AO117" s="276"/>
      <c r="AP117" s="276"/>
      <c r="AQ117" s="276"/>
      <c r="AR117" s="64"/>
      <c r="AS117" s="64"/>
      <c r="AT117" s="64"/>
      <c r="AU117" s="64"/>
      <c r="AV117" s="64"/>
      <c r="AW117" s="64"/>
      <c r="AX117" s="64"/>
      <c r="AY117" s="64"/>
      <c r="BA117" s="64"/>
      <c r="BB117" s="64"/>
      <c r="BC117" s="64"/>
      <c r="BD117" s="64"/>
      <c r="BE117" s="64"/>
      <c r="BF117" s="64"/>
      <c r="BG117" s="64"/>
      <c r="BH117" s="64"/>
      <c r="BI117" s="64"/>
      <c r="BJ117" s="64"/>
      <c r="BK117" s="64"/>
      <c r="BL117" s="471"/>
      <c r="BM117" s="471"/>
      <c r="BN117" s="471"/>
      <c r="BO117" s="471"/>
      <c r="BP117" s="471"/>
      <c r="BQ117" s="471"/>
      <c r="BR117" s="471"/>
      <c r="BS117" s="471"/>
      <c r="BT117" s="471"/>
      <c r="BU117" s="473"/>
      <c r="BV117" s="513"/>
      <c r="BW117" s="514"/>
      <c r="BX117" s="514"/>
      <c r="BY117" s="514"/>
      <c r="BZ117" s="514"/>
      <c r="CA117" s="514"/>
      <c r="CB117" s="514"/>
      <c r="CC117" s="514"/>
      <c r="CD117" s="514"/>
      <c r="CE117" s="514"/>
      <c r="CF117" s="514"/>
      <c r="CG117" s="514"/>
      <c r="CH117" s="514"/>
      <c r="CI117" s="514"/>
      <c r="CJ117" s="514"/>
      <c r="CK117" s="515"/>
      <c r="CL117" s="64"/>
      <c r="CM117" s="64"/>
      <c r="CN117" s="52"/>
      <c r="CP117" s="179"/>
      <c r="CQ117" s="179"/>
      <c r="CR117" s="179"/>
      <c r="CS117" s="179"/>
      <c r="CT117" s="179"/>
      <c r="CU117" s="179"/>
      <c r="CV117" s="179"/>
      <c r="CW117" s="179"/>
      <c r="CX117" s="413"/>
      <c r="CY117" s="413"/>
      <c r="CZ117" s="413"/>
      <c r="DA117" s="413"/>
      <c r="DB117" s="331"/>
      <c r="DC117" s="331"/>
      <c r="DD117" s="331"/>
      <c r="DE117" s="331"/>
      <c r="DF117" s="331"/>
      <c r="DG117" s="331"/>
      <c r="DH117" s="331"/>
      <c r="DI117" s="331"/>
      <c r="DJ117" s="331"/>
      <c r="DK117" s="187"/>
      <c r="DL117" s="187"/>
      <c r="DM117" s="187"/>
      <c r="DN117" s="187"/>
      <c r="DO117" s="187"/>
      <c r="DP117" s="187"/>
      <c r="DQ117" s="187"/>
      <c r="DR117" s="187"/>
      <c r="DS117" s="187"/>
      <c r="DT117" s="187"/>
      <c r="DU117" s="187"/>
      <c r="DV117" s="187"/>
      <c r="DW117" s="187"/>
      <c r="DX117" s="187"/>
      <c r="DY117" s="187"/>
      <c r="DZ117" s="187"/>
      <c r="EA117" s="187"/>
      <c r="EB117" s="187"/>
      <c r="EC117" s="187"/>
      <c r="ED117" s="187"/>
      <c r="EE117" s="187"/>
      <c r="EF117" s="187"/>
      <c r="EG117" s="187"/>
      <c r="EH117" s="187"/>
      <c r="EI117" s="187"/>
      <c r="EJ117" s="187"/>
      <c r="EK117" s="187"/>
      <c r="EL117" s="187"/>
      <c r="EM117" s="187"/>
      <c r="EN117" s="187"/>
      <c r="EO117" s="187"/>
      <c r="EP117" s="187"/>
      <c r="EQ117" s="187"/>
      <c r="ER117" s="187"/>
    </row>
    <row r="118" spans="1:173" ht="18.75" customHeight="1" x14ac:dyDescent="0.25">
      <c r="A118" s="52"/>
      <c r="B118" s="65"/>
      <c r="C118" s="234" t="s">
        <v>117</v>
      </c>
      <c r="D118" s="205"/>
      <c r="E118" s="205"/>
      <c r="F118" s="205"/>
      <c r="G118" s="205"/>
      <c r="H118" s="205"/>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6"/>
      <c r="AL118" s="206"/>
      <c r="AM118" s="206"/>
      <c r="AN118" s="206"/>
      <c r="AO118" s="206"/>
      <c r="AP118" s="218"/>
      <c r="AQ118" s="218"/>
      <c r="AR118" s="218"/>
      <c r="AS118" s="29"/>
      <c r="AT118" s="29"/>
      <c r="AU118" s="29"/>
      <c r="AV118" s="29"/>
      <c r="AW118" s="6"/>
      <c r="AX118" s="6"/>
      <c r="AY118" s="6"/>
      <c r="AZ118" s="6"/>
      <c r="BA118" s="6"/>
      <c r="BB118" s="6"/>
      <c r="BC118" s="6"/>
      <c r="BD118" s="6"/>
      <c r="BE118" s="6"/>
      <c r="BF118" s="6"/>
      <c r="BG118" s="6"/>
      <c r="BH118" s="6"/>
      <c r="BI118" s="6"/>
      <c r="BJ118" s="6"/>
      <c r="BK118" s="219"/>
      <c r="BL118" s="219"/>
      <c r="BM118" s="219"/>
      <c r="BN118" s="219"/>
      <c r="BO118" s="220"/>
      <c r="BP118" s="220"/>
      <c r="BQ118" s="220"/>
      <c r="BR118" s="220"/>
      <c r="BS118" s="220"/>
      <c r="BT118" s="220"/>
      <c r="BU118" s="221"/>
      <c r="BV118" s="221"/>
      <c r="BW118" s="221"/>
      <c r="BX118" s="221"/>
      <c r="BY118" s="221"/>
      <c r="BZ118" s="221"/>
      <c r="CA118" s="208"/>
      <c r="CB118" s="208"/>
      <c r="CC118" s="208"/>
      <c r="CD118" s="139"/>
      <c r="CE118" s="139"/>
      <c r="CF118" s="139"/>
      <c r="CG118" s="139"/>
      <c r="CH118" s="139"/>
      <c r="CI118" s="25"/>
      <c r="CJ118" s="25"/>
      <c r="CK118" s="25"/>
      <c r="CL118" s="25"/>
      <c r="CM118" s="25"/>
      <c r="CN118" s="52"/>
      <c r="CP118" s="179"/>
      <c r="CQ118" s="179"/>
      <c r="CR118" s="179"/>
      <c r="CS118" s="179"/>
      <c r="CT118" s="179"/>
      <c r="CU118" s="179"/>
      <c r="CV118" s="179"/>
      <c r="CW118" s="179"/>
      <c r="CX118" s="413"/>
      <c r="CY118" s="413"/>
      <c r="CZ118" s="413"/>
      <c r="DA118" s="413"/>
      <c r="DB118" s="331"/>
      <c r="DC118" s="331"/>
      <c r="DD118" s="331"/>
      <c r="DE118" s="331"/>
      <c r="DF118" s="331"/>
      <c r="DG118" s="331"/>
      <c r="DH118" s="331"/>
      <c r="DI118" s="331"/>
      <c r="DJ118" s="331"/>
      <c r="DK118" s="187"/>
      <c r="DL118" s="187"/>
      <c r="DM118" s="187"/>
      <c r="DN118" s="187"/>
      <c r="DO118" s="187"/>
      <c r="DP118" s="187"/>
      <c r="DQ118" s="187"/>
      <c r="DR118" s="187"/>
      <c r="DS118" s="187"/>
      <c r="DT118" s="187"/>
      <c r="DU118" s="187"/>
      <c r="DV118" s="187"/>
      <c r="DW118" s="187"/>
      <c r="DX118" s="187"/>
      <c r="DY118" s="187"/>
      <c r="DZ118" s="187"/>
      <c r="EA118" s="187"/>
      <c r="EB118" s="187"/>
      <c r="EC118" s="187"/>
      <c r="ED118" s="187"/>
      <c r="EE118" s="187"/>
      <c r="EF118" s="187"/>
      <c r="EG118" s="187"/>
      <c r="EH118" s="187"/>
      <c r="EI118" s="187"/>
      <c r="EJ118" s="187"/>
      <c r="EK118" s="187"/>
      <c r="EL118" s="187"/>
      <c r="EM118" s="187"/>
      <c r="EN118" s="187"/>
      <c r="EO118" s="187"/>
      <c r="EP118" s="187"/>
      <c r="EQ118" s="187"/>
      <c r="ER118" s="187"/>
    </row>
    <row r="119" spans="1:173" ht="5.25" customHeight="1" x14ac:dyDescent="0.3">
      <c r="A119" s="215" t="s">
        <v>99</v>
      </c>
      <c r="B119" s="65"/>
      <c r="C119" s="205"/>
      <c r="D119" s="205"/>
      <c r="E119" s="205"/>
      <c r="F119" s="205"/>
      <c r="G119" s="205"/>
      <c r="H119" s="205"/>
      <c r="I119" s="206"/>
      <c r="J119" s="206"/>
      <c r="K119" s="206"/>
      <c r="L119" s="206"/>
      <c r="M119" s="206"/>
      <c r="N119" s="206"/>
      <c r="O119" s="206"/>
      <c r="P119" s="206"/>
      <c r="Q119" s="206"/>
      <c r="R119" s="206"/>
      <c r="S119" s="206"/>
      <c r="T119" s="206"/>
      <c r="U119" s="206"/>
      <c r="V119" s="206"/>
      <c r="W119" s="206"/>
      <c r="X119" s="244"/>
      <c r="Y119" s="244"/>
      <c r="Z119" s="244"/>
      <c r="AA119" s="244"/>
      <c r="AB119" s="244"/>
      <c r="AC119" s="244"/>
      <c r="AD119" s="244"/>
      <c r="AE119" s="244"/>
      <c r="AF119" s="206"/>
      <c r="AG119" s="206"/>
      <c r="AH119" s="206"/>
      <c r="AI119" s="206"/>
      <c r="AJ119" s="206"/>
      <c r="AK119" s="206"/>
      <c r="AL119" s="206"/>
      <c r="AM119" s="206"/>
      <c r="AN119" s="206"/>
      <c r="AO119" s="206"/>
      <c r="AP119" s="206"/>
      <c r="AQ119" s="206"/>
      <c r="AR119" s="206"/>
      <c r="AS119" s="206"/>
      <c r="AT119" s="206"/>
      <c r="AU119" s="206"/>
      <c r="AV119" s="207"/>
      <c r="AW119" s="207"/>
      <c r="AX119" s="207"/>
      <c r="AY119" s="207"/>
      <c r="AZ119" s="207"/>
      <c r="BA119" s="207"/>
      <c r="BB119" s="207"/>
      <c r="BC119" s="207"/>
      <c r="BD119" s="207"/>
      <c r="BE119" s="207"/>
      <c r="BF119" s="208"/>
      <c r="BG119" s="208"/>
      <c r="BH119" s="208"/>
      <c r="BI119" s="208"/>
      <c r="BJ119" s="208"/>
      <c r="BK119" s="208"/>
      <c r="BL119" s="208"/>
      <c r="BM119" s="208"/>
      <c r="BN119" s="208"/>
      <c r="BO119" s="208"/>
      <c r="BP119" s="209"/>
      <c r="BQ119" s="210"/>
      <c r="BR119" s="211"/>
      <c r="BS119" s="211"/>
      <c r="BT119" s="211"/>
      <c r="BU119" s="211"/>
      <c r="BV119" s="211"/>
      <c r="BW119" s="208"/>
      <c r="BX119" s="208"/>
      <c r="BY119" s="208"/>
      <c r="BZ119" s="208"/>
      <c r="CA119" s="208"/>
      <c r="CB119" s="208"/>
      <c r="CC119" s="208"/>
      <c r="CD119" s="139"/>
      <c r="CE119" s="139"/>
      <c r="CF119" s="139"/>
      <c r="CG119" s="139"/>
      <c r="CH119" s="139"/>
      <c r="CI119" s="25"/>
      <c r="CJ119" s="25"/>
      <c r="CK119" s="25"/>
      <c r="CL119" s="25"/>
      <c r="CM119" s="25"/>
      <c r="CN119" s="52"/>
      <c r="CP119" s="179"/>
      <c r="CQ119" s="179"/>
      <c r="CR119" s="179"/>
      <c r="CS119" s="179"/>
      <c r="CT119" s="179"/>
      <c r="CU119" s="179"/>
      <c r="CV119" s="179"/>
      <c r="CW119" s="179"/>
      <c r="CX119" s="413"/>
      <c r="CY119" s="413"/>
      <c r="CZ119" s="413"/>
      <c r="DA119" s="413"/>
      <c r="DB119" s="331"/>
      <c r="DC119" s="331"/>
      <c r="DD119" s="331"/>
      <c r="DE119" s="331"/>
      <c r="DF119" s="331"/>
      <c r="DG119" s="331"/>
      <c r="DH119" s="331"/>
      <c r="DI119" s="331"/>
      <c r="DJ119" s="331"/>
      <c r="DK119" s="187"/>
      <c r="DL119" s="187"/>
      <c r="DM119" s="187"/>
      <c r="DN119" s="187"/>
      <c r="DO119" s="187"/>
      <c r="DP119" s="187"/>
      <c r="DQ119" s="187"/>
      <c r="DR119" s="187"/>
      <c r="DS119" s="187"/>
      <c r="DT119" s="187"/>
      <c r="DU119" s="187"/>
      <c r="DV119" s="187"/>
      <c r="DW119" s="187"/>
      <c r="DX119" s="187"/>
      <c r="DY119" s="187"/>
      <c r="DZ119" s="187"/>
      <c r="EA119" s="187"/>
      <c r="EB119" s="187"/>
      <c r="EC119" s="187"/>
      <c r="ED119" s="187"/>
      <c r="EE119" s="187"/>
      <c r="EF119" s="187"/>
      <c r="EG119" s="187"/>
      <c r="EH119" s="187"/>
      <c r="EI119" s="187"/>
      <c r="EJ119" s="187"/>
      <c r="EK119" s="187"/>
      <c r="EL119" s="187"/>
      <c r="EM119" s="187"/>
      <c r="EN119" s="187"/>
      <c r="EO119" s="187"/>
      <c r="EP119" s="187"/>
      <c r="EQ119" s="187"/>
      <c r="ER119" s="187"/>
    </row>
    <row r="120" spans="1:173" s="147" customFormat="1" ht="9" customHeight="1" x14ac:dyDescent="0.25">
      <c r="A120" s="52"/>
      <c r="B120" s="248"/>
      <c r="C120" s="632" t="s">
        <v>67</v>
      </c>
      <c r="D120" s="633"/>
      <c r="E120" s="633"/>
      <c r="F120" s="633"/>
      <c r="G120" s="633"/>
      <c r="H120" s="633"/>
      <c r="I120" s="633"/>
      <c r="J120" s="633"/>
      <c r="K120" s="633"/>
      <c r="L120" s="633"/>
      <c r="M120" s="633"/>
      <c r="N120" s="633"/>
      <c r="O120" s="633"/>
      <c r="P120" s="633"/>
      <c r="Q120" s="633"/>
      <c r="R120" s="633"/>
      <c r="S120" s="633"/>
      <c r="T120" s="633"/>
      <c r="U120" s="633"/>
      <c r="V120" s="633"/>
      <c r="W120" s="633"/>
      <c r="X120" s="1151">
        <f>+Y63</f>
        <v>0</v>
      </c>
      <c r="Y120" s="1151"/>
      <c r="Z120" s="1151"/>
      <c r="AA120" s="642" t="s">
        <v>2</v>
      </c>
      <c r="AB120" s="642"/>
      <c r="AC120" s="642"/>
      <c r="AD120" s="642"/>
      <c r="AE120" s="642"/>
      <c r="AF120" s="1144" t="str">
        <f>IF(AE63=0,"",AE63)</f>
        <v/>
      </c>
      <c r="AG120" s="1144"/>
      <c r="AH120" s="1144"/>
      <c r="AI120" s="1144"/>
      <c r="AJ120" s="1144"/>
      <c r="AK120" s="1144"/>
      <c r="AL120" s="312"/>
      <c r="AM120" s="1111" t="s">
        <v>68</v>
      </c>
      <c r="AN120" s="1112"/>
      <c r="AO120" s="248"/>
      <c r="AP120" s="1355" t="s">
        <v>69</v>
      </c>
      <c r="AQ120" s="1356"/>
      <c r="AR120" s="1356"/>
      <c r="AS120" s="1356"/>
      <c r="AT120" s="1356"/>
      <c r="AU120" s="1356"/>
      <c r="AV120" s="1356"/>
      <c r="AW120" s="1356"/>
      <c r="AX120" s="1356"/>
      <c r="AY120" s="1356"/>
      <c r="AZ120" s="1356"/>
      <c r="BA120" s="1356"/>
      <c r="BB120" s="1356"/>
      <c r="BC120" s="1356"/>
      <c r="BD120" s="1356"/>
      <c r="BE120" s="1356"/>
      <c r="BF120" s="1356"/>
      <c r="BG120" s="1356"/>
      <c r="BH120" s="1356"/>
      <c r="BI120" s="1356"/>
      <c r="BJ120" s="1356"/>
      <c r="BK120" s="1356"/>
      <c r="BL120" s="1356"/>
      <c r="BM120" s="1356"/>
      <c r="BN120" s="1357">
        <f>+S57</f>
        <v>43466</v>
      </c>
      <c r="BO120" s="1357"/>
      <c r="BP120" s="1357"/>
      <c r="BQ120" s="1357"/>
      <c r="BR120" s="1357"/>
      <c r="BS120" s="1357"/>
      <c r="BT120" s="1357"/>
      <c r="BU120" s="1358" t="s">
        <v>1</v>
      </c>
      <c r="BV120" s="1358"/>
      <c r="BW120" s="1358"/>
      <c r="BX120" s="1358"/>
      <c r="BY120" s="1358"/>
      <c r="BZ120" s="1358"/>
      <c r="CA120" s="1357">
        <f>AF57</f>
        <v>43495</v>
      </c>
      <c r="CB120" s="1357"/>
      <c r="CC120" s="1357"/>
      <c r="CD120" s="1357"/>
      <c r="CE120" s="1357"/>
      <c r="CF120" s="1357"/>
      <c r="CG120" s="1357"/>
      <c r="CH120" s="1357"/>
      <c r="CI120" s="1357"/>
      <c r="CJ120" s="1357"/>
      <c r="CK120" s="1359"/>
      <c r="CL120" s="439"/>
      <c r="CM120" s="439"/>
      <c r="CN120" s="52"/>
      <c r="CO120" s="145"/>
      <c r="CP120" s="179"/>
      <c r="CQ120" s="179"/>
      <c r="CR120" s="179"/>
      <c r="CS120" s="179"/>
      <c r="CT120" s="179"/>
      <c r="CU120" s="179"/>
      <c r="CV120" s="179"/>
      <c r="CW120" s="179"/>
      <c r="CX120" s="413"/>
      <c r="CY120" s="413"/>
      <c r="CZ120" s="413"/>
      <c r="DA120" s="413"/>
      <c r="DB120" s="331"/>
      <c r="DC120" s="331"/>
      <c r="DD120" s="331"/>
      <c r="DE120" s="331"/>
      <c r="DF120" s="331"/>
      <c r="DG120" s="331"/>
      <c r="DH120" s="331"/>
      <c r="DI120" s="331"/>
      <c r="DJ120" s="331"/>
      <c r="DK120" s="187"/>
      <c r="DL120" s="187"/>
      <c r="DM120" s="187"/>
      <c r="DN120" s="187"/>
      <c r="DO120" s="187"/>
      <c r="DP120" s="187"/>
      <c r="DQ120" s="187"/>
      <c r="DR120" s="187"/>
      <c r="DS120" s="187"/>
      <c r="DT120" s="187"/>
      <c r="DU120" s="187"/>
      <c r="DV120" s="187"/>
      <c r="DW120" s="187"/>
      <c r="DX120" s="187"/>
      <c r="DY120" s="187"/>
      <c r="DZ120" s="187"/>
      <c r="EA120" s="187"/>
      <c r="EB120" s="187"/>
      <c r="EC120" s="187"/>
      <c r="ED120" s="187"/>
      <c r="EE120" s="187"/>
      <c r="EF120" s="187"/>
      <c r="EG120" s="187"/>
      <c r="EH120" s="187"/>
      <c r="EI120" s="187"/>
      <c r="EJ120" s="187"/>
      <c r="EK120" s="187"/>
      <c r="EL120" s="187"/>
      <c r="EM120" s="187"/>
      <c r="EN120" s="187"/>
      <c r="EO120" s="187"/>
      <c r="EP120" s="187"/>
      <c r="EQ120" s="187"/>
      <c r="ER120" s="187"/>
      <c r="ES120" s="146"/>
      <c r="ET120" s="146"/>
      <c r="EU120" s="146"/>
      <c r="EV120" s="146"/>
      <c r="EW120" s="146"/>
      <c r="EX120" s="146"/>
      <c r="EY120" s="146"/>
      <c r="EZ120" s="146"/>
      <c r="FA120" s="146"/>
      <c r="FB120" s="146"/>
      <c r="FC120" s="146"/>
      <c r="FD120" s="146"/>
    </row>
    <row r="121" spans="1:173" s="147" customFormat="1" ht="9" customHeight="1" x14ac:dyDescent="0.2">
      <c r="A121" s="52"/>
      <c r="B121" s="249"/>
      <c r="C121" s="634"/>
      <c r="D121" s="635"/>
      <c r="E121" s="635"/>
      <c r="F121" s="635"/>
      <c r="G121" s="635"/>
      <c r="H121" s="635"/>
      <c r="I121" s="635"/>
      <c r="J121" s="635"/>
      <c r="K121" s="635"/>
      <c r="L121" s="635"/>
      <c r="M121" s="635"/>
      <c r="N121" s="635"/>
      <c r="O121" s="635"/>
      <c r="P121" s="635"/>
      <c r="Q121" s="635"/>
      <c r="R121" s="635"/>
      <c r="S121" s="635"/>
      <c r="T121" s="635"/>
      <c r="U121" s="635"/>
      <c r="V121" s="635"/>
      <c r="W121" s="635"/>
      <c r="X121" s="1145"/>
      <c r="Y121" s="1145"/>
      <c r="Z121" s="1145"/>
      <c r="AA121" s="643"/>
      <c r="AB121" s="643"/>
      <c r="AC121" s="643"/>
      <c r="AD121" s="643"/>
      <c r="AE121" s="643"/>
      <c r="AF121" s="1145"/>
      <c r="AG121" s="1145"/>
      <c r="AH121" s="1145"/>
      <c r="AI121" s="1145"/>
      <c r="AJ121" s="1145"/>
      <c r="AK121" s="1145"/>
      <c r="AL121" s="313"/>
      <c r="AM121" s="1113"/>
      <c r="AN121" s="1114"/>
      <c r="AO121" s="249"/>
      <c r="AP121" s="576"/>
      <c r="AQ121" s="1360"/>
      <c r="AR121" s="1360"/>
      <c r="AS121" s="1360"/>
      <c r="AT121" s="1360"/>
      <c r="AU121" s="1360"/>
      <c r="AV121" s="1360"/>
      <c r="AW121" s="1360"/>
      <c r="AX121" s="1360"/>
      <c r="AY121" s="1360"/>
      <c r="AZ121" s="1360"/>
      <c r="BA121" s="1360"/>
      <c r="BB121" s="1360"/>
      <c r="BC121" s="1360"/>
      <c r="BD121" s="1360"/>
      <c r="BE121" s="1360"/>
      <c r="BF121" s="1360"/>
      <c r="BG121" s="1360"/>
      <c r="BH121" s="1360"/>
      <c r="BI121" s="1360"/>
      <c r="BJ121" s="1360"/>
      <c r="BK121" s="1360"/>
      <c r="BL121" s="1360"/>
      <c r="BM121" s="1360"/>
      <c r="BN121" s="1361"/>
      <c r="BO121" s="1361"/>
      <c r="BP121" s="1361"/>
      <c r="BQ121" s="1361"/>
      <c r="BR121" s="1361"/>
      <c r="BS121" s="1361"/>
      <c r="BT121" s="1361"/>
      <c r="BU121" s="1258"/>
      <c r="BV121" s="1258"/>
      <c r="BW121" s="1258"/>
      <c r="BX121" s="1258"/>
      <c r="BY121" s="1258"/>
      <c r="BZ121" s="1258"/>
      <c r="CA121" s="1361"/>
      <c r="CB121" s="1361"/>
      <c r="CC121" s="1361"/>
      <c r="CD121" s="1361"/>
      <c r="CE121" s="1361"/>
      <c r="CF121" s="1361"/>
      <c r="CG121" s="1361"/>
      <c r="CH121" s="1361"/>
      <c r="CI121" s="1361"/>
      <c r="CJ121" s="1361"/>
      <c r="CK121" s="1362"/>
      <c r="CL121" s="439"/>
      <c r="CM121" s="439"/>
      <c r="CN121" s="52"/>
      <c r="CO121" s="145"/>
      <c r="CP121" s="179"/>
      <c r="CQ121" s="179"/>
      <c r="CR121" s="179"/>
      <c r="CS121" s="179"/>
      <c r="CT121" s="179"/>
      <c r="CU121" s="179"/>
      <c r="CV121" s="179"/>
      <c r="CW121" s="179"/>
      <c r="CX121" s="413"/>
      <c r="CY121" s="413"/>
      <c r="CZ121" s="413"/>
      <c r="DA121" s="413"/>
      <c r="DB121" s="331"/>
      <c r="DC121" s="331"/>
      <c r="DD121" s="331"/>
      <c r="DE121" s="331"/>
      <c r="DF121" s="331"/>
      <c r="DG121" s="331"/>
      <c r="DH121" s="331"/>
      <c r="DI121" s="331"/>
      <c r="DJ121" s="331"/>
      <c r="DK121" s="187"/>
      <c r="DL121" s="187"/>
      <c r="DM121" s="187"/>
      <c r="DN121" s="187"/>
      <c r="DO121" s="187"/>
      <c r="DP121" s="187"/>
      <c r="DQ121" s="187"/>
      <c r="DR121" s="187"/>
      <c r="DS121" s="187"/>
      <c r="DT121" s="187"/>
      <c r="DU121" s="187"/>
      <c r="DV121" s="187"/>
      <c r="DW121" s="187"/>
      <c r="DX121" s="187"/>
      <c r="DY121" s="187"/>
      <c r="DZ121" s="187"/>
      <c r="EA121" s="187"/>
      <c r="EB121" s="187"/>
      <c r="EC121" s="187"/>
      <c r="ED121" s="187"/>
      <c r="EE121" s="187"/>
      <c r="EF121" s="187"/>
      <c r="EG121" s="187"/>
      <c r="EH121" s="187"/>
      <c r="EI121" s="187"/>
      <c r="EJ121" s="187"/>
      <c r="EK121" s="187"/>
      <c r="EL121" s="187"/>
      <c r="EM121" s="187"/>
      <c r="EN121" s="187"/>
      <c r="EO121" s="187"/>
      <c r="EP121" s="187"/>
      <c r="EQ121" s="187"/>
      <c r="ER121" s="187"/>
      <c r="ES121" s="146"/>
      <c r="ET121" s="146"/>
      <c r="EU121" s="146"/>
      <c r="EV121" s="146"/>
      <c r="EW121" s="146"/>
      <c r="EX121" s="146"/>
      <c r="EY121" s="146"/>
      <c r="EZ121" s="146"/>
      <c r="FA121" s="146"/>
      <c r="FB121" s="146"/>
      <c r="FC121" s="146"/>
      <c r="FD121" s="146"/>
    </row>
    <row r="122" spans="1:173" s="145" customFormat="1" ht="4.5" customHeight="1" x14ac:dyDescent="0.25">
      <c r="A122" s="6"/>
      <c r="B122" s="249"/>
      <c r="C122" s="249"/>
      <c r="D122" s="249"/>
      <c r="E122" s="249"/>
      <c r="G122" s="252"/>
      <c r="H122" s="252"/>
      <c r="I122" s="252"/>
      <c r="J122" s="252"/>
      <c r="K122" s="252"/>
      <c r="L122" s="252"/>
      <c r="M122" s="252"/>
      <c r="N122" s="252"/>
      <c r="O122" s="565"/>
      <c r="P122" s="565"/>
      <c r="Q122" s="565"/>
      <c r="R122" s="253"/>
      <c r="S122" s="249"/>
      <c r="T122" s="249"/>
      <c r="U122" s="253"/>
      <c r="V122" s="572"/>
      <c r="W122" s="572"/>
      <c r="X122" s="572"/>
      <c r="Y122" s="572"/>
      <c r="Z122" s="572"/>
      <c r="AA122" s="572"/>
      <c r="AB122" s="572"/>
      <c r="AC122" s="572"/>
      <c r="AD122" s="572"/>
      <c r="AE122" s="572"/>
      <c r="AF122" s="572"/>
      <c r="AG122" s="572"/>
      <c r="AH122" s="622"/>
      <c r="AI122" s="622"/>
      <c r="AJ122" s="622"/>
      <c r="AK122" s="253"/>
      <c r="AL122" s="249"/>
      <c r="AM122" s="249"/>
      <c r="AN122" s="254"/>
      <c r="AO122" s="249"/>
      <c r="AP122" s="255"/>
      <c r="AQ122" s="255"/>
      <c r="AR122" s="255"/>
      <c r="AS122" s="256"/>
      <c r="AT122" s="249"/>
      <c r="AU122" s="249"/>
      <c r="AV122" s="257"/>
      <c r="AW122" s="249"/>
      <c r="AX122" s="258"/>
      <c r="AY122" s="258"/>
      <c r="AZ122" s="258"/>
      <c r="BA122" s="258"/>
      <c r="BB122" s="258"/>
      <c r="BC122" s="258"/>
      <c r="BD122" s="258"/>
      <c r="BE122" s="258"/>
      <c r="BF122" s="258"/>
      <c r="BG122" s="258"/>
      <c r="BH122" s="258"/>
      <c r="BI122" s="258"/>
      <c r="BJ122" s="258"/>
      <c r="BK122" s="258"/>
      <c r="BL122" s="258"/>
      <c r="BM122" s="258"/>
      <c r="BN122" s="258"/>
      <c r="BO122" s="258"/>
      <c r="BP122" s="258"/>
      <c r="BQ122" s="258"/>
      <c r="BR122" s="258"/>
      <c r="BS122" s="258"/>
      <c r="BT122" s="258"/>
      <c r="BU122" s="258"/>
      <c r="BV122" s="258"/>
      <c r="BW122" s="258"/>
      <c r="BX122" s="258"/>
      <c r="BY122" s="258"/>
      <c r="BZ122" s="258"/>
      <c r="CA122" s="258"/>
      <c r="CD122" s="439"/>
      <c r="CE122" s="439"/>
      <c r="CF122" s="439"/>
      <c r="CG122" s="446"/>
      <c r="CH122" s="446"/>
      <c r="CI122" s="25"/>
      <c r="CJ122" s="439"/>
      <c r="CK122" s="439"/>
      <c r="CL122" s="439"/>
      <c r="CM122" s="439"/>
      <c r="CN122" s="52"/>
      <c r="CP122" s="179"/>
      <c r="CQ122" s="179"/>
      <c r="CR122" s="179"/>
      <c r="CS122" s="179"/>
      <c r="CT122" s="179"/>
      <c r="CU122" s="179"/>
      <c r="CV122" s="179"/>
      <c r="CW122" s="179"/>
      <c r="CX122" s="413"/>
      <c r="CY122" s="413"/>
      <c r="CZ122" s="413"/>
      <c r="DA122" s="413"/>
      <c r="DB122" s="331"/>
      <c r="DC122" s="331"/>
      <c r="DD122" s="331"/>
      <c r="DE122" s="331"/>
      <c r="DF122" s="331"/>
      <c r="DG122" s="331"/>
      <c r="DH122" s="331"/>
      <c r="DI122" s="331"/>
      <c r="DJ122" s="331"/>
      <c r="DK122" s="187"/>
      <c r="DL122" s="187"/>
      <c r="DM122" s="187"/>
      <c r="DN122" s="187"/>
      <c r="DO122" s="187"/>
      <c r="DP122" s="187"/>
      <c r="DQ122" s="187"/>
      <c r="DR122" s="187"/>
      <c r="DS122" s="187"/>
      <c r="DT122" s="187"/>
      <c r="DU122" s="187"/>
      <c r="DV122" s="187"/>
      <c r="DW122" s="187"/>
      <c r="DX122" s="187"/>
      <c r="DY122" s="187"/>
      <c r="DZ122" s="187"/>
      <c r="EA122" s="187"/>
      <c r="EB122" s="187"/>
      <c r="EC122" s="187"/>
      <c r="ED122" s="187"/>
      <c r="EE122" s="187"/>
      <c r="EF122" s="187"/>
      <c r="EG122" s="187"/>
      <c r="EH122" s="187"/>
      <c r="EI122" s="187"/>
      <c r="EJ122" s="187"/>
      <c r="EK122" s="187"/>
      <c r="EL122" s="187"/>
      <c r="EM122" s="187"/>
      <c r="EN122" s="187"/>
      <c r="EO122" s="187"/>
      <c r="EP122" s="187"/>
      <c r="EQ122" s="187"/>
      <c r="ER122" s="187"/>
    </row>
    <row r="123" spans="1:173" s="167" customFormat="1" ht="25.5" customHeight="1" x14ac:dyDescent="0.2">
      <c r="A123" s="52"/>
      <c r="B123" s="285"/>
      <c r="C123" s="564" t="s">
        <v>70</v>
      </c>
      <c r="D123" s="564"/>
      <c r="E123" s="564"/>
      <c r="F123" s="564"/>
      <c r="G123" s="564"/>
      <c r="H123" s="564"/>
      <c r="I123" s="836" t="s">
        <v>71</v>
      </c>
      <c r="J123" s="836"/>
      <c r="K123" s="836"/>
      <c r="L123" s="836"/>
      <c r="M123" s="564" t="s">
        <v>72</v>
      </c>
      <c r="N123" s="564"/>
      <c r="O123" s="564"/>
      <c r="P123" s="564"/>
      <c r="Q123" s="564"/>
      <c r="R123" s="564"/>
      <c r="S123" s="564"/>
      <c r="T123" s="564"/>
      <c r="U123" s="564"/>
      <c r="V123" s="564"/>
      <c r="W123" s="564"/>
      <c r="X123" s="564"/>
      <c r="Y123" s="169"/>
      <c r="Z123" s="1148" t="str">
        <f>Z66</f>
        <v>מחיר ש"ע בתוקף בעת מועד הגשת חשבון</v>
      </c>
      <c r="AA123" s="1148"/>
      <c r="AB123" s="1148"/>
      <c r="AC123" s="1148"/>
      <c r="AD123" s="1147" t="s">
        <v>174</v>
      </c>
      <c r="AE123" s="1147"/>
      <c r="AF123" s="1147"/>
      <c r="AG123" s="575" t="s">
        <v>73</v>
      </c>
      <c r="AH123" s="575"/>
      <c r="AI123" s="575"/>
      <c r="AJ123" s="575"/>
      <c r="AK123" s="575"/>
      <c r="AL123" s="575"/>
      <c r="AM123" s="575"/>
      <c r="AN123" s="575"/>
      <c r="AO123" s="169"/>
      <c r="AP123" s="1074" t="str">
        <f>AP66</f>
        <v>שכר לתשלום בחשבון זה</v>
      </c>
      <c r="AQ123" s="1074"/>
      <c r="AR123" s="1074"/>
      <c r="AS123" s="1074"/>
      <c r="AT123" s="1074"/>
      <c r="AU123" s="1074"/>
      <c r="AV123" s="1074"/>
      <c r="AW123" s="1074"/>
      <c r="AX123" s="1130" t="s">
        <v>75</v>
      </c>
      <c r="AY123" s="1130"/>
      <c r="AZ123" s="1130"/>
      <c r="BA123" s="1130"/>
      <c r="BB123" s="1130"/>
      <c r="BC123" s="1130"/>
      <c r="BD123" s="1130"/>
      <c r="BE123" s="1130"/>
      <c r="BF123" s="1130"/>
      <c r="BG123" s="1130"/>
      <c r="BH123" s="1093" t="s">
        <v>76</v>
      </c>
      <c r="BI123" s="1093"/>
      <c r="BJ123" s="1093"/>
      <c r="BK123" s="1093"/>
      <c r="BL123" s="1093"/>
      <c r="BM123" s="1093"/>
      <c r="BN123" s="1093"/>
      <c r="BO123" s="1087" t="s">
        <v>115</v>
      </c>
      <c r="BP123" s="1087"/>
      <c r="BQ123" s="1087"/>
      <c r="BR123" s="1087"/>
      <c r="BS123" s="1087"/>
      <c r="BT123" s="1087"/>
      <c r="BU123" s="495" t="s">
        <v>114</v>
      </c>
      <c r="BV123" s="495"/>
      <c r="BW123" s="495"/>
      <c r="BX123" s="495"/>
      <c r="BY123" s="495"/>
      <c r="BZ123" s="495"/>
      <c r="CA123" s="495" t="s">
        <v>196</v>
      </c>
      <c r="CB123" s="495"/>
      <c r="CC123" s="495"/>
      <c r="CD123" s="495"/>
      <c r="CE123" s="495"/>
      <c r="CF123" s="495"/>
      <c r="CG123" s="496" t="s">
        <v>197</v>
      </c>
      <c r="CH123" s="496"/>
      <c r="CI123" s="496"/>
      <c r="CJ123" s="496"/>
      <c r="CK123" s="496"/>
      <c r="CL123" s="459"/>
      <c r="CM123" s="459"/>
      <c r="CN123" s="52"/>
      <c r="CO123" s="161"/>
      <c r="CP123" s="179"/>
      <c r="CQ123" s="179"/>
      <c r="CR123" s="179"/>
      <c r="CS123" s="179"/>
      <c r="CT123" s="179"/>
      <c r="CU123" s="179"/>
      <c r="CV123" s="179"/>
      <c r="CW123" s="179"/>
      <c r="CX123" s="413"/>
      <c r="CY123" s="413"/>
      <c r="CZ123" s="413"/>
      <c r="DA123" s="413"/>
      <c r="DB123" s="331"/>
      <c r="DC123" s="331"/>
      <c r="DD123" s="331"/>
      <c r="DE123" s="331"/>
      <c r="DF123" s="331"/>
      <c r="DG123" s="331"/>
      <c r="DH123" s="331"/>
      <c r="DI123" s="331"/>
      <c r="DJ123" s="331"/>
      <c r="DK123" s="187"/>
      <c r="DL123" s="187"/>
      <c r="DM123" s="187"/>
      <c r="DN123" s="187"/>
      <c r="DO123" s="187"/>
      <c r="DP123" s="187"/>
      <c r="DQ123" s="187"/>
      <c r="DR123" s="187"/>
      <c r="DS123" s="187"/>
      <c r="DT123" s="187"/>
      <c r="DU123" s="187"/>
      <c r="DV123" s="187"/>
      <c r="DW123" s="187"/>
      <c r="DX123" s="187"/>
      <c r="DY123" s="187"/>
      <c r="DZ123" s="187"/>
      <c r="EA123" s="187"/>
      <c r="EB123" s="187"/>
      <c r="EC123" s="187"/>
      <c r="ED123" s="187"/>
      <c r="EE123" s="187"/>
      <c r="EF123" s="187"/>
      <c r="EG123" s="187"/>
      <c r="EH123" s="187"/>
      <c r="EI123" s="187"/>
      <c r="EJ123" s="187"/>
      <c r="EK123" s="187"/>
      <c r="EL123" s="187"/>
      <c r="EM123" s="187"/>
      <c r="EN123" s="187"/>
      <c r="EO123" s="187"/>
      <c r="EP123" s="187"/>
      <c r="EQ123" s="187"/>
      <c r="ER123" s="187"/>
      <c r="ES123" s="165"/>
      <c r="ET123" s="165"/>
      <c r="EU123" s="165"/>
      <c r="EV123" s="165"/>
      <c r="EW123" s="165"/>
      <c r="EX123" s="165"/>
      <c r="EY123" s="165"/>
      <c r="EZ123" s="165"/>
      <c r="FA123" s="165"/>
      <c r="FB123" s="165"/>
      <c r="FC123" s="165"/>
      <c r="FD123" s="165"/>
      <c r="FE123" s="166"/>
      <c r="FF123" s="166"/>
      <c r="FG123" s="166"/>
      <c r="FH123" s="166"/>
      <c r="FI123" s="166"/>
      <c r="FJ123" s="166"/>
      <c r="FK123" s="166"/>
      <c r="FL123" s="166"/>
      <c r="FM123" s="166"/>
      <c r="FN123" s="166"/>
      <c r="FO123" s="166"/>
      <c r="FP123" s="166"/>
      <c r="FQ123" s="166"/>
    </row>
    <row r="124" spans="1:173" s="167" customFormat="1" ht="31.5" customHeight="1" x14ac:dyDescent="0.2">
      <c r="A124" s="52"/>
      <c r="B124" s="285"/>
      <c r="C124" s="564"/>
      <c r="D124" s="564"/>
      <c r="E124" s="564"/>
      <c r="F124" s="564"/>
      <c r="G124" s="564"/>
      <c r="H124" s="564"/>
      <c r="I124" s="1146" t="s">
        <v>77</v>
      </c>
      <c r="J124" s="1146"/>
      <c r="K124" s="1146"/>
      <c r="L124" s="1146"/>
      <c r="M124" s="564" t="s">
        <v>78</v>
      </c>
      <c r="N124" s="564"/>
      <c r="O124" s="564"/>
      <c r="P124" s="564"/>
      <c r="Q124" s="564"/>
      <c r="R124" s="564"/>
      <c r="S124" s="564"/>
      <c r="T124" s="564"/>
      <c r="U124" s="564"/>
      <c r="V124" s="564"/>
      <c r="W124" s="564"/>
      <c r="X124" s="564"/>
      <c r="Y124" s="169"/>
      <c r="Z124" s="1148"/>
      <c r="AA124" s="1148"/>
      <c r="AB124" s="1148"/>
      <c r="AC124" s="1148"/>
      <c r="AD124" s="1147"/>
      <c r="AE124" s="1147"/>
      <c r="AF124" s="1147"/>
      <c r="AG124" s="573"/>
      <c r="AH124" s="573"/>
      <c r="AI124" s="573"/>
      <c r="AJ124" s="573"/>
      <c r="AK124" s="573"/>
      <c r="AL124" s="573"/>
      <c r="AM124" s="573"/>
      <c r="AN124" s="573"/>
      <c r="AO124" s="169"/>
      <c r="AP124" s="1074"/>
      <c r="AQ124" s="1074"/>
      <c r="AR124" s="1074"/>
      <c r="AS124" s="1074"/>
      <c r="AT124" s="1074"/>
      <c r="AU124" s="1074"/>
      <c r="AV124" s="1074"/>
      <c r="AW124" s="1074"/>
      <c r="AX124" s="1130" t="s">
        <v>80</v>
      </c>
      <c r="AY124" s="1130"/>
      <c r="AZ124" s="1130"/>
      <c r="BA124" s="1130"/>
      <c r="BB124" s="1130"/>
      <c r="BC124" s="1130"/>
      <c r="BD124" s="1130"/>
      <c r="BE124" s="1130"/>
      <c r="BF124" s="1130"/>
      <c r="BG124" s="1130"/>
      <c r="BH124" s="1093"/>
      <c r="BI124" s="1093"/>
      <c r="BJ124" s="1093"/>
      <c r="BK124" s="1093"/>
      <c r="BL124" s="1093"/>
      <c r="BM124" s="1093"/>
      <c r="BN124" s="1093"/>
      <c r="BO124" s="1087"/>
      <c r="BP124" s="1087"/>
      <c r="BQ124" s="1087"/>
      <c r="BR124" s="1087"/>
      <c r="BS124" s="1087"/>
      <c r="BT124" s="1087"/>
      <c r="BU124" s="495"/>
      <c r="BV124" s="495"/>
      <c r="BW124" s="495"/>
      <c r="BX124" s="495"/>
      <c r="BY124" s="495"/>
      <c r="BZ124" s="495"/>
      <c r="CA124" s="495"/>
      <c r="CB124" s="495"/>
      <c r="CC124" s="495"/>
      <c r="CD124" s="495"/>
      <c r="CE124" s="495"/>
      <c r="CF124" s="495"/>
      <c r="CG124" s="496"/>
      <c r="CH124" s="496"/>
      <c r="CI124" s="496"/>
      <c r="CJ124" s="496"/>
      <c r="CK124" s="496"/>
      <c r="CL124" s="459"/>
      <c r="CM124" s="459"/>
      <c r="CN124" s="52"/>
      <c r="CO124" s="161"/>
      <c r="CP124" s="179"/>
      <c r="CQ124" s="179"/>
      <c r="CR124" s="179"/>
      <c r="CS124" s="179"/>
      <c r="CT124" s="179"/>
      <c r="CU124" s="179"/>
      <c r="CV124" s="179"/>
      <c r="CW124" s="179"/>
      <c r="CX124" s="413"/>
      <c r="CY124" s="413"/>
      <c r="CZ124" s="413"/>
      <c r="DA124" s="413"/>
      <c r="DB124" s="331"/>
      <c r="DC124" s="331"/>
      <c r="DD124" s="331"/>
      <c r="DE124" s="331"/>
      <c r="DF124" s="331"/>
      <c r="DG124" s="331"/>
      <c r="DH124" s="331"/>
      <c r="DI124" s="331"/>
      <c r="DJ124" s="331"/>
      <c r="DK124" s="187"/>
      <c r="DL124" s="187"/>
      <c r="DM124" s="187"/>
      <c r="DN124" s="187"/>
      <c r="DO124" s="187"/>
      <c r="DP124" s="187"/>
      <c r="DQ124" s="187"/>
      <c r="DR124" s="187"/>
      <c r="DS124" s="187"/>
      <c r="DT124" s="187"/>
      <c r="DU124" s="187"/>
      <c r="DV124" s="187"/>
      <c r="DW124" s="187"/>
      <c r="DX124" s="187"/>
      <c r="DY124" s="187"/>
      <c r="DZ124" s="187"/>
      <c r="EA124" s="187"/>
      <c r="EB124" s="187"/>
      <c r="EC124" s="187"/>
      <c r="ED124" s="187"/>
      <c r="EE124" s="187"/>
      <c r="EF124" s="187"/>
      <c r="EG124" s="187"/>
      <c r="EH124" s="187"/>
      <c r="EI124" s="187"/>
      <c r="EJ124" s="187"/>
      <c r="EK124" s="187"/>
      <c r="EL124" s="187"/>
      <c r="EM124" s="187"/>
      <c r="EN124" s="187"/>
      <c r="EO124" s="187"/>
      <c r="EP124" s="187"/>
      <c r="EQ124" s="187"/>
      <c r="ER124" s="187"/>
      <c r="ES124" s="165"/>
      <c r="ET124" s="165"/>
      <c r="EU124" s="165"/>
      <c r="EV124" s="165"/>
      <c r="EW124" s="165"/>
      <c r="EX124" s="165"/>
      <c r="EY124" s="165"/>
      <c r="EZ124" s="165"/>
      <c r="FA124" s="165"/>
      <c r="FB124" s="165"/>
      <c r="FC124" s="165"/>
      <c r="FD124" s="165"/>
      <c r="FE124" s="166"/>
      <c r="FF124" s="166"/>
      <c r="FG124" s="166"/>
      <c r="FH124" s="166"/>
      <c r="FI124" s="166"/>
      <c r="FJ124" s="166"/>
      <c r="FK124" s="166"/>
      <c r="FL124" s="166"/>
      <c r="FM124" s="166"/>
      <c r="FN124" s="166"/>
      <c r="FO124" s="166"/>
      <c r="FP124" s="166"/>
      <c r="FQ124" s="166"/>
    </row>
    <row r="125" spans="1:173" s="167" customFormat="1" ht="14.1" customHeight="1" x14ac:dyDescent="0.2">
      <c r="A125" s="52"/>
      <c r="B125" s="286"/>
      <c r="C125" s="564"/>
      <c r="D125" s="564"/>
      <c r="E125" s="564"/>
      <c r="F125" s="564"/>
      <c r="G125" s="564"/>
      <c r="H125" s="564"/>
      <c r="I125" s="564" t="s">
        <v>81</v>
      </c>
      <c r="J125" s="564"/>
      <c r="K125" s="564"/>
      <c r="L125" s="564"/>
      <c r="M125" s="564" t="s">
        <v>79</v>
      </c>
      <c r="N125" s="564"/>
      <c r="O125" s="564"/>
      <c r="P125" s="564"/>
      <c r="Q125" s="564"/>
      <c r="R125" s="564"/>
      <c r="S125" s="564"/>
      <c r="T125" s="564"/>
      <c r="U125" s="564"/>
      <c r="V125" s="564"/>
      <c r="W125" s="564"/>
      <c r="X125" s="564"/>
      <c r="Y125" s="169"/>
      <c r="Z125" s="1131" t="s">
        <v>173</v>
      </c>
      <c r="AA125" s="1088"/>
      <c r="AB125" s="1088"/>
      <c r="AC125" s="1088"/>
      <c r="AD125" s="1147"/>
      <c r="AE125" s="1147"/>
      <c r="AF125" s="1147"/>
      <c r="AG125" s="858" t="s">
        <v>203</v>
      </c>
      <c r="AH125" s="859"/>
      <c r="AI125" s="859"/>
      <c r="AJ125" s="859"/>
      <c r="AK125" s="1088" t="s">
        <v>204</v>
      </c>
      <c r="AL125" s="1131"/>
      <c r="AM125" s="1131"/>
      <c r="AN125" s="1131"/>
      <c r="AO125" s="169"/>
      <c r="AP125" s="1074"/>
      <c r="AQ125" s="1074"/>
      <c r="AR125" s="1074"/>
      <c r="AS125" s="1074"/>
      <c r="AT125" s="1074"/>
      <c r="AU125" s="1074"/>
      <c r="AV125" s="1074"/>
      <c r="AW125" s="1074"/>
      <c r="AX125" s="1086" t="s">
        <v>82</v>
      </c>
      <c r="AY125" s="1086"/>
      <c r="AZ125" s="1086"/>
      <c r="BA125" s="1086"/>
      <c r="BB125" s="1086"/>
      <c r="BC125" s="1086"/>
      <c r="BD125" s="1086"/>
      <c r="BE125" s="1086"/>
      <c r="BF125" s="1086"/>
      <c r="BG125" s="1086"/>
      <c r="BH125" s="1093"/>
      <c r="BI125" s="1093"/>
      <c r="BJ125" s="1093"/>
      <c r="BK125" s="1093"/>
      <c r="BL125" s="1093"/>
      <c r="BM125" s="1093"/>
      <c r="BN125" s="1093"/>
      <c r="BO125" s="1087"/>
      <c r="BP125" s="1087"/>
      <c r="BQ125" s="1087"/>
      <c r="BR125" s="1087"/>
      <c r="BS125" s="1087"/>
      <c r="BT125" s="1087"/>
      <c r="BU125" s="495"/>
      <c r="BV125" s="495"/>
      <c r="BW125" s="495"/>
      <c r="BX125" s="495"/>
      <c r="BY125" s="495"/>
      <c r="BZ125" s="495"/>
      <c r="CA125" s="495"/>
      <c r="CB125" s="495"/>
      <c r="CC125" s="495"/>
      <c r="CD125" s="495"/>
      <c r="CE125" s="495"/>
      <c r="CF125" s="495"/>
      <c r="CG125" s="496"/>
      <c r="CH125" s="496"/>
      <c r="CI125" s="496"/>
      <c r="CJ125" s="496"/>
      <c r="CK125" s="496"/>
      <c r="CL125" s="459"/>
      <c r="CM125" s="459"/>
      <c r="CN125" s="52"/>
      <c r="CO125" s="419"/>
      <c r="CP125" s="179"/>
      <c r="CQ125" s="179"/>
      <c r="CR125" s="179"/>
      <c r="CS125" s="179"/>
      <c r="CT125" s="179"/>
      <c r="CU125" s="179"/>
      <c r="CV125" s="179"/>
      <c r="CW125" s="179"/>
      <c r="CX125" s="413"/>
      <c r="CY125" s="413"/>
      <c r="CZ125" s="413"/>
      <c r="DA125" s="413"/>
      <c r="DB125" s="331"/>
      <c r="DC125" s="331"/>
      <c r="DD125" s="331"/>
      <c r="DE125" s="331"/>
      <c r="DF125" s="331"/>
      <c r="DG125" s="331"/>
      <c r="DH125" s="331"/>
      <c r="DI125" s="331"/>
      <c r="DJ125" s="331"/>
      <c r="DK125" s="172"/>
      <c r="DL125" s="172"/>
      <c r="DM125" s="172"/>
      <c r="DN125" s="172"/>
      <c r="DO125" s="163"/>
      <c r="DP125" s="164"/>
      <c r="DQ125" s="164"/>
      <c r="DR125" s="164"/>
      <c r="DS125" s="164"/>
      <c r="DT125" s="164"/>
      <c r="DU125" s="164"/>
      <c r="DV125" s="164"/>
      <c r="DW125" s="164"/>
      <c r="DX125" s="163"/>
      <c r="DY125" s="163"/>
      <c r="DZ125" s="163"/>
      <c r="EA125" s="170"/>
      <c r="EB125" s="170"/>
      <c r="EC125" s="170"/>
      <c r="ED125" s="170"/>
      <c r="EE125" s="170"/>
      <c r="EF125" s="165"/>
      <c r="EG125" s="165"/>
      <c r="EH125" s="165"/>
      <c r="EI125" s="165"/>
      <c r="EJ125" s="165"/>
      <c r="EK125" s="165"/>
      <c r="EL125" s="165"/>
      <c r="EM125" s="165"/>
      <c r="EN125" s="165"/>
      <c r="EO125" s="165"/>
      <c r="EP125" s="165"/>
      <c r="EQ125" s="165"/>
      <c r="ER125" s="165"/>
      <c r="ES125" s="165"/>
      <c r="ET125" s="165"/>
      <c r="EU125" s="165"/>
      <c r="EV125" s="165"/>
      <c r="EW125" s="165"/>
      <c r="EX125" s="165"/>
      <c r="EY125" s="165"/>
      <c r="EZ125" s="165"/>
      <c r="FA125" s="165"/>
      <c r="FB125" s="165"/>
      <c r="FC125" s="165"/>
      <c r="FD125" s="165"/>
      <c r="FE125" s="166"/>
      <c r="FF125" s="166"/>
      <c r="FG125" s="166"/>
      <c r="FH125" s="166"/>
      <c r="FI125" s="166"/>
      <c r="FJ125" s="166"/>
      <c r="FK125" s="166"/>
      <c r="FL125" s="166"/>
      <c r="FM125" s="166"/>
      <c r="FN125" s="166"/>
      <c r="FO125" s="166"/>
      <c r="FP125" s="166"/>
      <c r="FQ125" s="166"/>
    </row>
    <row r="126" spans="1:173" s="167" customFormat="1" ht="14.1" customHeight="1" x14ac:dyDescent="0.2">
      <c r="A126" s="52"/>
      <c r="B126" s="286"/>
      <c r="C126" s="564"/>
      <c r="D126" s="564"/>
      <c r="E126" s="564"/>
      <c r="F126" s="564"/>
      <c r="G126" s="564"/>
      <c r="H126" s="564"/>
      <c r="I126" s="836" t="s">
        <v>83</v>
      </c>
      <c r="J126" s="836"/>
      <c r="K126" s="836"/>
      <c r="L126" s="836"/>
      <c r="M126" s="1149"/>
      <c r="N126" s="1150"/>
      <c r="O126" s="564" t="s">
        <v>119</v>
      </c>
      <c r="P126" s="564"/>
      <c r="Q126" s="564"/>
      <c r="R126" s="564"/>
      <c r="S126" s="564"/>
      <c r="T126" s="564"/>
      <c r="U126" s="564"/>
      <c r="V126" s="564"/>
      <c r="W126" s="564"/>
      <c r="X126" s="564"/>
      <c r="Y126" s="169"/>
      <c r="Z126" s="1088"/>
      <c r="AA126" s="1088"/>
      <c r="AB126" s="1088"/>
      <c r="AC126" s="1088"/>
      <c r="AD126" s="1147"/>
      <c r="AE126" s="1147"/>
      <c r="AF126" s="1147"/>
      <c r="AG126" s="859"/>
      <c r="AH126" s="859"/>
      <c r="AI126" s="859"/>
      <c r="AJ126" s="859"/>
      <c r="AK126" s="1131"/>
      <c r="AL126" s="1131"/>
      <c r="AM126" s="1131"/>
      <c r="AN126" s="1131"/>
      <c r="AO126" s="169"/>
      <c r="AP126" s="1074"/>
      <c r="AQ126" s="1074"/>
      <c r="AR126" s="1074"/>
      <c r="AS126" s="1074"/>
      <c r="AT126" s="1074"/>
      <c r="AU126" s="1074"/>
      <c r="AV126" s="1074"/>
      <c r="AW126" s="1074"/>
      <c r="AX126" s="1135" t="s">
        <v>84</v>
      </c>
      <c r="AY126" s="1135"/>
      <c r="AZ126" s="1135"/>
      <c r="BA126" s="1135"/>
      <c r="BB126" s="1135"/>
      <c r="BC126" s="1135"/>
      <c r="BD126" s="1135"/>
      <c r="BE126" s="1135"/>
      <c r="BF126" s="1135"/>
      <c r="BG126" s="1135"/>
      <c r="BH126" s="1093"/>
      <c r="BI126" s="1093"/>
      <c r="BJ126" s="1093"/>
      <c r="BK126" s="1093"/>
      <c r="BL126" s="1093"/>
      <c r="BM126" s="1093"/>
      <c r="BN126" s="1093"/>
      <c r="BO126" s="1087"/>
      <c r="BP126" s="1087"/>
      <c r="BQ126" s="1087"/>
      <c r="BR126" s="1087"/>
      <c r="BS126" s="1087"/>
      <c r="BT126" s="1087"/>
      <c r="BU126" s="495"/>
      <c r="BV126" s="495"/>
      <c r="BW126" s="495"/>
      <c r="BX126" s="495"/>
      <c r="BY126" s="495"/>
      <c r="BZ126" s="495"/>
      <c r="CA126" s="495"/>
      <c r="CB126" s="495"/>
      <c r="CC126" s="495"/>
      <c r="CD126" s="495"/>
      <c r="CE126" s="495"/>
      <c r="CF126" s="495"/>
      <c r="CG126" s="496"/>
      <c r="CH126" s="496"/>
      <c r="CI126" s="496"/>
      <c r="CJ126" s="496"/>
      <c r="CK126" s="496"/>
      <c r="CL126" s="459"/>
      <c r="CM126" s="459"/>
      <c r="CN126" s="52"/>
      <c r="CO126" s="186"/>
      <c r="CP126" s="179"/>
      <c r="CQ126" s="179"/>
      <c r="CR126" s="179"/>
      <c r="CS126" s="179"/>
      <c r="CT126" s="179"/>
      <c r="CU126" s="179"/>
      <c r="CV126" s="179"/>
      <c r="CW126" s="179"/>
      <c r="CX126" s="413"/>
      <c r="CY126" s="413"/>
      <c r="CZ126" s="413"/>
      <c r="DA126" s="413"/>
      <c r="DB126" s="331"/>
      <c r="DC126" s="331"/>
      <c r="DD126" s="331"/>
      <c r="DE126" s="331"/>
      <c r="DF126" s="331"/>
      <c r="DG126" s="331"/>
      <c r="DH126" s="331"/>
      <c r="DI126" s="331"/>
      <c r="DJ126" s="331"/>
      <c r="DK126" s="174"/>
      <c r="DL126" s="174"/>
      <c r="DM126" s="174"/>
      <c r="DN126" s="174"/>
      <c r="DO126" s="163"/>
      <c r="DP126" s="164"/>
      <c r="DQ126" s="164"/>
      <c r="DR126" s="164"/>
      <c r="DS126" s="164"/>
      <c r="DT126" s="164"/>
      <c r="DU126" s="164"/>
      <c r="DV126" s="164"/>
      <c r="DW126" s="164"/>
      <c r="DX126" s="163"/>
      <c r="DY126" s="163"/>
      <c r="DZ126" s="163"/>
      <c r="EA126" s="170"/>
      <c r="EB126" s="170"/>
      <c r="EC126" s="170"/>
      <c r="ED126" s="170"/>
      <c r="EE126" s="170"/>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5"/>
      <c r="FB126" s="165"/>
      <c r="FC126" s="165"/>
      <c r="FD126" s="165"/>
      <c r="FE126" s="166"/>
      <c r="FF126" s="166"/>
      <c r="FG126" s="166"/>
      <c r="FH126" s="166"/>
      <c r="FI126" s="166"/>
      <c r="FJ126" s="166"/>
      <c r="FK126" s="166"/>
      <c r="FL126" s="166"/>
      <c r="FM126" s="166"/>
      <c r="FN126" s="166"/>
      <c r="FO126" s="166"/>
      <c r="FP126" s="166"/>
      <c r="FQ126" s="166"/>
    </row>
    <row r="127" spans="1:173" s="167" customFormat="1" ht="16.5" customHeight="1" x14ac:dyDescent="0.2">
      <c r="A127" s="52"/>
      <c r="B127" s="286"/>
      <c r="C127" s="564"/>
      <c r="D127" s="564"/>
      <c r="E127" s="564"/>
      <c r="F127" s="564"/>
      <c r="G127" s="564"/>
      <c r="H127" s="564"/>
      <c r="I127" s="838" t="s">
        <v>5</v>
      </c>
      <c r="J127" s="838"/>
      <c r="K127" s="838"/>
      <c r="L127" s="838"/>
      <c r="M127" s="844"/>
      <c r="N127" s="845"/>
      <c r="O127" s="837"/>
      <c r="P127" s="837"/>
      <c r="Q127" s="837"/>
      <c r="R127" s="837"/>
      <c r="S127" s="837"/>
      <c r="T127" s="837"/>
      <c r="U127" s="837"/>
      <c r="V127" s="837"/>
      <c r="W127" s="837"/>
      <c r="X127" s="837"/>
      <c r="Y127" s="169"/>
      <c r="Z127" s="842"/>
      <c r="AA127" s="842"/>
      <c r="AB127" s="842"/>
      <c r="AC127" s="842"/>
      <c r="AD127" s="843"/>
      <c r="AE127" s="843"/>
      <c r="AF127" s="843"/>
      <c r="AG127" s="1088"/>
      <c r="AH127" s="1088"/>
      <c r="AI127" s="1088"/>
      <c r="AJ127" s="1088"/>
      <c r="AK127" s="1088"/>
      <c r="AL127" s="1088"/>
      <c r="AM127" s="1088"/>
      <c r="AN127" s="1088"/>
      <c r="AO127" s="169"/>
      <c r="AP127" s="1074"/>
      <c r="AQ127" s="1074"/>
      <c r="AR127" s="1074"/>
      <c r="AS127" s="1074"/>
      <c r="AT127" s="1074"/>
      <c r="AU127" s="1074"/>
      <c r="AV127" s="1074"/>
      <c r="AW127" s="1074"/>
      <c r="AX127" s="1135" t="s">
        <v>85</v>
      </c>
      <c r="AY127" s="1135"/>
      <c r="AZ127" s="1135"/>
      <c r="BA127" s="1135"/>
      <c r="BB127" s="1135"/>
      <c r="BC127" s="1135"/>
      <c r="BD127" s="1135"/>
      <c r="BE127" s="1135"/>
      <c r="BF127" s="1135"/>
      <c r="BG127" s="1135"/>
      <c r="BH127" s="1093"/>
      <c r="BI127" s="1093"/>
      <c r="BJ127" s="1093"/>
      <c r="BK127" s="1093"/>
      <c r="BL127" s="1093"/>
      <c r="BM127" s="1093"/>
      <c r="BN127" s="1093"/>
      <c r="BO127" s="1087"/>
      <c r="BP127" s="1087"/>
      <c r="BQ127" s="1087"/>
      <c r="BR127" s="1087"/>
      <c r="BS127" s="1087"/>
      <c r="BT127" s="1087"/>
      <c r="BU127" s="495"/>
      <c r="BV127" s="495"/>
      <c r="BW127" s="495"/>
      <c r="BX127" s="495"/>
      <c r="BY127" s="495"/>
      <c r="BZ127" s="495"/>
      <c r="CA127" s="495"/>
      <c r="CB127" s="495"/>
      <c r="CC127" s="495"/>
      <c r="CD127" s="495"/>
      <c r="CE127" s="495"/>
      <c r="CF127" s="495"/>
      <c r="CG127" s="496"/>
      <c r="CH127" s="496"/>
      <c r="CI127" s="496"/>
      <c r="CJ127" s="496"/>
      <c r="CK127" s="496"/>
      <c r="CL127" s="459"/>
      <c r="CM127" s="459"/>
      <c r="CN127" s="52"/>
      <c r="CO127" s="175"/>
      <c r="CP127" s="179"/>
      <c r="CQ127" s="179"/>
      <c r="CR127" s="179"/>
      <c r="CS127" s="179"/>
      <c r="CT127" s="179"/>
      <c r="CU127" s="179"/>
      <c r="CV127" s="179"/>
      <c r="CW127" s="179"/>
      <c r="CX127" s="413"/>
      <c r="CY127" s="413"/>
      <c r="CZ127" s="413"/>
      <c r="DA127" s="413"/>
      <c r="DB127" s="331"/>
      <c r="DC127" s="331"/>
      <c r="DD127" s="331"/>
      <c r="DE127" s="331"/>
      <c r="DF127" s="331"/>
      <c r="DG127" s="331"/>
      <c r="DH127" s="331"/>
      <c r="DI127" s="331"/>
      <c r="DJ127" s="331"/>
      <c r="DK127" s="176"/>
      <c r="DL127" s="176"/>
      <c r="DM127" s="176"/>
      <c r="DN127" s="176"/>
      <c r="DO127" s="176"/>
      <c r="DP127" s="176"/>
      <c r="DQ127" s="176"/>
      <c r="DR127" s="176"/>
      <c r="DS127" s="176"/>
      <c r="DT127" s="176"/>
      <c r="DU127" s="176"/>
      <c r="DV127" s="176"/>
      <c r="DW127" s="176"/>
      <c r="DX127" s="163"/>
      <c r="DY127" s="163"/>
      <c r="DZ127" s="163"/>
      <c r="EA127" s="170"/>
      <c r="EB127" s="170"/>
      <c r="EC127" s="170"/>
      <c r="ED127" s="170"/>
      <c r="EE127" s="170"/>
      <c r="EF127" s="165"/>
      <c r="EG127" s="165"/>
      <c r="EH127" s="165"/>
      <c r="EI127" s="165"/>
      <c r="EJ127" s="165"/>
      <c r="EK127" s="165"/>
      <c r="EL127" s="165"/>
      <c r="EM127" s="165"/>
      <c r="EN127" s="165"/>
      <c r="EO127" s="165"/>
      <c r="EP127" s="165"/>
      <c r="EQ127" s="165"/>
      <c r="ER127" s="165"/>
      <c r="ES127" s="165"/>
      <c r="ET127" s="165"/>
      <c r="EU127" s="165"/>
      <c r="EV127" s="165"/>
      <c r="EW127" s="165"/>
      <c r="EX127" s="165"/>
      <c r="EY127" s="165"/>
      <c r="EZ127" s="165"/>
      <c r="FA127" s="165"/>
      <c r="FB127" s="165"/>
      <c r="FC127" s="165"/>
      <c r="FD127" s="165"/>
      <c r="FE127" s="166"/>
      <c r="FF127" s="166"/>
      <c r="FG127" s="166"/>
      <c r="FH127" s="166"/>
      <c r="FI127" s="166"/>
      <c r="FJ127" s="166"/>
      <c r="FK127" s="166"/>
      <c r="FL127" s="166"/>
      <c r="FM127" s="166"/>
      <c r="FN127" s="166"/>
      <c r="FO127" s="166"/>
      <c r="FP127" s="166"/>
      <c r="FQ127" s="166"/>
    </row>
    <row r="128" spans="1:173" s="167" customFormat="1" ht="18" customHeight="1" x14ac:dyDescent="0.2">
      <c r="A128" s="52"/>
      <c r="B128" s="287"/>
      <c r="C128" s="835" t="s">
        <v>86</v>
      </c>
      <c r="D128" s="835"/>
      <c r="E128" s="835"/>
      <c r="F128" s="835"/>
      <c r="G128" s="835"/>
      <c r="H128" s="835"/>
      <c r="I128" s="835" t="s">
        <v>87</v>
      </c>
      <c r="J128" s="835"/>
      <c r="K128" s="835"/>
      <c r="L128" s="835"/>
      <c r="M128" s="835" t="s">
        <v>88</v>
      </c>
      <c r="N128" s="835"/>
      <c r="O128" s="835" t="s">
        <v>89</v>
      </c>
      <c r="P128" s="835"/>
      <c r="Q128" s="835"/>
      <c r="R128" s="835"/>
      <c r="S128" s="835"/>
      <c r="T128" s="835"/>
      <c r="U128" s="835"/>
      <c r="V128" s="835"/>
      <c r="W128" s="835"/>
      <c r="X128" s="835"/>
      <c r="Y128" s="250"/>
      <c r="Z128" s="841" t="s">
        <v>90</v>
      </c>
      <c r="AA128" s="841"/>
      <c r="AB128" s="841"/>
      <c r="AC128" s="841"/>
      <c r="AD128" s="841" t="s">
        <v>91</v>
      </c>
      <c r="AE128" s="841"/>
      <c r="AF128" s="841"/>
      <c r="AG128" s="841" t="s">
        <v>92</v>
      </c>
      <c r="AH128" s="841"/>
      <c r="AI128" s="841"/>
      <c r="AJ128" s="841"/>
      <c r="AK128" s="841" t="s">
        <v>93</v>
      </c>
      <c r="AL128" s="841"/>
      <c r="AM128" s="841"/>
      <c r="AN128" s="841"/>
      <c r="AO128" s="250"/>
      <c r="AP128" s="841" t="s">
        <v>94</v>
      </c>
      <c r="AQ128" s="841"/>
      <c r="AR128" s="841"/>
      <c r="AS128" s="841"/>
      <c r="AT128" s="841"/>
      <c r="AU128" s="841"/>
      <c r="AV128" s="841"/>
      <c r="AW128" s="841"/>
      <c r="AX128" s="841" t="s">
        <v>95</v>
      </c>
      <c r="AY128" s="841"/>
      <c r="AZ128" s="841"/>
      <c r="BA128" s="841"/>
      <c r="BB128" s="841"/>
      <c r="BC128" s="841"/>
      <c r="BD128" s="841"/>
      <c r="BE128" s="841"/>
      <c r="BF128" s="841"/>
      <c r="BG128" s="841"/>
      <c r="BH128" s="1076" t="s">
        <v>96</v>
      </c>
      <c r="BI128" s="1076"/>
      <c r="BJ128" s="1076"/>
      <c r="BK128" s="1076"/>
      <c r="BL128" s="1076"/>
      <c r="BM128" s="1076"/>
      <c r="BN128" s="1076"/>
      <c r="BO128" s="841" t="s">
        <v>97</v>
      </c>
      <c r="BP128" s="841"/>
      <c r="BQ128" s="841"/>
      <c r="BR128" s="841"/>
      <c r="BS128" s="841"/>
      <c r="BT128" s="841"/>
      <c r="BU128" s="841" t="s">
        <v>98</v>
      </c>
      <c r="BV128" s="841"/>
      <c r="BW128" s="841"/>
      <c r="BX128" s="841"/>
      <c r="BY128" s="841"/>
      <c r="BZ128" s="841"/>
      <c r="CA128" s="841" t="s">
        <v>194</v>
      </c>
      <c r="CB128" s="841"/>
      <c r="CC128" s="841"/>
      <c r="CD128" s="841"/>
      <c r="CE128" s="841"/>
      <c r="CF128" s="841"/>
      <c r="CG128" s="841" t="s">
        <v>195</v>
      </c>
      <c r="CH128" s="841"/>
      <c r="CI128" s="841"/>
      <c r="CJ128" s="841"/>
      <c r="CK128" s="841"/>
      <c r="CL128" s="460"/>
      <c r="CM128" s="460"/>
      <c r="CN128" s="52"/>
      <c r="CO128" s="420"/>
      <c r="CP128" s="179"/>
      <c r="CQ128" s="179"/>
      <c r="CR128" s="179"/>
      <c r="CS128" s="179"/>
      <c r="CT128" s="179"/>
      <c r="CU128" s="179"/>
      <c r="CV128" s="179"/>
      <c r="CW128" s="179"/>
      <c r="CX128" s="413"/>
      <c r="CY128" s="413"/>
      <c r="CZ128" s="413"/>
      <c r="DA128" s="413"/>
      <c r="DB128" s="331"/>
      <c r="DC128" s="331"/>
      <c r="DD128" s="331"/>
      <c r="DE128" s="331"/>
      <c r="DF128" s="331"/>
      <c r="DG128" s="331"/>
      <c r="DH128" s="331"/>
      <c r="DI128" s="331"/>
      <c r="DJ128" s="331"/>
      <c r="DK128" s="180"/>
      <c r="DL128" s="180"/>
      <c r="DM128" s="180"/>
      <c r="DN128" s="180"/>
      <c r="DO128" s="182"/>
      <c r="DP128" s="182"/>
      <c r="DQ128" s="182"/>
      <c r="DR128" s="182"/>
      <c r="DS128" s="182"/>
      <c r="DT128" s="182"/>
      <c r="DU128" s="182"/>
      <c r="DV128" s="182"/>
      <c r="DW128" s="182"/>
      <c r="DX128" s="176"/>
      <c r="DY128" s="176"/>
      <c r="DZ128" s="176"/>
      <c r="EA128" s="183"/>
      <c r="EB128" s="183"/>
      <c r="EC128" s="183"/>
      <c r="ED128" s="183"/>
      <c r="EE128" s="183"/>
      <c r="EF128" s="165"/>
      <c r="EG128" s="165"/>
      <c r="EH128" s="165"/>
      <c r="EI128" s="165"/>
      <c r="EJ128" s="165"/>
      <c r="EK128" s="165"/>
      <c r="EL128" s="165"/>
      <c r="EM128" s="165"/>
      <c r="EN128" s="165"/>
      <c r="EO128" s="165"/>
      <c r="EP128" s="165"/>
      <c r="EQ128" s="165"/>
      <c r="ER128" s="165"/>
      <c r="ES128" s="165"/>
      <c r="ET128" s="165"/>
      <c r="EU128" s="165"/>
      <c r="EV128" s="165"/>
      <c r="EW128" s="165"/>
      <c r="EX128" s="165"/>
      <c r="EY128" s="165"/>
      <c r="EZ128" s="165"/>
      <c r="FA128" s="165"/>
      <c r="FB128" s="165"/>
      <c r="FC128" s="165"/>
      <c r="FD128" s="165"/>
      <c r="FE128" s="166"/>
      <c r="FF128" s="166"/>
      <c r="FG128" s="166"/>
      <c r="FH128" s="166"/>
      <c r="FI128" s="166"/>
      <c r="FJ128" s="166"/>
      <c r="FK128" s="166"/>
      <c r="FL128" s="166"/>
      <c r="FM128" s="166"/>
      <c r="FN128" s="166"/>
      <c r="FO128" s="166"/>
      <c r="FP128" s="166"/>
      <c r="FQ128" s="166"/>
    </row>
    <row r="129" spans="1:174" s="167" customFormat="1" ht="18" customHeight="1" x14ac:dyDescent="0.25">
      <c r="A129" s="52"/>
      <c r="B129" s="288">
        <v>1</v>
      </c>
      <c r="C129" s="834" t="str">
        <f t="shared" ref="C129:C137" si="12">IF(C72="","",C72)</f>
        <v>יתרת סגירה עמוד 1</v>
      </c>
      <c r="D129" s="834"/>
      <c r="E129" s="834"/>
      <c r="F129" s="834"/>
      <c r="G129" s="834"/>
      <c r="H129" s="834"/>
      <c r="I129" s="840" t="str">
        <f t="shared" ref="I129:I137" si="13">IF(I72=0,"",I72)</f>
        <v/>
      </c>
      <c r="J129" s="840"/>
      <c r="K129" s="840"/>
      <c r="L129" s="840"/>
      <c r="M129" s="839" t="str">
        <f>IF(M72="","",M72)</f>
        <v/>
      </c>
      <c r="N129" s="839"/>
      <c r="O129" s="1239" t="str">
        <f t="shared" ref="O129:O137" si="14">+IF(O72="","",O72)</f>
        <v/>
      </c>
      <c r="P129" s="1239"/>
      <c r="Q129" s="1239"/>
      <c r="R129" s="1239"/>
      <c r="S129" s="1239"/>
      <c r="T129" s="1239"/>
      <c r="U129" s="1239"/>
      <c r="V129" s="1239"/>
      <c r="W129" s="1239"/>
      <c r="X129" s="1239"/>
      <c r="Y129" s="251"/>
      <c r="Z129" s="803" t="str">
        <f t="shared" ref="Z129:Z137" si="15">IF(Z72=0,"",Z72)</f>
        <v/>
      </c>
      <c r="AA129" s="803"/>
      <c r="AB129" s="803"/>
      <c r="AC129" s="803"/>
      <c r="AD129" s="824" t="str">
        <f t="shared" ref="AD129:AD137" si="16">IF(AD72=0," ",AD72)</f>
        <v xml:space="preserve"> </v>
      </c>
      <c r="AE129" s="824"/>
      <c r="AF129" s="824"/>
      <c r="AG129" s="804" t="str">
        <f t="shared" ref="AG129:AG137" si="17">IF(AG72=0,"",AG72)</f>
        <v/>
      </c>
      <c r="AH129" s="804"/>
      <c r="AI129" s="804"/>
      <c r="AJ129" s="804"/>
      <c r="AK129" s="804" t="str">
        <f t="shared" ref="AK129:AK137" si="18">IF(AK72=0,"",AK72)</f>
        <v/>
      </c>
      <c r="AL129" s="804"/>
      <c r="AM129" s="804"/>
      <c r="AN129" s="804"/>
      <c r="AO129" s="251"/>
      <c r="AP129" s="851" t="str">
        <f t="shared" ref="AP129:AP137" si="19">IF(AP72=0,"",AP72)</f>
        <v/>
      </c>
      <c r="AQ129" s="851"/>
      <c r="AR129" s="851"/>
      <c r="AS129" s="851"/>
      <c r="AT129" s="851"/>
      <c r="AU129" s="851"/>
      <c r="AV129" s="851"/>
      <c r="AW129" s="851"/>
      <c r="AX129" s="823">
        <f t="shared" ref="AX129:AX137" si="20">IF(AX72="","",AX72)</f>
        <v>0</v>
      </c>
      <c r="AY129" s="823"/>
      <c r="AZ129" s="823"/>
      <c r="BA129" s="823"/>
      <c r="BB129" s="823"/>
      <c r="BC129" s="823"/>
      <c r="BD129" s="823"/>
      <c r="BE129" s="823"/>
      <c r="BF129" s="823"/>
      <c r="BG129" s="823"/>
      <c r="BH129" s="854">
        <f t="shared" ref="BH129:BH137" si="21">IF(BH72="","",BH72)</f>
        <v>0</v>
      </c>
      <c r="BI129" s="854"/>
      <c r="BJ129" s="854"/>
      <c r="BK129" s="854"/>
      <c r="BL129" s="854"/>
      <c r="BM129" s="854"/>
      <c r="BN129" s="854"/>
      <c r="BO129" s="812">
        <f t="shared" ref="BO129:BO137" si="22">IF(BO72="","",BO72)</f>
        <v>0</v>
      </c>
      <c r="BP129" s="812"/>
      <c r="BQ129" s="812"/>
      <c r="BR129" s="812"/>
      <c r="BS129" s="812"/>
      <c r="BT129" s="812"/>
      <c r="BU129" s="476">
        <f t="shared" ref="BU129:BU137" si="23">IF(BU72="","",BU72)</f>
        <v>0</v>
      </c>
      <c r="BV129" s="476"/>
      <c r="BW129" s="476"/>
      <c r="BX129" s="476"/>
      <c r="BY129" s="476"/>
      <c r="BZ129" s="476"/>
      <c r="CA129" s="476">
        <f t="shared" ref="CA129:CG137" si="24">IF(CA72="","",CA72)</f>
        <v>0</v>
      </c>
      <c r="CB129" s="476"/>
      <c r="CC129" s="476"/>
      <c r="CD129" s="476"/>
      <c r="CE129" s="476"/>
      <c r="CF129" s="476"/>
      <c r="CG129" s="476">
        <f t="shared" si="24"/>
        <v>0</v>
      </c>
      <c r="CH129" s="476"/>
      <c r="CI129" s="476"/>
      <c r="CJ129" s="476"/>
      <c r="CK129" s="476"/>
      <c r="CL129" s="462"/>
      <c r="CM129" s="462"/>
      <c r="CN129" s="52"/>
      <c r="CO129" s="420"/>
      <c r="CP129" s="179"/>
      <c r="CQ129" s="179"/>
      <c r="CR129" s="179"/>
      <c r="CS129" s="179"/>
      <c r="CT129" s="179"/>
      <c r="CU129" s="179"/>
      <c r="CV129" s="179"/>
      <c r="CW129" s="179"/>
      <c r="CX129" s="413"/>
      <c r="CY129" s="413"/>
      <c r="CZ129" s="413"/>
      <c r="DA129" s="413"/>
      <c r="DB129" s="331"/>
      <c r="DC129" s="331"/>
      <c r="DD129" s="331"/>
      <c r="DE129" s="331"/>
      <c r="DF129" s="331"/>
      <c r="DG129" s="331"/>
      <c r="DH129" s="331"/>
      <c r="DI129" s="331"/>
      <c r="DJ129" s="331"/>
      <c r="DK129" s="180"/>
      <c r="DL129" s="180"/>
      <c r="DM129" s="180"/>
      <c r="DN129" s="180"/>
      <c r="DO129" s="182"/>
      <c r="DP129" s="182"/>
      <c r="DQ129" s="182"/>
      <c r="DR129" s="182"/>
      <c r="DS129" s="182"/>
      <c r="DT129" s="182"/>
      <c r="DU129" s="182"/>
      <c r="DV129" s="182"/>
      <c r="DW129" s="182"/>
      <c r="DX129" s="182"/>
      <c r="DY129" s="182"/>
      <c r="DZ129" s="182"/>
      <c r="EA129" s="185"/>
      <c r="EB129" s="185"/>
      <c r="EC129" s="185"/>
      <c r="ED129" s="185"/>
      <c r="EE129" s="185"/>
      <c r="EF129" s="165"/>
      <c r="EG129" s="165"/>
      <c r="EH129" s="165"/>
      <c r="EI129" s="165"/>
      <c r="EJ129" s="165"/>
      <c r="EK129" s="165"/>
      <c r="EL129" s="165"/>
      <c r="EM129" s="165"/>
      <c r="EN129" s="165"/>
      <c r="EO129" s="165"/>
      <c r="EP129" s="165"/>
      <c r="EQ129" s="165"/>
      <c r="ER129" s="165"/>
      <c r="ES129" s="165"/>
      <c r="ET129" s="165"/>
      <c r="EU129" s="165"/>
      <c r="EV129" s="165"/>
      <c r="EW129" s="165"/>
      <c r="EX129" s="165"/>
      <c r="EY129" s="165"/>
      <c r="EZ129" s="165"/>
      <c r="FA129" s="165"/>
      <c r="FB129" s="165"/>
      <c r="FC129" s="165"/>
      <c r="FD129" s="165"/>
      <c r="FE129" s="166"/>
      <c r="FF129" s="166"/>
      <c r="FG129" s="166"/>
      <c r="FH129" s="166"/>
      <c r="FI129" s="166"/>
      <c r="FJ129" s="166"/>
      <c r="FK129" s="166"/>
      <c r="FL129" s="166"/>
      <c r="FM129" s="166"/>
      <c r="FN129" s="166"/>
      <c r="FO129" s="166"/>
      <c r="FP129" s="166"/>
      <c r="FQ129" s="166"/>
    </row>
    <row r="130" spans="1:174" s="167" customFormat="1" ht="18" customHeight="1" x14ac:dyDescent="0.25">
      <c r="A130" s="52"/>
      <c r="B130" s="288">
        <v>2</v>
      </c>
      <c r="C130" s="807" t="str">
        <f t="shared" si="12"/>
        <v/>
      </c>
      <c r="D130" s="807"/>
      <c r="E130" s="807"/>
      <c r="F130" s="807"/>
      <c r="G130" s="807"/>
      <c r="H130" s="807"/>
      <c r="I130" s="801" t="str">
        <f t="shared" si="13"/>
        <v/>
      </c>
      <c r="J130" s="801"/>
      <c r="K130" s="801"/>
      <c r="L130" s="801"/>
      <c r="M130" s="839" t="str">
        <f t="shared" ref="M130:M137" si="25">IF(M73="","",M73)</f>
        <v/>
      </c>
      <c r="N130" s="839"/>
      <c r="O130" s="802" t="str">
        <f t="shared" si="14"/>
        <v/>
      </c>
      <c r="P130" s="802"/>
      <c r="Q130" s="802"/>
      <c r="R130" s="802"/>
      <c r="S130" s="802"/>
      <c r="T130" s="802"/>
      <c r="U130" s="802"/>
      <c r="V130" s="802"/>
      <c r="W130" s="802"/>
      <c r="X130" s="802"/>
      <c r="Y130" s="251"/>
      <c r="Z130" s="803" t="str">
        <f t="shared" si="15"/>
        <v/>
      </c>
      <c r="AA130" s="803"/>
      <c r="AB130" s="803"/>
      <c r="AC130" s="803"/>
      <c r="AD130" s="824" t="str">
        <f t="shared" si="16"/>
        <v/>
      </c>
      <c r="AE130" s="824"/>
      <c r="AF130" s="824"/>
      <c r="AG130" s="804" t="str">
        <f t="shared" si="17"/>
        <v/>
      </c>
      <c r="AH130" s="804"/>
      <c r="AI130" s="804"/>
      <c r="AJ130" s="804"/>
      <c r="AK130" s="804" t="str">
        <f t="shared" si="18"/>
        <v/>
      </c>
      <c r="AL130" s="804"/>
      <c r="AM130" s="804"/>
      <c r="AN130" s="804"/>
      <c r="AO130" s="251"/>
      <c r="AP130" s="851" t="str">
        <f t="shared" si="19"/>
        <v/>
      </c>
      <c r="AQ130" s="851"/>
      <c r="AR130" s="851"/>
      <c r="AS130" s="851"/>
      <c r="AT130" s="851"/>
      <c r="AU130" s="851"/>
      <c r="AV130" s="851"/>
      <c r="AW130" s="851"/>
      <c r="AX130" s="823" t="str">
        <f t="shared" si="20"/>
        <v/>
      </c>
      <c r="AY130" s="823"/>
      <c r="AZ130" s="823"/>
      <c r="BA130" s="823"/>
      <c r="BB130" s="823"/>
      <c r="BC130" s="823"/>
      <c r="BD130" s="823"/>
      <c r="BE130" s="823"/>
      <c r="BF130" s="823"/>
      <c r="BG130" s="823"/>
      <c r="BH130" s="854" t="str">
        <f t="shared" si="21"/>
        <v/>
      </c>
      <c r="BI130" s="854"/>
      <c r="BJ130" s="854"/>
      <c r="BK130" s="854"/>
      <c r="BL130" s="854"/>
      <c r="BM130" s="854"/>
      <c r="BN130" s="854"/>
      <c r="BO130" s="812" t="str">
        <f t="shared" si="22"/>
        <v/>
      </c>
      <c r="BP130" s="812"/>
      <c r="BQ130" s="812"/>
      <c r="BR130" s="812"/>
      <c r="BS130" s="812"/>
      <c r="BT130" s="812"/>
      <c r="BU130" s="476" t="str">
        <f t="shared" si="23"/>
        <v/>
      </c>
      <c r="BV130" s="476"/>
      <c r="BW130" s="476"/>
      <c r="BX130" s="476"/>
      <c r="BY130" s="476"/>
      <c r="BZ130" s="476"/>
      <c r="CA130" s="476" t="str">
        <f t="shared" si="24"/>
        <v/>
      </c>
      <c r="CB130" s="476"/>
      <c r="CC130" s="476"/>
      <c r="CD130" s="476"/>
      <c r="CE130" s="476"/>
      <c r="CF130" s="476"/>
      <c r="CG130" s="476" t="str">
        <f t="shared" si="24"/>
        <v/>
      </c>
      <c r="CH130" s="476"/>
      <c r="CI130" s="476"/>
      <c r="CJ130" s="476"/>
      <c r="CK130" s="476"/>
      <c r="CL130" s="462"/>
      <c r="CM130" s="462"/>
      <c r="CN130" s="52"/>
      <c r="CO130" s="420"/>
      <c r="CP130" s="179"/>
      <c r="CQ130" s="179"/>
      <c r="CR130" s="179"/>
      <c r="CS130" s="179"/>
      <c r="CT130" s="179"/>
      <c r="CU130" s="179"/>
      <c r="CV130" s="179"/>
      <c r="CW130" s="179"/>
      <c r="CX130" s="413"/>
      <c r="CY130" s="413"/>
      <c r="CZ130" s="413"/>
      <c r="DA130" s="413"/>
      <c r="DB130" s="331"/>
      <c r="DC130" s="331"/>
      <c r="DD130" s="331"/>
      <c r="DE130" s="331"/>
      <c r="DF130" s="331"/>
      <c r="DG130" s="331"/>
      <c r="DH130" s="331"/>
      <c r="DI130" s="331"/>
      <c r="DJ130" s="331"/>
      <c r="DK130" s="180"/>
      <c r="DL130" s="180"/>
      <c r="DM130" s="180"/>
      <c r="DN130" s="180"/>
      <c r="DO130" s="182"/>
      <c r="DP130" s="182"/>
      <c r="DQ130" s="182"/>
      <c r="DR130" s="182"/>
      <c r="DS130" s="182"/>
      <c r="DT130" s="182"/>
      <c r="DU130" s="182"/>
      <c r="DV130" s="182"/>
      <c r="DW130" s="182"/>
      <c r="DX130" s="182"/>
      <c r="DY130" s="182"/>
      <c r="DZ130" s="182"/>
      <c r="EA130" s="185"/>
      <c r="EB130" s="185"/>
      <c r="EC130" s="185"/>
      <c r="ED130" s="185"/>
      <c r="EE130" s="185"/>
      <c r="EF130" s="165"/>
      <c r="EG130" s="165"/>
      <c r="EH130" s="165"/>
      <c r="EI130" s="165"/>
      <c r="EJ130" s="165"/>
      <c r="EK130" s="165"/>
      <c r="EL130" s="165"/>
      <c r="EM130" s="165"/>
      <c r="EN130" s="165"/>
      <c r="EO130" s="165"/>
      <c r="EP130" s="165"/>
      <c r="EQ130" s="165"/>
      <c r="ER130" s="165"/>
      <c r="ES130" s="165"/>
      <c r="ET130" s="165"/>
      <c r="EU130" s="165"/>
      <c r="EV130" s="165"/>
      <c r="EW130" s="165"/>
      <c r="EX130" s="165"/>
      <c r="EY130" s="165"/>
      <c r="EZ130" s="165"/>
      <c r="FA130" s="165"/>
      <c r="FB130" s="165"/>
      <c r="FC130" s="165"/>
      <c r="FD130" s="165"/>
      <c r="FE130" s="166"/>
      <c r="FF130" s="166"/>
      <c r="FG130" s="166"/>
      <c r="FH130" s="166"/>
      <c r="FI130" s="166"/>
      <c r="FJ130" s="166"/>
      <c r="FK130" s="166"/>
      <c r="FL130" s="166"/>
      <c r="FM130" s="166"/>
      <c r="FN130" s="166"/>
      <c r="FO130" s="166"/>
      <c r="FP130" s="166"/>
      <c r="FQ130" s="166"/>
    </row>
    <row r="131" spans="1:174" s="167" customFormat="1" ht="18" customHeight="1" x14ac:dyDescent="0.25">
      <c r="A131" s="52"/>
      <c r="B131" s="288">
        <v>3</v>
      </c>
      <c r="C131" s="807" t="str">
        <f t="shared" si="12"/>
        <v/>
      </c>
      <c r="D131" s="807"/>
      <c r="E131" s="807"/>
      <c r="F131" s="807"/>
      <c r="G131" s="807"/>
      <c r="H131" s="807"/>
      <c r="I131" s="801" t="str">
        <f t="shared" si="13"/>
        <v/>
      </c>
      <c r="J131" s="801"/>
      <c r="K131" s="801"/>
      <c r="L131" s="801"/>
      <c r="M131" s="839" t="str">
        <f t="shared" si="25"/>
        <v/>
      </c>
      <c r="N131" s="839"/>
      <c r="O131" s="802" t="str">
        <f t="shared" si="14"/>
        <v/>
      </c>
      <c r="P131" s="802"/>
      <c r="Q131" s="802"/>
      <c r="R131" s="802"/>
      <c r="S131" s="802"/>
      <c r="T131" s="802"/>
      <c r="U131" s="802"/>
      <c r="V131" s="802"/>
      <c r="W131" s="802"/>
      <c r="X131" s="802"/>
      <c r="Y131" s="251"/>
      <c r="Z131" s="803" t="str">
        <f t="shared" si="15"/>
        <v/>
      </c>
      <c r="AA131" s="803"/>
      <c r="AB131" s="803"/>
      <c r="AC131" s="803"/>
      <c r="AD131" s="824" t="str">
        <f t="shared" si="16"/>
        <v/>
      </c>
      <c r="AE131" s="824"/>
      <c r="AF131" s="824"/>
      <c r="AG131" s="804" t="str">
        <f t="shared" si="17"/>
        <v/>
      </c>
      <c r="AH131" s="804"/>
      <c r="AI131" s="804"/>
      <c r="AJ131" s="804"/>
      <c r="AK131" s="804" t="str">
        <f t="shared" si="18"/>
        <v/>
      </c>
      <c r="AL131" s="804"/>
      <c r="AM131" s="804"/>
      <c r="AN131" s="804"/>
      <c r="AO131" s="251"/>
      <c r="AP131" s="851" t="str">
        <f t="shared" si="19"/>
        <v/>
      </c>
      <c r="AQ131" s="851"/>
      <c r="AR131" s="851"/>
      <c r="AS131" s="851"/>
      <c r="AT131" s="851"/>
      <c r="AU131" s="851"/>
      <c r="AV131" s="851"/>
      <c r="AW131" s="851"/>
      <c r="AX131" s="823" t="str">
        <f t="shared" si="20"/>
        <v/>
      </c>
      <c r="AY131" s="823"/>
      <c r="AZ131" s="823"/>
      <c r="BA131" s="823"/>
      <c r="BB131" s="823"/>
      <c r="BC131" s="823"/>
      <c r="BD131" s="823"/>
      <c r="BE131" s="823"/>
      <c r="BF131" s="823"/>
      <c r="BG131" s="823"/>
      <c r="BH131" s="854" t="str">
        <f t="shared" si="21"/>
        <v/>
      </c>
      <c r="BI131" s="854"/>
      <c r="BJ131" s="854"/>
      <c r="BK131" s="854"/>
      <c r="BL131" s="854"/>
      <c r="BM131" s="854"/>
      <c r="BN131" s="854"/>
      <c r="BO131" s="812" t="str">
        <f t="shared" si="22"/>
        <v/>
      </c>
      <c r="BP131" s="812"/>
      <c r="BQ131" s="812"/>
      <c r="BR131" s="812"/>
      <c r="BS131" s="812"/>
      <c r="BT131" s="812"/>
      <c r="BU131" s="476" t="str">
        <f t="shared" si="23"/>
        <v/>
      </c>
      <c r="BV131" s="476"/>
      <c r="BW131" s="476"/>
      <c r="BX131" s="476"/>
      <c r="BY131" s="476"/>
      <c r="BZ131" s="476"/>
      <c r="CA131" s="476" t="str">
        <f t="shared" si="24"/>
        <v/>
      </c>
      <c r="CB131" s="476"/>
      <c r="CC131" s="476"/>
      <c r="CD131" s="476"/>
      <c r="CE131" s="476"/>
      <c r="CF131" s="476"/>
      <c r="CG131" s="476" t="str">
        <f t="shared" si="24"/>
        <v/>
      </c>
      <c r="CH131" s="476"/>
      <c r="CI131" s="476"/>
      <c r="CJ131" s="476"/>
      <c r="CK131" s="476"/>
      <c r="CL131" s="462"/>
      <c r="CM131" s="462"/>
      <c r="CN131" s="52"/>
      <c r="CO131" s="420"/>
      <c r="CP131" s="179"/>
      <c r="CQ131" s="179"/>
      <c r="CR131" s="179"/>
      <c r="CS131" s="179"/>
      <c r="CT131" s="179"/>
      <c r="CU131" s="179"/>
      <c r="CV131" s="179"/>
      <c r="CW131" s="179"/>
      <c r="CX131" s="413"/>
      <c r="CY131" s="413"/>
      <c r="CZ131" s="413"/>
      <c r="DA131" s="413"/>
      <c r="DB131" s="331"/>
      <c r="DC131" s="331"/>
      <c r="DD131" s="331"/>
      <c r="DE131" s="331"/>
      <c r="DF131" s="331"/>
      <c r="DG131" s="331"/>
      <c r="DH131" s="331"/>
      <c r="DI131" s="331"/>
      <c r="DJ131" s="331"/>
      <c r="DK131" s="180"/>
      <c r="DL131" s="180"/>
      <c r="DM131" s="180"/>
      <c r="DN131" s="180"/>
      <c r="DO131" s="182"/>
      <c r="DP131" s="182"/>
      <c r="DQ131" s="182"/>
      <c r="DR131" s="182"/>
      <c r="DS131" s="182"/>
      <c r="DT131" s="182"/>
      <c r="DU131" s="182"/>
      <c r="DV131" s="182"/>
      <c r="DW131" s="182"/>
      <c r="DX131" s="182"/>
      <c r="DY131" s="182"/>
      <c r="DZ131" s="182"/>
      <c r="EA131" s="185"/>
      <c r="EB131" s="185"/>
      <c r="EC131" s="185"/>
      <c r="ED131" s="185"/>
      <c r="EE131" s="185"/>
      <c r="EF131" s="165"/>
      <c r="EG131" s="165"/>
      <c r="EH131" s="165"/>
      <c r="EI131" s="165"/>
      <c r="EJ131" s="165"/>
      <c r="EK131" s="165"/>
      <c r="EL131" s="165"/>
      <c r="EM131" s="165"/>
      <c r="EN131" s="165"/>
      <c r="EO131" s="165"/>
      <c r="EP131" s="165"/>
      <c r="EQ131" s="165"/>
      <c r="ER131" s="165"/>
      <c r="ES131" s="165"/>
      <c r="ET131" s="165"/>
      <c r="EU131" s="165"/>
      <c r="EV131" s="165"/>
      <c r="EW131" s="165"/>
      <c r="EX131" s="165"/>
      <c r="EY131" s="165"/>
      <c r="EZ131" s="165"/>
      <c r="FA131" s="165"/>
      <c r="FB131" s="165"/>
      <c r="FC131" s="165"/>
      <c r="FD131" s="165"/>
      <c r="FE131" s="166"/>
      <c r="FF131" s="166"/>
      <c r="FG131" s="166"/>
      <c r="FH131" s="166"/>
      <c r="FI131" s="166"/>
      <c r="FJ131" s="166"/>
      <c r="FK131" s="166"/>
      <c r="FL131" s="166"/>
      <c r="FM131" s="166"/>
      <c r="FN131" s="166"/>
      <c r="FO131" s="166"/>
      <c r="FP131" s="166"/>
      <c r="FQ131" s="166"/>
    </row>
    <row r="132" spans="1:174" s="167" customFormat="1" ht="18" customHeight="1" x14ac:dyDescent="0.25">
      <c r="A132" s="52"/>
      <c r="B132" s="288">
        <v>4</v>
      </c>
      <c r="C132" s="807" t="str">
        <f t="shared" si="12"/>
        <v/>
      </c>
      <c r="D132" s="807"/>
      <c r="E132" s="807"/>
      <c r="F132" s="807"/>
      <c r="G132" s="807"/>
      <c r="H132" s="807"/>
      <c r="I132" s="801" t="str">
        <f t="shared" si="13"/>
        <v/>
      </c>
      <c r="J132" s="801"/>
      <c r="K132" s="801"/>
      <c r="L132" s="801"/>
      <c r="M132" s="839" t="str">
        <f t="shared" si="25"/>
        <v/>
      </c>
      <c r="N132" s="839"/>
      <c r="O132" s="802" t="str">
        <f t="shared" si="14"/>
        <v/>
      </c>
      <c r="P132" s="802"/>
      <c r="Q132" s="802"/>
      <c r="R132" s="802"/>
      <c r="S132" s="802"/>
      <c r="T132" s="802"/>
      <c r="U132" s="802"/>
      <c r="V132" s="802"/>
      <c r="W132" s="802"/>
      <c r="X132" s="802"/>
      <c r="Y132" s="251"/>
      <c r="Z132" s="803" t="str">
        <f t="shared" si="15"/>
        <v/>
      </c>
      <c r="AA132" s="803"/>
      <c r="AB132" s="803"/>
      <c r="AC132" s="803"/>
      <c r="AD132" s="824" t="str">
        <f t="shared" si="16"/>
        <v/>
      </c>
      <c r="AE132" s="824"/>
      <c r="AF132" s="824"/>
      <c r="AG132" s="804" t="str">
        <f t="shared" si="17"/>
        <v/>
      </c>
      <c r="AH132" s="804"/>
      <c r="AI132" s="804"/>
      <c r="AJ132" s="804"/>
      <c r="AK132" s="804" t="str">
        <f t="shared" si="18"/>
        <v/>
      </c>
      <c r="AL132" s="804"/>
      <c r="AM132" s="804"/>
      <c r="AN132" s="804"/>
      <c r="AO132" s="251"/>
      <c r="AP132" s="851" t="str">
        <f t="shared" si="19"/>
        <v/>
      </c>
      <c r="AQ132" s="851"/>
      <c r="AR132" s="851"/>
      <c r="AS132" s="851"/>
      <c r="AT132" s="851"/>
      <c r="AU132" s="851"/>
      <c r="AV132" s="851"/>
      <c r="AW132" s="851"/>
      <c r="AX132" s="823" t="str">
        <f t="shared" si="20"/>
        <v/>
      </c>
      <c r="AY132" s="823"/>
      <c r="AZ132" s="823"/>
      <c r="BA132" s="823"/>
      <c r="BB132" s="823"/>
      <c r="BC132" s="823"/>
      <c r="BD132" s="823"/>
      <c r="BE132" s="823"/>
      <c r="BF132" s="823"/>
      <c r="BG132" s="823"/>
      <c r="BH132" s="854" t="str">
        <f t="shared" si="21"/>
        <v/>
      </c>
      <c r="BI132" s="854"/>
      <c r="BJ132" s="854"/>
      <c r="BK132" s="854"/>
      <c r="BL132" s="854"/>
      <c r="BM132" s="854"/>
      <c r="BN132" s="854"/>
      <c r="BO132" s="812" t="str">
        <f t="shared" si="22"/>
        <v/>
      </c>
      <c r="BP132" s="812"/>
      <c r="BQ132" s="812"/>
      <c r="BR132" s="812"/>
      <c r="BS132" s="812"/>
      <c r="BT132" s="812"/>
      <c r="BU132" s="476" t="str">
        <f t="shared" si="23"/>
        <v/>
      </c>
      <c r="BV132" s="476"/>
      <c r="BW132" s="476"/>
      <c r="BX132" s="476"/>
      <c r="BY132" s="476"/>
      <c r="BZ132" s="476"/>
      <c r="CA132" s="476" t="str">
        <f t="shared" ref="CA132" si="26">IF(CA75="","",CA75)</f>
        <v/>
      </c>
      <c r="CB132" s="476"/>
      <c r="CC132" s="476"/>
      <c r="CD132" s="476"/>
      <c r="CE132" s="476"/>
      <c r="CF132" s="476"/>
      <c r="CG132" s="476" t="str">
        <f t="shared" si="24"/>
        <v/>
      </c>
      <c r="CH132" s="476"/>
      <c r="CI132" s="476"/>
      <c r="CJ132" s="476"/>
      <c r="CK132" s="476"/>
      <c r="CL132" s="462"/>
      <c r="CM132" s="462"/>
      <c r="CN132" s="52"/>
      <c r="CO132" s="420"/>
      <c r="CP132" s="179"/>
      <c r="CQ132" s="179"/>
      <c r="CR132" s="179"/>
      <c r="CS132" s="179"/>
      <c r="CT132" s="179"/>
      <c r="CU132" s="179"/>
      <c r="CV132" s="179"/>
      <c r="CW132" s="179"/>
      <c r="CX132" s="413"/>
      <c r="CY132" s="413"/>
      <c r="CZ132" s="413"/>
      <c r="DA132" s="413"/>
      <c r="DB132" s="331"/>
      <c r="DC132" s="331"/>
      <c r="DD132" s="331"/>
      <c r="DE132" s="331"/>
      <c r="DF132" s="331"/>
      <c r="DG132" s="331"/>
      <c r="DH132" s="331"/>
      <c r="DI132" s="331"/>
      <c r="DJ132" s="331"/>
      <c r="DK132" s="180"/>
      <c r="DL132" s="180"/>
      <c r="DM132" s="180"/>
      <c r="DN132" s="180"/>
      <c r="DO132" s="182"/>
      <c r="DP132" s="182"/>
      <c r="DQ132" s="182"/>
      <c r="DR132" s="182"/>
      <c r="DS132" s="182"/>
      <c r="DT132" s="182"/>
      <c r="DU132" s="182"/>
      <c r="DV132" s="182"/>
      <c r="DW132" s="182"/>
      <c r="DX132" s="182"/>
      <c r="DY132" s="182"/>
      <c r="DZ132" s="182"/>
      <c r="EA132" s="185"/>
      <c r="EB132" s="185"/>
      <c r="EC132" s="185"/>
      <c r="ED132" s="185"/>
      <c r="EE132" s="185"/>
      <c r="EF132" s="165"/>
      <c r="EG132" s="165"/>
      <c r="EH132" s="165"/>
      <c r="EI132" s="165"/>
      <c r="EJ132" s="165"/>
      <c r="EK132" s="165"/>
      <c r="EL132" s="165"/>
      <c r="EM132" s="165"/>
      <c r="EN132" s="165"/>
      <c r="EO132" s="165"/>
      <c r="EP132" s="165"/>
      <c r="EQ132" s="165"/>
      <c r="ER132" s="165"/>
      <c r="ES132" s="165"/>
      <c r="ET132" s="165"/>
      <c r="EU132" s="165"/>
      <c r="EV132" s="165"/>
      <c r="EW132" s="165"/>
      <c r="EX132" s="165"/>
      <c r="EY132" s="165"/>
      <c r="EZ132" s="165"/>
      <c r="FA132" s="165"/>
      <c r="FB132" s="165"/>
      <c r="FC132" s="165"/>
      <c r="FD132" s="165"/>
      <c r="FE132" s="166"/>
      <c r="FF132" s="166"/>
      <c r="FG132" s="166"/>
      <c r="FH132" s="166"/>
      <c r="FI132" s="166"/>
      <c r="FJ132" s="166"/>
      <c r="FK132" s="166"/>
      <c r="FL132" s="166"/>
      <c r="FM132" s="166"/>
      <c r="FN132" s="166"/>
      <c r="FO132" s="166"/>
      <c r="FP132" s="166"/>
      <c r="FQ132" s="166"/>
    </row>
    <row r="133" spans="1:174" s="167" customFormat="1" ht="18" customHeight="1" x14ac:dyDescent="0.25">
      <c r="A133" s="52"/>
      <c r="B133" s="288">
        <v>5</v>
      </c>
      <c r="C133" s="807" t="str">
        <f t="shared" si="12"/>
        <v/>
      </c>
      <c r="D133" s="807"/>
      <c r="E133" s="807"/>
      <c r="F133" s="807"/>
      <c r="G133" s="807"/>
      <c r="H133" s="807"/>
      <c r="I133" s="801" t="str">
        <f t="shared" si="13"/>
        <v/>
      </c>
      <c r="J133" s="801"/>
      <c r="K133" s="801"/>
      <c r="L133" s="801"/>
      <c r="M133" s="839" t="str">
        <f t="shared" si="25"/>
        <v/>
      </c>
      <c r="N133" s="839"/>
      <c r="O133" s="802" t="str">
        <f t="shared" si="14"/>
        <v/>
      </c>
      <c r="P133" s="802"/>
      <c r="Q133" s="802"/>
      <c r="R133" s="802"/>
      <c r="S133" s="802"/>
      <c r="T133" s="802"/>
      <c r="U133" s="802"/>
      <c r="V133" s="802"/>
      <c r="W133" s="802"/>
      <c r="X133" s="802"/>
      <c r="Y133" s="251"/>
      <c r="Z133" s="803" t="str">
        <f t="shared" si="15"/>
        <v/>
      </c>
      <c r="AA133" s="803"/>
      <c r="AB133" s="803"/>
      <c r="AC133" s="803"/>
      <c r="AD133" s="824" t="str">
        <f t="shared" si="16"/>
        <v/>
      </c>
      <c r="AE133" s="824"/>
      <c r="AF133" s="824"/>
      <c r="AG133" s="804" t="str">
        <f t="shared" si="17"/>
        <v/>
      </c>
      <c r="AH133" s="804"/>
      <c r="AI133" s="804"/>
      <c r="AJ133" s="804"/>
      <c r="AK133" s="804" t="str">
        <f t="shared" si="18"/>
        <v/>
      </c>
      <c r="AL133" s="804"/>
      <c r="AM133" s="804"/>
      <c r="AN133" s="804"/>
      <c r="AO133" s="251"/>
      <c r="AP133" s="851" t="str">
        <f t="shared" si="19"/>
        <v/>
      </c>
      <c r="AQ133" s="851"/>
      <c r="AR133" s="851"/>
      <c r="AS133" s="851"/>
      <c r="AT133" s="851"/>
      <c r="AU133" s="851"/>
      <c r="AV133" s="851"/>
      <c r="AW133" s="851"/>
      <c r="AX133" s="823" t="str">
        <f t="shared" si="20"/>
        <v/>
      </c>
      <c r="AY133" s="823"/>
      <c r="AZ133" s="823"/>
      <c r="BA133" s="823"/>
      <c r="BB133" s="823"/>
      <c r="BC133" s="823"/>
      <c r="BD133" s="823"/>
      <c r="BE133" s="823"/>
      <c r="BF133" s="823"/>
      <c r="BG133" s="823"/>
      <c r="BH133" s="854" t="str">
        <f t="shared" si="21"/>
        <v/>
      </c>
      <c r="BI133" s="854"/>
      <c r="BJ133" s="854"/>
      <c r="BK133" s="854"/>
      <c r="BL133" s="854"/>
      <c r="BM133" s="854"/>
      <c r="BN133" s="854"/>
      <c r="BO133" s="812" t="str">
        <f t="shared" si="22"/>
        <v/>
      </c>
      <c r="BP133" s="812"/>
      <c r="BQ133" s="812"/>
      <c r="BR133" s="812"/>
      <c r="BS133" s="812"/>
      <c r="BT133" s="812"/>
      <c r="BU133" s="476" t="str">
        <f t="shared" si="23"/>
        <v/>
      </c>
      <c r="BV133" s="476"/>
      <c r="BW133" s="476"/>
      <c r="BX133" s="476"/>
      <c r="BY133" s="476"/>
      <c r="BZ133" s="476"/>
      <c r="CA133" s="476" t="str">
        <f t="shared" ref="CA133" si="27">IF(CA76="","",CA76)</f>
        <v/>
      </c>
      <c r="CB133" s="476"/>
      <c r="CC133" s="476"/>
      <c r="CD133" s="476"/>
      <c r="CE133" s="476"/>
      <c r="CF133" s="476"/>
      <c r="CG133" s="476" t="str">
        <f t="shared" si="24"/>
        <v/>
      </c>
      <c r="CH133" s="476"/>
      <c r="CI133" s="476"/>
      <c r="CJ133" s="476"/>
      <c r="CK133" s="476"/>
      <c r="CL133" s="462"/>
      <c r="CM133" s="462"/>
      <c r="CN133" s="52"/>
      <c r="CO133" s="420"/>
      <c r="CP133" s="179"/>
      <c r="CQ133" s="179"/>
      <c r="CR133" s="179"/>
      <c r="CS133" s="179"/>
      <c r="CT133" s="179"/>
      <c r="CU133" s="179"/>
      <c r="CV133" s="179"/>
      <c r="CW133" s="179"/>
      <c r="CX133" s="413"/>
      <c r="CY133" s="413"/>
      <c r="CZ133" s="413"/>
      <c r="DA133" s="413"/>
      <c r="DB133" s="331"/>
      <c r="DC133" s="331"/>
      <c r="DD133" s="331"/>
      <c r="DE133" s="331"/>
      <c r="DF133" s="331"/>
      <c r="DG133" s="331"/>
      <c r="DH133" s="331"/>
      <c r="DI133" s="331"/>
      <c r="DJ133" s="331"/>
      <c r="DK133" s="180"/>
      <c r="DL133" s="180"/>
      <c r="DM133" s="180"/>
      <c r="DN133" s="180"/>
      <c r="DO133" s="182"/>
      <c r="DP133" s="182"/>
      <c r="DQ133" s="182"/>
      <c r="DR133" s="182"/>
      <c r="DS133" s="182"/>
      <c r="DT133" s="182"/>
      <c r="DU133" s="182"/>
      <c r="DV133" s="182"/>
      <c r="DW133" s="182"/>
      <c r="DX133" s="182"/>
      <c r="DY133" s="182"/>
      <c r="DZ133" s="182"/>
      <c r="EA133" s="185"/>
      <c r="EB133" s="185"/>
      <c r="EC133" s="185"/>
      <c r="ED133" s="185"/>
      <c r="EE133" s="185"/>
      <c r="EF133" s="165"/>
      <c r="EG133" s="165"/>
      <c r="EH133" s="165"/>
      <c r="EI133" s="165"/>
      <c r="EJ133" s="165"/>
      <c r="EK133" s="165"/>
      <c r="EL133" s="165"/>
      <c r="EM133" s="165"/>
      <c r="EN133" s="165"/>
      <c r="EO133" s="165"/>
      <c r="EP133" s="165"/>
      <c r="EQ133" s="165"/>
      <c r="ER133" s="165"/>
      <c r="ES133" s="165"/>
      <c r="ET133" s="165"/>
      <c r="EU133" s="165"/>
      <c r="EV133" s="165"/>
      <c r="EW133" s="165"/>
      <c r="EX133" s="165"/>
      <c r="EY133" s="165"/>
      <c r="EZ133" s="165"/>
      <c r="FA133" s="165"/>
      <c r="FB133" s="165"/>
      <c r="FC133" s="165"/>
      <c r="FD133" s="165"/>
      <c r="FE133" s="166"/>
      <c r="FF133" s="166"/>
      <c r="FG133" s="166"/>
      <c r="FH133" s="166"/>
      <c r="FI133" s="166"/>
      <c r="FJ133" s="166"/>
      <c r="FK133" s="166"/>
      <c r="FL133" s="166"/>
      <c r="FM133" s="166"/>
      <c r="FN133" s="166"/>
      <c r="FO133" s="166"/>
      <c r="FP133" s="166"/>
      <c r="FQ133" s="166"/>
    </row>
    <row r="134" spans="1:174" s="167" customFormat="1" ht="18" customHeight="1" x14ac:dyDescent="0.25">
      <c r="A134" s="52"/>
      <c r="B134" s="288">
        <v>6</v>
      </c>
      <c r="C134" s="807" t="str">
        <f t="shared" si="12"/>
        <v/>
      </c>
      <c r="D134" s="807"/>
      <c r="E134" s="807"/>
      <c r="F134" s="807"/>
      <c r="G134" s="807"/>
      <c r="H134" s="807"/>
      <c r="I134" s="801" t="str">
        <f t="shared" si="13"/>
        <v/>
      </c>
      <c r="J134" s="801"/>
      <c r="K134" s="801"/>
      <c r="L134" s="801"/>
      <c r="M134" s="839" t="str">
        <f t="shared" si="25"/>
        <v/>
      </c>
      <c r="N134" s="839"/>
      <c r="O134" s="802" t="str">
        <f t="shared" si="14"/>
        <v/>
      </c>
      <c r="P134" s="802"/>
      <c r="Q134" s="802"/>
      <c r="R134" s="802"/>
      <c r="S134" s="802"/>
      <c r="T134" s="802"/>
      <c r="U134" s="802"/>
      <c r="V134" s="802"/>
      <c r="W134" s="802"/>
      <c r="X134" s="802"/>
      <c r="Y134" s="251"/>
      <c r="Z134" s="803" t="str">
        <f t="shared" si="15"/>
        <v/>
      </c>
      <c r="AA134" s="803"/>
      <c r="AB134" s="803"/>
      <c r="AC134" s="803"/>
      <c r="AD134" s="824" t="str">
        <f t="shared" si="16"/>
        <v/>
      </c>
      <c r="AE134" s="824"/>
      <c r="AF134" s="824"/>
      <c r="AG134" s="804" t="str">
        <f t="shared" si="17"/>
        <v/>
      </c>
      <c r="AH134" s="804"/>
      <c r="AI134" s="804"/>
      <c r="AJ134" s="804"/>
      <c r="AK134" s="804" t="str">
        <f t="shared" si="18"/>
        <v/>
      </c>
      <c r="AL134" s="804"/>
      <c r="AM134" s="804"/>
      <c r="AN134" s="804"/>
      <c r="AO134" s="251"/>
      <c r="AP134" s="851" t="str">
        <f t="shared" si="19"/>
        <v/>
      </c>
      <c r="AQ134" s="851"/>
      <c r="AR134" s="851"/>
      <c r="AS134" s="851"/>
      <c r="AT134" s="851"/>
      <c r="AU134" s="851"/>
      <c r="AV134" s="851"/>
      <c r="AW134" s="851"/>
      <c r="AX134" s="823" t="str">
        <f t="shared" si="20"/>
        <v/>
      </c>
      <c r="AY134" s="823"/>
      <c r="AZ134" s="823"/>
      <c r="BA134" s="823"/>
      <c r="BB134" s="823"/>
      <c r="BC134" s="823"/>
      <c r="BD134" s="823"/>
      <c r="BE134" s="823"/>
      <c r="BF134" s="823"/>
      <c r="BG134" s="823"/>
      <c r="BH134" s="854" t="str">
        <f t="shared" si="21"/>
        <v/>
      </c>
      <c r="BI134" s="854"/>
      <c r="BJ134" s="854"/>
      <c r="BK134" s="854"/>
      <c r="BL134" s="854"/>
      <c r="BM134" s="854"/>
      <c r="BN134" s="854"/>
      <c r="BO134" s="812" t="str">
        <f t="shared" si="22"/>
        <v/>
      </c>
      <c r="BP134" s="812"/>
      <c r="BQ134" s="812"/>
      <c r="BR134" s="812"/>
      <c r="BS134" s="812"/>
      <c r="BT134" s="812"/>
      <c r="BU134" s="476" t="str">
        <f t="shared" si="23"/>
        <v/>
      </c>
      <c r="BV134" s="476"/>
      <c r="BW134" s="476"/>
      <c r="BX134" s="476"/>
      <c r="BY134" s="476"/>
      <c r="BZ134" s="476"/>
      <c r="CA134" s="476" t="str">
        <f t="shared" ref="CA134" si="28">IF(CA77="","",CA77)</f>
        <v/>
      </c>
      <c r="CB134" s="476"/>
      <c r="CC134" s="476"/>
      <c r="CD134" s="476"/>
      <c r="CE134" s="476"/>
      <c r="CF134" s="476"/>
      <c r="CG134" s="476" t="str">
        <f t="shared" si="24"/>
        <v/>
      </c>
      <c r="CH134" s="476"/>
      <c r="CI134" s="476"/>
      <c r="CJ134" s="476"/>
      <c r="CK134" s="476"/>
      <c r="CL134" s="462"/>
      <c r="CM134" s="462"/>
      <c r="CN134" s="52"/>
      <c r="CO134" s="420"/>
      <c r="CP134" s="179"/>
      <c r="CQ134" s="179"/>
      <c r="CR134" s="179"/>
      <c r="CS134" s="179"/>
      <c r="CT134" s="179"/>
      <c r="CU134" s="179"/>
      <c r="CV134" s="179"/>
      <c r="CW134" s="179"/>
      <c r="CX134" s="413"/>
      <c r="CY134" s="413"/>
      <c r="CZ134" s="413"/>
      <c r="DA134" s="413"/>
      <c r="DB134" s="331"/>
      <c r="DC134" s="331"/>
      <c r="DD134" s="331"/>
      <c r="DE134" s="331"/>
      <c r="DF134" s="331"/>
      <c r="DG134" s="331"/>
      <c r="DH134" s="331"/>
      <c r="DI134" s="331"/>
      <c r="DJ134" s="331"/>
      <c r="DK134" s="180"/>
      <c r="DL134" s="180"/>
      <c r="DM134" s="180"/>
      <c r="DN134" s="180"/>
      <c r="DO134" s="182"/>
      <c r="DP134" s="182"/>
      <c r="DQ134" s="182"/>
      <c r="DR134" s="182"/>
      <c r="DS134" s="182"/>
      <c r="DT134" s="182"/>
      <c r="DU134" s="182"/>
      <c r="DV134" s="182"/>
      <c r="DW134" s="182"/>
      <c r="DX134" s="182"/>
      <c r="DY134" s="182"/>
      <c r="DZ134" s="182"/>
      <c r="EA134" s="185"/>
      <c r="EB134" s="185"/>
      <c r="EC134" s="185"/>
      <c r="ED134" s="185"/>
      <c r="EE134" s="185"/>
      <c r="EF134" s="165"/>
      <c r="EG134" s="165"/>
      <c r="EH134" s="165"/>
      <c r="EI134" s="165"/>
      <c r="EJ134" s="165"/>
      <c r="EK134" s="165"/>
      <c r="EL134" s="165"/>
      <c r="EM134" s="165"/>
      <c r="EN134" s="165"/>
      <c r="EO134" s="165"/>
      <c r="EP134" s="165"/>
      <c r="EQ134" s="165"/>
      <c r="ER134" s="165"/>
      <c r="ES134" s="165"/>
      <c r="ET134" s="165"/>
      <c r="EU134" s="165"/>
      <c r="EV134" s="165"/>
      <c r="EW134" s="165"/>
      <c r="EX134" s="165"/>
      <c r="EY134" s="165"/>
      <c r="EZ134" s="165"/>
      <c r="FA134" s="165"/>
      <c r="FB134" s="165"/>
      <c r="FC134" s="165"/>
      <c r="FD134" s="165"/>
      <c r="FE134" s="166"/>
      <c r="FF134" s="166"/>
      <c r="FG134" s="166"/>
      <c r="FH134" s="166"/>
      <c r="FI134" s="166"/>
      <c r="FJ134" s="166"/>
      <c r="FK134" s="166"/>
      <c r="FL134" s="166"/>
      <c r="FM134" s="166"/>
      <c r="FN134" s="166"/>
      <c r="FO134" s="166"/>
      <c r="FP134" s="166"/>
      <c r="FQ134" s="166"/>
    </row>
    <row r="135" spans="1:174" s="167" customFormat="1" ht="18" customHeight="1" x14ac:dyDescent="0.25">
      <c r="A135" s="52"/>
      <c r="B135" s="288">
        <v>7</v>
      </c>
      <c r="C135" s="807" t="str">
        <f t="shared" si="12"/>
        <v/>
      </c>
      <c r="D135" s="807"/>
      <c r="E135" s="807"/>
      <c r="F135" s="807"/>
      <c r="G135" s="807"/>
      <c r="H135" s="807"/>
      <c r="I135" s="801" t="str">
        <f t="shared" si="13"/>
        <v/>
      </c>
      <c r="J135" s="801"/>
      <c r="K135" s="801"/>
      <c r="L135" s="801"/>
      <c r="M135" s="839" t="str">
        <f t="shared" si="25"/>
        <v/>
      </c>
      <c r="N135" s="839"/>
      <c r="O135" s="802" t="str">
        <f t="shared" si="14"/>
        <v/>
      </c>
      <c r="P135" s="802"/>
      <c r="Q135" s="802"/>
      <c r="R135" s="802"/>
      <c r="S135" s="802"/>
      <c r="T135" s="802"/>
      <c r="U135" s="802"/>
      <c r="V135" s="802"/>
      <c r="W135" s="802"/>
      <c r="X135" s="802"/>
      <c r="Y135" s="251"/>
      <c r="Z135" s="803" t="str">
        <f t="shared" si="15"/>
        <v/>
      </c>
      <c r="AA135" s="803"/>
      <c r="AB135" s="803"/>
      <c r="AC135" s="803"/>
      <c r="AD135" s="824" t="str">
        <f t="shared" si="16"/>
        <v/>
      </c>
      <c r="AE135" s="824"/>
      <c r="AF135" s="824"/>
      <c r="AG135" s="804" t="str">
        <f t="shared" si="17"/>
        <v/>
      </c>
      <c r="AH135" s="804"/>
      <c r="AI135" s="804"/>
      <c r="AJ135" s="804"/>
      <c r="AK135" s="804" t="str">
        <f t="shared" si="18"/>
        <v/>
      </c>
      <c r="AL135" s="804"/>
      <c r="AM135" s="804"/>
      <c r="AN135" s="804"/>
      <c r="AO135" s="251"/>
      <c r="AP135" s="851" t="str">
        <f t="shared" si="19"/>
        <v/>
      </c>
      <c r="AQ135" s="851"/>
      <c r="AR135" s="851"/>
      <c r="AS135" s="851"/>
      <c r="AT135" s="851"/>
      <c r="AU135" s="851"/>
      <c r="AV135" s="851"/>
      <c r="AW135" s="851"/>
      <c r="AX135" s="823" t="str">
        <f t="shared" si="20"/>
        <v/>
      </c>
      <c r="AY135" s="823"/>
      <c r="AZ135" s="823"/>
      <c r="BA135" s="823"/>
      <c r="BB135" s="823"/>
      <c r="BC135" s="823"/>
      <c r="BD135" s="823"/>
      <c r="BE135" s="823"/>
      <c r="BF135" s="823"/>
      <c r="BG135" s="823"/>
      <c r="BH135" s="854" t="str">
        <f t="shared" si="21"/>
        <v/>
      </c>
      <c r="BI135" s="854"/>
      <c r="BJ135" s="854"/>
      <c r="BK135" s="854"/>
      <c r="BL135" s="854"/>
      <c r="BM135" s="854"/>
      <c r="BN135" s="854"/>
      <c r="BO135" s="812" t="str">
        <f t="shared" si="22"/>
        <v/>
      </c>
      <c r="BP135" s="812"/>
      <c r="BQ135" s="812"/>
      <c r="BR135" s="812"/>
      <c r="BS135" s="812"/>
      <c r="BT135" s="812"/>
      <c r="BU135" s="476" t="str">
        <f t="shared" si="23"/>
        <v/>
      </c>
      <c r="BV135" s="476"/>
      <c r="BW135" s="476"/>
      <c r="BX135" s="476"/>
      <c r="BY135" s="476"/>
      <c r="BZ135" s="476"/>
      <c r="CA135" s="476" t="str">
        <f t="shared" ref="CA135" si="29">IF(CA78="","",CA78)</f>
        <v/>
      </c>
      <c r="CB135" s="476"/>
      <c r="CC135" s="476"/>
      <c r="CD135" s="476"/>
      <c r="CE135" s="476"/>
      <c r="CF135" s="476"/>
      <c r="CG135" s="476" t="str">
        <f t="shared" si="24"/>
        <v/>
      </c>
      <c r="CH135" s="476"/>
      <c r="CI135" s="476"/>
      <c r="CJ135" s="476"/>
      <c r="CK135" s="476"/>
      <c r="CL135" s="462"/>
      <c r="CM135" s="462"/>
      <c r="CN135" s="52"/>
      <c r="CO135" s="420"/>
      <c r="CP135" s="179"/>
      <c r="CQ135" s="179"/>
      <c r="CR135" s="179"/>
      <c r="CS135" s="179"/>
      <c r="CT135" s="179"/>
      <c r="CU135" s="179"/>
      <c r="CV135" s="179"/>
      <c r="CW135" s="179"/>
      <c r="CX135" s="413"/>
      <c r="CY135" s="413"/>
      <c r="CZ135" s="413"/>
      <c r="DA135" s="413"/>
      <c r="DB135" s="331"/>
      <c r="DC135" s="331"/>
      <c r="DD135" s="331"/>
      <c r="DE135" s="331"/>
      <c r="DF135" s="331"/>
      <c r="DG135" s="331"/>
      <c r="DH135" s="331"/>
      <c r="DI135" s="331"/>
      <c r="DJ135" s="331"/>
      <c r="DK135" s="180"/>
      <c r="DL135" s="180"/>
      <c r="DM135" s="180"/>
      <c r="DN135" s="180"/>
      <c r="DO135" s="182"/>
      <c r="DP135" s="182"/>
      <c r="DQ135" s="182"/>
      <c r="DR135" s="182"/>
      <c r="DS135" s="182"/>
      <c r="DT135" s="182"/>
      <c r="DU135" s="182"/>
      <c r="DV135" s="182"/>
      <c r="DW135" s="182"/>
      <c r="DX135" s="182"/>
      <c r="DY135" s="182"/>
      <c r="DZ135" s="182"/>
      <c r="EA135" s="185"/>
      <c r="EB135" s="185"/>
      <c r="EC135" s="185"/>
      <c r="ED135" s="185"/>
      <c r="EE135" s="185"/>
      <c r="EF135" s="165"/>
      <c r="EG135" s="165"/>
      <c r="EH135" s="165"/>
      <c r="EI135" s="165"/>
      <c r="EJ135" s="165"/>
      <c r="EK135" s="165"/>
      <c r="EL135" s="165"/>
      <c r="EM135" s="165"/>
      <c r="EN135" s="165"/>
      <c r="EO135" s="165"/>
      <c r="EP135" s="165"/>
      <c r="EQ135" s="165"/>
      <c r="ER135" s="165"/>
      <c r="ES135" s="165"/>
      <c r="ET135" s="165"/>
      <c r="EU135" s="165"/>
      <c r="EV135" s="165"/>
      <c r="EW135" s="165"/>
      <c r="EX135" s="165"/>
      <c r="EY135" s="165"/>
      <c r="EZ135" s="165"/>
      <c r="FA135" s="165"/>
      <c r="FB135" s="165"/>
      <c r="FC135" s="165"/>
      <c r="FD135" s="165"/>
      <c r="FE135" s="166"/>
      <c r="FF135" s="166"/>
      <c r="FG135" s="166"/>
      <c r="FH135" s="166"/>
      <c r="FI135" s="166"/>
      <c r="FJ135" s="166"/>
      <c r="FK135" s="166"/>
      <c r="FL135" s="166"/>
      <c r="FM135" s="166"/>
      <c r="FN135" s="166"/>
      <c r="FO135" s="166"/>
      <c r="FP135" s="166"/>
      <c r="FQ135" s="166"/>
    </row>
    <row r="136" spans="1:174" s="167" customFormat="1" ht="18.75" customHeight="1" x14ac:dyDescent="0.25">
      <c r="A136" s="52"/>
      <c r="B136" s="288">
        <v>8</v>
      </c>
      <c r="C136" s="807" t="str">
        <f t="shared" si="12"/>
        <v/>
      </c>
      <c r="D136" s="807"/>
      <c r="E136" s="807"/>
      <c r="F136" s="807"/>
      <c r="G136" s="807"/>
      <c r="H136" s="807"/>
      <c r="I136" s="801" t="str">
        <f t="shared" si="13"/>
        <v/>
      </c>
      <c r="J136" s="801"/>
      <c r="K136" s="801"/>
      <c r="L136" s="801"/>
      <c r="M136" s="839" t="str">
        <f t="shared" si="25"/>
        <v/>
      </c>
      <c r="N136" s="839"/>
      <c r="O136" s="802" t="str">
        <f t="shared" si="14"/>
        <v/>
      </c>
      <c r="P136" s="802"/>
      <c r="Q136" s="802"/>
      <c r="R136" s="802"/>
      <c r="S136" s="802"/>
      <c r="T136" s="802"/>
      <c r="U136" s="802"/>
      <c r="V136" s="802"/>
      <c r="W136" s="802"/>
      <c r="X136" s="802"/>
      <c r="Y136" s="251"/>
      <c r="Z136" s="803" t="str">
        <f t="shared" si="15"/>
        <v/>
      </c>
      <c r="AA136" s="803"/>
      <c r="AB136" s="803"/>
      <c r="AC136" s="803"/>
      <c r="AD136" s="824" t="str">
        <f t="shared" si="16"/>
        <v/>
      </c>
      <c r="AE136" s="824"/>
      <c r="AF136" s="824"/>
      <c r="AG136" s="804" t="str">
        <f t="shared" si="17"/>
        <v/>
      </c>
      <c r="AH136" s="804"/>
      <c r="AI136" s="804"/>
      <c r="AJ136" s="804"/>
      <c r="AK136" s="804" t="str">
        <f t="shared" si="18"/>
        <v/>
      </c>
      <c r="AL136" s="804"/>
      <c r="AM136" s="804"/>
      <c r="AN136" s="804"/>
      <c r="AO136" s="251"/>
      <c r="AP136" s="851" t="str">
        <f t="shared" si="19"/>
        <v/>
      </c>
      <c r="AQ136" s="851"/>
      <c r="AR136" s="851"/>
      <c r="AS136" s="851"/>
      <c r="AT136" s="851"/>
      <c r="AU136" s="851"/>
      <c r="AV136" s="851"/>
      <c r="AW136" s="851"/>
      <c r="AX136" s="823" t="str">
        <f t="shared" si="20"/>
        <v/>
      </c>
      <c r="AY136" s="823"/>
      <c r="AZ136" s="823"/>
      <c r="BA136" s="823"/>
      <c r="BB136" s="823"/>
      <c r="BC136" s="823"/>
      <c r="BD136" s="823"/>
      <c r="BE136" s="823"/>
      <c r="BF136" s="823"/>
      <c r="BG136" s="823"/>
      <c r="BH136" s="854" t="str">
        <f t="shared" si="21"/>
        <v/>
      </c>
      <c r="BI136" s="854"/>
      <c r="BJ136" s="854"/>
      <c r="BK136" s="854"/>
      <c r="BL136" s="854"/>
      <c r="BM136" s="854"/>
      <c r="BN136" s="854"/>
      <c r="BO136" s="812" t="str">
        <f t="shared" si="22"/>
        <v/>
      </c>
      <c r="BP136" s="812"/>
      <c r="BQ136" s="812"/>
      <c r="BR136" s="812"/>
      <c r="BS136" s="812"/>
      <c r="BT136" s="812"/>
      <c r="BU136" s="476" t="str">
        <f t="shared" si="23"/>
        <v/>
      </c>
      <c r="BV136" s="476"/>
      <c r="BW136" s="476"/>
      <c r="BX136" s="476"/>
      <c r="BY136" s="476"/>
      <c r="BZ136" s="476"/>
      <c r="CA136" s="476" t="str">
        <f t="shared" si="24"/>
        <v/>
      </c>
      <c r="CB136" s="476"/>
      <c r="CC136" s="476"/>
      <c r="CD136" s="476"/>
      <c r="CE136" s="476"/>
      <c r="CF136" s="476"/>
      <c r="CG136" s="476" t="str">
        <f t="shared" si="24"/>
        <v/>
      </c>
      <c r="CH136" s="476"/>
      <c r="CI136" s="476"/>
      <c r="CJ136" s="476"/>
      <c r="CK136" s="476"/>
      <c r="CL136" s="462"/>
      <c r="CM136" s="462"/>
      <c r="CN136" s="52"/>
      <c r="CO136" s="277"/>
      <c r="CP136" s="179"/>
      <c r="CQ136" s="179"/>
      <c r="CR136" s="179"/>
      <c r="CS136" s="179"/>
      <c r="CT136" s="179"/>
      <c r="CU136" s="179"/>
      <c r="CV136" s="179"/>
      <c r="CW136" s="179"/>
      <c r="CX136" s="413"/>
      <c r="CY136" s="413"/>
      <c r="CZ136" s="413"/>
      <c r="DA136" s="413"/>
      <c r="DB136" s="331"/>
      <c r="DC136" s="331"/>
      <c r="DD136" s="331"/>
      <c r="DE136" s="331"/>
      <c r="DF136" s="331"/>
      <c r="DG136" s="331"/>
      <c r="DH136" s="331"/>
      <c r="DI136" s="331"/>
      <c r="DJ136" s="331"/>
      <c r="DK136" s="188"/>
      <c r="DL136" s="188"/>
      <c r="DM136" s="182"/>
      <c r="DN136" s="182"/>
      <c r="DO136" s="182"/>
      <c r="DP136" s="182"/>
      <c r="DQ136" s="182"/>
      <c r="DR136" s="182"/>
      <c r="DS136" s="182"/>
      <c r="DT136" s="182"/>
      <c r="DU136" s="182"/>
      <c r="DV136" s="182"/>
      <c r="DW136" s="182"/>
      <c r="DX136" s="182"/>
      <c r="DY136" s="182"/>
      <c r="DZ136" s="182"/>
      <c r="EA136" s="185"/>
      <c r="EB136" s="185"/>
      <c r="EC136" s="185"/>
      <c r="ED136" s="185"/>
      <c r="EE136" s="185"/>
      <c r="EF136" s="165"/>
      <c r="EG136" s="165"/>
      <c r="EH136" s="165"/>
      <c r="EI136" s="165"/>
      <c r="EJ136" s="165"/>
      <c r="EK136" s="165"/>
      <c r="EL136" s="165"/>
      <c r="EM136" s="165"/>
      <c r="EN136" s="165"/>
      <c r="EO136" s="165"/>
      <c r="EP136" s="165"/>
      <c r="EQ136" s="165"/>
      <c r="ER136" s="165"/>
      <c r="ES136" s="165"/>
      <c r="ET136" s="165"/>
      <c r="EU136" s="165"/>
      <c r="EV136" s="165"/>
      <c r="EW136" s="165"/>
      <c r="EX136" s="165"/>
      <c r="EY136" s="165"/>
      <c r="EZ136" s="165"/>
      <c r="FA136" s="165"/>
      <c r="FB136" s="165"/>
      <c r="FC136" s="165"/>
      <c r="FD136" s="165"/>
      <c r="FE136" s="166"/>
      <c r="FF136" s="166"/>
      <c r="FG136" s="166"/>
      <c r="FH136" s="166"/>
      <c r="FI136" s="166"/>
      <c r="FJ136" s="166"/>
      <c r="FK136" s="166"/>
      <c r="FL136" s="166"/>
      <c r="FM136" s="166"/>
      <c r="FN136" s="166"/>
      <c r="FO136" s="166"/>
      <c r="FP136" s="166"/>
      <c r="FQ136" s="166"/>
    </row>
    <row r="137" spans="1:174" s="167" customFormat="1" ht="18.75" customHeight="1" x14ac:dyDescent="0.25">
      <c r="A137" s="52"/>
      <c r="B137" s="288">
        <v>9</v>
      </c>
      <c r="C137" s="807" t="str">
        <f t="shared" si="12"/>
        <v/>
      </c>
      <c r="D137" s="807"/>
      <c r="E137" s="807"/>
      <c r="F137" s="807"/>
      <c r="G137" s="807"/>
      <c r="H137" s="807"/>
      <c r="I137" s="801" t="str">
        <f t="shared" si="13"/>
        <v/>
      </c>
      <c r="J137" s="801"/>
      <c r="K137" s="801"/>
      <c r="L137" s="801"/>
      <c r="M137" s="839" t="str">
        <f t="shared" si="25"/>
        <v/>
      </c>
      <c r="N137" s="839"/>
      <c r="O137" s="802" t="str">
        <f t="shared" si="14"/>
        <v/>
      </c>
      <c r="P137" s="802"/>
      <c r="Q137" s="802"/>
      <c r="R137" s="802"/>
      <c r="S137" s="802"/>
      <c r="T137" s="802"/>
      <c r="U137" s="802"/>
      <c r="V137" s="802"/>
      <c r="W137" s="802"/>
      <c r="X137" s="802"/>
      <c r="Y137" s="251"/>
      <c r="Z137" s="803" t="str">
        <f t="shared" si="15"/>
        <v/>
      </c>
      <c r="AA137" s="803"/>
      <c r="AB137" s="803"/>
      <c r="AC137" s="803"/>
      <c r="AD137" s="824" t="str">
        <f t="shared" si="16"/>
        <v/>
      </c>
      <c r="AE137" s="824"/>
      <c r="AF137" s="824"/>
      <c r="AG137" s="804" t="str">
        <f t="shared" si="17"/>
        <v/>
      </c>
      <c r="AH137" s="804"/>
      <c r="AI137" s="804"/>
      <c r="AJ137" s="804"/>
      <c r="AK137" s="804" t="str">
        <f t="shared" si="18"/>
        <v/>
      </c>
      <c r="AL137" s="804"/>
      <c r="AM137" s="804"/>
      <c r="AN137" s="804"/>
      <c r="AO137" s="251"/>
      <c r="AP137" s="851" t="str">
        <f t="shared" si="19"/>
        <v/>
      </c>
      <c r="AQ137" s="851"/>
      <c r="AR137" s="851"/>
      <c r="AS137" s="851"/>
      <c r="AT137" s="851"/>
      <c r="AU137" s="851"/>
      <c r="AV137" s="851"/>
      <c r="AW137" s="851"/>
      <c r="AX137" s="823" t="str">
        <f t="shared" si="20"/>
        <v/>
      </c>
      <c r="AY137" s="823"/>
      <c r="AZ137" s="823"/>
      <c r="BA137" s="823"/>
      <c r="BB137" s="823"/>
      <c r="BC137" s="823"/>
      <c r="BD137" s="823"/>
      <c r="BE137" s="823"/>
      <c r="BF137" s="823"/>
      <c r="BG137" s="823"/>
      <c r="BH137" s="854" t="str">
        <f t="shared" si="21"/>
        <v/>
      </c>
      <c r="BI137" s="854"/>
      <c r="BJ137" s="854"/>
      <c r="BK137" s="854"/>
      <c r="BL137" s="854"/>
      <c r="BM137" s="854"/>
      <c r="BN137" s="854"/>
      <c r="BO137" s="812" t="str">
        <f t="shared" si="22"/>
        <v/>
      </c>
      <c r="BP137" s="812"/>
      <c r="BQ137" s="812"/>
      <c r="BR137" s="812"/>
      <c r="BS137" s="812"/>
      <c r="BT137" s="812"/>
      <c r="BU137" s="476" t="str">
        <f t="shared" si="23"/>
        <v/>
      </c>
      <c r="BV137" s="476"/>
      <c r="BW137" s="476"/>
      <c r="BX137" s="476"/>
      <c r="BY137" s="476"/>
      <c r="BZ137" s="476"/>
      <c r="CA137" s="476" t="str">
        <f t="shared" si="24"/>
        <v/>
      </c>
      <c r="CB137" s="476"/>
      <c r="CC137" s="476"/>
      <c r="CD137" s="476"/>
      <c r="CE137" s="476"/>
      <c r="CF137" s="476"/>
      <c r="CG137" s="476" t="str">
        <f t="shared" si="24"/>
        <v/>
      </c>
      <c r="CH137" s="476"/>
      <c r="CI137" s="476"/>
      <c r="CJ137" s="476"/>
      <c r="CK137" s="476"/>
      <c r="CL137" s="462"/>
      <c r="CM137" s="462"/>
      <c r="CN137" s="52"/>
      <c r="CO137" s="277"/>
      <c r="CP137" s="179"/>
      <c r="CQ137" s="179"/>
      <c r="CR137" s="179"/>
      <c r="CS137" s="179"/>
      <c r="CT137" s="179"/>
      <c r="CU137" s="179"/>
      <c r="CV137" s="179"/>
      <c r="CW137" s="179"/>
      <c r="CX137" s="413"/>
      <c r="CY137" s="413"/>
      <c r="CZ137" s="413"/>
      <c r="DA137" s="413"/>
      <c r="DB137" s="331"/>
      <c r="DC137" s="331"/>
      <c r="DD137" s="331"/>
      <c r="DE137" s="331"/>
      <c r="DF137" s="331"/>
      <c r="DG137" s="331"/>
      <c r="DH137" s="331"/>
      <c r="DI137" s="331"/>
      <c r="DJ137" s="331"/>
      <c r="DK137" s="188"/>
      <c r="DL137" s="188"/>
      <c r="DM137" s="182"/>
      <c r="DN137" s="182"/>
      <c r="DO137" s="182"/>
      <c r="DP137" s="182"/>
      <c r="DQ137" s="182"/>
      <c r="DR137" s="182"/>
      <c r="DS137" s="182"/>
      <c r="DT137" s="182"/>
      <c r="DU137" s="182"/>
      <c r="DV137" s="182"/>
      <c r="DW137" s="182"/>
      <c r="DX137" s="182"/>
      <c r="DY137" s="182"/>
      <c r="DZ137" s="182"/>
      <c r="EA137" s="185"/>
      <c r="EB137" s="185"/>
      <c r="EC137" s="185"/>
      <c r="ED137" s="185"/>
      <c r="EE137" s="185"/>
      <c r="EF137" s="165"/>
      <c r="EG137" s="165"/>
      <c r="EH137" s="165"/>
      <c r="EI137" s="165"/>
      <c r="EJ137" s="165"/>
      <c r="EK137" s="165"/>
      <c r="EL137" s="165"/>
      <c r="EM137" s="165"/>
      <c r="EN137" s="165"/>
      <c r="EO137" s="165"/>
      <c r="EP137" s="165"/>
      <c r="EQ137" s="165"/>
      <c r="ER137" s="165"/>
      <c r="ES137" s="165"/>
      <c r="ET137" s="165"/>
      <c r="EU137" s="165"/>
      <c r="EV137" s="165"/>
      <c r="EW137" s="165"/>
      <c r="EX137" s="165"/>
      <c r="EY137" s="165"/>
      <c r="EZ137" s="165"/>
      <c r="FA137" s="165"/>
      <c r="FB137" s="165"/>
      <c r="FC137" s="165"/>
      <c r="FD137" s="165"/>
      <c r="FE137" s="166"/>
      <c r="FF137" s="166"/>
      <c r="FG137" s="166"/>
      <c r="FH137" s="166"/>
      <c r="FI137" s="166"/>
      <c r="FJ137" s="166"/>
      <c r="FK137" s="166"/>
      <c r="FL137" s="166"/>
      <c r="FM137" s="166"/>
      <c r="FN137" s="166"/>
      <c r="FO137" s="166"/>
      <c r="FP137" s="166"/>
      <c r="FQ137" s="166"/>
    </row>
    <row r="138" spans="1:174" s="214" customFormat="1" ht="5.25" customHeight="1" thickBot="1" x14ac:dyDescent="0.3">
      <c r="A138" s="6"/>
      <c r="B138" s="259"/>
      <c r="C138" s="260"/>
      <c r="D138" s="260"/>
      <c r="E138" s="260"/>
      <c r="F138" s="260"/>
      <c r="G138" s="260"/>
      <c r="H138" s="260"/>
      <c r="I138" s="261"/>
      <c r="J138" s="261"/>
      <c r="K138" s="261"/>
      <c r="L138" s="261"/>
      <c r="M138" s="262"/>
      <c r="N138" s="262"/>
      <c r="O138" s="263"/>
      <c r="P138" s="263"/>
      <c r="Q138" s="263"/>
      <c r="R138" s="263"/>
      <c r="S138" s="263"/>
      <c r="T138" s="173"/>
      <c r="U138" s="264"/>
      <c r="V138" s="264"/>
      <c r="W138" s="264"/>
      <c r="X138" s="264"/>
      <c r="Y138" s="265"/>
      <c r="Z138" s="266"/>
      <c r="AA138" s="266"/>
      <c r="AB138" s="266"/>
      <c r="AC138" s="266"/>
      <c r="AD138" s="266"/>
      <c r="AE138" s="266"/>
      <c r="AF138" s="266"/>
      <c r="AG138" s="267"/>
      <c r="AH138" s="267"/>
      <c r="AI138" s="267"/>
      <c r="AJ138" s="267"/>
      <c r="AK138" s="267"/>
      <c r="AL138" s="268"/>
      <c r="AM138" s="267"/>
      <c r="AN138" s="267"/>
      <c r="AO138" s="265"/>
      <c r="AP138" s="269"/>
      <c r="AQ138" s="269"/>
      <c r="AR138" s="269"/>
      <c r="AS138" s="269"/>
      <c r="AT138" s="269"/>
      <c r="AU138" s="269"/>
      <c r="AV138" s="269"/>
      <c r="AW138" s="269"/>
      <c r="AX138" s="270"/>
      <c r="AY138" s="271"/>
      <c r="AZ138" s="271"/>
      <c r="BA138" s="271"/>
      <c r="BB138" s="271"/>
      <c r="BC138" s="272"/>
      <c r="BD138" s="272"/>
      <c r="BE138" s="272"/>
      <c r="BF138" s="272"/>
      <c r="BG138" s="272"/>
      <c r="BH138" s="273"/>
      <c r="BI138" s="273"/>
      <c r="BJ138" s="273"/>
      <c r="BK138" s="273"/>
      <c r="BL138" s="273"/>
      <c r="BM138" s="273"/>
      <c r="BN138" s="273"/>
      <c r="BO138" s="274"/>
      <c r="BP138" s="274"/>
      <c r="BQ138" s="274"/>
      <c r="BR138" s="274"/>
      <c r="BS138" s="274"/>
      <c r="BT138" s="274"/>
      <c r="BU138" s="388"/>
      <c r="BV138" s="388"/>
      <c r="BW138" s="388"/>
      <c r="BX138" s="388"/>
      <c r="BY138" s="388"/>
      <c r="BZ138" s="388"/>
      <c r="CA138" s="388"/>
      <c r="CB138" s="388"/>
      <c r="CC138" s="388"/>
      <c r="CD138" s="388"/>
      <c r="CE138" s="388"/>
      <c r="CF138" s="388"/>
      <c r="CG138" s="388"/>
      <c r="CH138" s="388"/>
      <c r="CI138" s="388"/>
      <c r="CJ138" s="388"/>
      <c r="CK138" s="445"/>
      <c r="CL138" s="388"/>
      <c r="CM138" s="388"/>
      <c r="CN138" s="52"/>
      <c r="CO138" s="277"/>
      <c r="CP138" s="179"/>
      <c r="CQ138" s="179"/>
      <c r="CR138" s="179"/>
      <c r="CS138" s="179"/>
      <c r="CT138" s="179"/>
      <c r="CU138" s="179"/>
      <c r="CV138" s="179"/>
      <c r="CW138" s="179"/>
      <c r="CX138" s="413"/>
      <c r="CY138" s="413"/>
      <c r="CZ138" s="413"/>
      <c r="DA138" s="413"/>
      <c r="DB138" s="331"/>
      <c r="DC138" s="331"/>
      <c r="DD138" s="331"/>
      <c r="DE138" s="331"/>
      <c r="DF138" s="331"/>
      <c r="DG138" s="331"/>
      <c r="DH138" s="331"/>
      <c r="DI138" s="331"/>
      <c r="DJ138" s="331"/>
      <c r="DK138" s="277"/>
      <c r="DL138" s="277"/>
      <c r="DM138" s="278"/>
      <c r="DN138" s="278"/>
      <c r="DO138" s="278"/>
      <c r="DP138" s="278"/>
      <c r="DQ138" s="278"/>
      <c r="DR138" s="278"/>
      <c r="DS138" s="278"/>
      <c r="DT138" s="278"/>
      <c r="DU138" s="278"/>
      <c r="DV138" s="278"/>
      <c r="DW138" s="278"/>
      <c r="DX138" s="278"/>
      <c r="DY138" s="278"/>
      <c r="DZ138" s="278"/>
      <c r="EA138" s="278"/>
      <c r="EB138" s="278"/>
      <c r="EC138" s="278"/>
      <c r="ED138" s="278"/>
      <c r="EE138" s="278"/>
      <c r="EF138" s="173"/>
      <c r="EG138" s="173"/>
      <c r="EH138" s="173"/>
      <c r="EI138" s="173"/>
      <c r="EJ138" s="173"/>
      <c r="EK138" s="173"/>
      <c r="EL138" s="173"/>
      <c r="EM138" s="173"/>
      <c r="EN138" s="173"/>
      <c r="EO138" s="173"/>
      <c r="EP138" s="173"/>
      <c r="EQ138" s="173"/>
      <c r="ER138" s="173"/>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FM138" s="173"/>
      <c r="FN138" s="173"/>
      <c r="FO138" s="173"/>
      <c r="FP138" s="173"/>
      <c r="FQ138" s="173"/>
      <c r="FR138" s="279" t="s">
        <v>99</v>
      </c>
    </row>
    <row r="139" spans="1:174" s="167" customFormat="1" ht="16.5" customHeight="1" thickBot="1" x14ac:dyDescent="0.35">
      <c r="A139" s="52"/>
      <c r="B139" s="259"/>
      <c r="C139" s="828" t="s">
        <v>100</v>
      </c>
      <c r="D139" s="829"/>
      <c r="E139" s="829"/>
      <c r="F139" s="829"/>
      <c r="G139" s="829"/>
      <c r="H139" s="830"/>
      <c r="I139" s="825">
        <f>SUM(I129:I137)</f>
        <v>0</v>
      </c>
      <c r="J139" s="826"/>
      <c r="K139" s="826"/>
      <c r="L139" s="826"/>
      <c r="M139" s="827"/>
      <c r="N139" s="749" t="s">
        <v>108</v>
      </c>
      <c r="O139" s="749"/>
      <c r="P139" s="892" t="str">
        <f>S59</f>
        <v>בעת מילוי הטופס יש לרשום מידע בלתי מסווג בלבד</v>
      </c>
      <c r="Q139" s="893"/>
      <c r="R139" s="893"/>
      <c r="S139" s="893"/>
      <c r="T139" s="893"/>
      <c r="U139" s="893"/>
      <c r="V139" s="893"/>
      <c r="W139" s="893"/>
      <c r="X139" s="893"/>
      <c r="Y139" s="893"/>
      <c r="Z139" s="893"/>
      <c r="AA139" s="893"/>
      <c r="AB139" s="893"/>
      <c r="AC139" s="893"/>
      <c r="AD139" s="893"/>
      <c r="AE139" s="893"/>
      <c r="AF139" s="893"/>
      <c r="AG139" s="893"/>
      <c r="AH139" s="893"/>
      <c r="AI139" s="893"/>
      <c r="AJ139" s="893"/>
      <c r="AK139" s="893"/>
      <c r="AL139" s="893"/>
      <c r="AM139" s="893"/>
      <c r="AN139" s="894"/>
      <c r="AO139" s="1107" t="s">
        <v>101</v>
      </c>
      <c r="AP139" s="1107"/>
      <c r="AQ139" s="863">
        <f>+AQ82</f>
        <v>0</v>
      </c>
      <c r="AR139" s="864"/>
      <c r="AS139" s="864"/>
      <c r="AT139" s="864"/>
      <c r="AU139" s="864"/>
      <c r="AV139" s="864"/>
      <c r="AW139" s="865"/>
      <c r="AX139" s="813">
        <f>+AX82</f>
        <v>0</v>
      </c>
      <c r="AY139" s="814"/>
      <c r="AZ139" s="814"/>
      <c r="BA139" s="814"/>
      <c r="BB139" s="814"/>
      <c r="BC139" s="814"/>
      <c r="BD139" s="814"/>
      <c r="BE139" s="814"/>
      <c r="BF139" s="814"/>
      <c r="BG139" s="815"/>
      <c r="BH139" s="813">
        <f>BH82</f>
        <v>0</v>
      </c>
      <c r="BI139" s="814"/>
      <c r="BJ139" s="814"/>
      <c r="BK139" s="814"/>
      <c r="BL139" s="814"/>
      <c r="BM139" s="814"/>
      <c r="BN139" s="814"/>
      <c r="BO139" s="852">
        <f>+BO82</f>
        <v>0</v>
      </c>
      <c r="BP139" s="853"/>
      <c r="BQ139" s="853"/>
      <c r="BR139" s="853"/>
      <c r="BS139" s="853"/>
      <c r="BT139" s="853"/>
      <c r="BU139" s="477">
        <f>BU82</f>
        <v>0</v>
      </c>
      <c r="BV139" s="478"/>
      <c r="BW139" s="478"/>
      <c r="BX139" s="478"/>
      <c r="BY139" s="478"/>
      <c r="BZ139" s="479"/>
      <c r="CA139" s="477">
        <f t="shared" ref="CA139" si="30">CA82</f>
        <v>0</v>
      </c>
      <c r="CB139" s="478"/>
      <c r="CC139" s="478"/>
      <c r="CD139" s="478"/>
      <c r="CE139" s="478"/>
      <c r="CF139" s="479"/>
      <c r="CG139" s="477">
        <f t="shared" ref="CG139" si="31">CG82</f>
        <v>0</v>
      </c>
      <c r="CH139" s="478"/>
      <c r="CI139" s="478"/>
      <c r="CJ139" s="478"/>
      <c r="CK139" s="479"/>
      <c r="CL139" s="463"/>
      <c r="CM139" s="463"/>
      <c r="CN139" s="52"/>
      <c r="CO139" s="277"/>
      <c r="CP139" s="179"/>
      <c r="CQ139" s="179"/>
      <c r="CR139" s="179"/>
      <c r="CS139" s="179"/>
      <c r="CT139" s="179"/>
      <c r="CU139" s="179"/>
      <c r="CV139" s="179"/>
      <c r="CW139" s="179"/>
      <c r="CX139" s="413"/>
      <c r="CY139" s="413"/>
      <c r="CZ139" s="413"/>
      <c r="DA139" s="413"/>
      <c r="DB139" s="331"/>
      <c r="DC139" s="331"/>
      <c r="DD139" s="331"/>
      <c r="DE139" s="331"/>
      <c r="DF139" s="331"/>
      <c r="DG139" s="331"/>
      <c r="DH139" s="331"/>
      <c r="DI139" s="331"/>
      <c r="DJ139" s="331"/>
      <c r="DK139" s="181"/>
      <c r="DL139" s="181"/>
      <c r="DM139" s="181"/>
      <c r="DN139" s="181"/>
      <c r="DO139" s="181"/>
      <c r="DP139" s="181"/>
      <c r="DQ139" s="181"/>
      <c r="DR139" s="181"/>
      <c r="DS139" s="181"/>
      <c r="DT139" s="181"/>
      <c r="DU139" s="182"/>
      <c r="DV139" s="182"/>
      <c r="DW139" s="182"/>
      <c r="DX139" s="182"/>
      <c r="DY139" s="182"/>
      <c r="DZ139" s="182"/>
      <c r="EA139" s="185"/>
      <c r="EB139" s="185"/>
      <c r="EC139" s="185"/>
      <c r="ED139" s="185"/>
      <c r="EE139" s="185"/>
      <c r="EF139" s="165"/>
      <c r="EG139" s="165"/>
      <c r="EH139" s="165"/>
      <c r="EI139" s="165"/>
      <c r="EJ139" s="165"/>
      <c r="EK139" s="165"/>
      <c r="EL139" s="165"/>
      <c r="EM139" s="165"/>
      <c r="EN139" s="165"/>
      <c r="EO139" s="165"/>
      <c r="EP139" s="165"/>
      <c r="EQ139" s="165"/>
      <c r="ER139" s="165"/>
      <c r="ES139" s="165"/>
      <c r="ET139" s="165"/>
      <c r="EU139" s="165"/>
      <c r="EV139" s="165"/>
      <c r="EW139" s="165"/>
      <c r="EX139" s="165"/>
      <c r="EY139" s="165"/>
      <c r="EZ139" s="165"/>
      <c r="FA139" s="165"/>
      <c r="FB139" s="165"/>
      <c r="FC139" s="165"/>
      <c r="FD139" s="165"/>
      <c r="FE139" s="166"/>
      <c r="FF139" s="166"/>
      <c r="FG139" s="166"/>
      <c r="FH139" s="166"/>
      <c r="FI139" s="166"/>
      <c r="FJ139" s="166"/>
      <c r="FK139" s="166"/>
      <c r="FL139" s="166"/>
      <c r="FM139" s="166"/>
      <c r="FN139" s="166"/>
      <c r="FO139" s="166"/>
      <c r="FP139" s="166"/>
      <c r="FQ139" s="166"/>
    </row>
    <row r="140" spans="1:174" ht="18.75" customHeight="1" x14ac:dyDescent="0.3">
      <c r="A140" s="52"/>
      <c r="B140" s="65"/>
      <c r="C140" s="205"/>
      <c r="D140" s="205"/>
      <c r="E140" s="205"/>
      <c r="F140" s="205"/>
      <c r="G140" s="205"/>
      <c r="H140" s="205"/>
      <c r="I140" s="206"/>
      <c r="J140" s="206"/>
      <c r="K140" s="206"/>
      <c r="L140" s="206"/>
      <c r="M140" s="206"/>
      <c r="N140" s="749"/>
      <c r="O140" s="749"/>
      <c r="P140" s="895"/>
      <c r="Q140" s="896"/>
      <c r="R140" s="896"/>
      <c r="S140" s="896"/>
      <c r="T140" s="896"/>
      <c r="U140" s="896"/>
      <c r="V140" s="896"/>
      <c r="W140" s="896"/>
      <c r="X140" s="896"/>
      <c r="Y140" s="896"/>
      <c r="Z140" s="896"/>
      <c r="AA140" s="896"/>
      <c r="AB140" s="896"/>
      <c r="AC140" s="896"/>
      <c r="AD140" s="896"/>
      <c r="AE140" s="896"/>
      <c r="AF140" s="896"/>
      <c r="AG140" s="896"/>
      <c r="AH140" s="896"/>
      <c r="AI140" s="896"/>
      <c r="AJ140" s="896"/>
      <c r="AK140" s="896"/>
      <c r="AL140" s="896"/>
      <c r="AM140" s="896"/>
      <c r="AN140" s="897"/>
      <c r="AO140" s="6"/>
      <c r="AP140" s="6"/>
      <c r="AQ140" s="6"/>
      <c r="AR140" s="6"/>
      <c r="AS140" s="29"/>
      <c r="AT140" s="216" t="str">
        <f>AT83</f>
        <v>* במקרה של שינוי במע"מ - יתכן שיתרת התקציב וש"ע לניצול (עמ' יב ו-יג) אינם מדוייקים</v>
      </c>
      <c r="AU140" s="206"/>
      <c r="AV140" s="207"/>
      <c r="AW140" s="207"/>
      <c r="AX140" s="207"/>
      <c r="AY140" s="207"/>
      <c r="AZ140" s="207"/>
      <c r="BA140" s="207"/>
      <c r="BB140" s="207"/>
      <c r="BC140" s="207"/>
      <c r="BD140" s="207"/>
      <c r="BE140" s="207"/>
      <c r="BF140" s="208"/>
      <c r="BG140" s="208"/>
      <c r="BH140" s="208"/>
      <c r="BI140" s="208"/>
      <c r="BJ140" s="208"/>
      <c r="BK140" s="208"/>
      <c r="BL140" s="208"/>
      <c r="BM140" s="208"/>
      <c r="BN140" s="208"/>
      <c r="BO140" s="208"/>
      <c r="BP140" s="209"/>
      <c r="BQ140" s="210"/>
      <c r="BR140" s="211"/>
      <c r="BS140" s="211"/>
      <c r="BT140" s="211"/>
      <c r="BU140" s="211"/>
      <c r="BV140" s="211"/>
      <c r="BW140" s="208"/>
      <c r="BX140" s="208"/>
      <c r="BY140" s="208"/>
      <c r="BZ140" s="208"/>
      <c r="CA140" s="208"/>
      <c r="CB140" s="208"/>
      <c r="CC140" s="208"/>
      <c r="CD140" s="139"/>
      <c r="CE140" s="139"/>
      <c r="CF140" s="139"/>
      <c r="CG140" s="139"/>
      <c r="CH140" s="139"/>
      <c r="CN140" s="52"/>
      <c r="CP140" s="179"/>
      <c r="CQ140" s="179"/>
      <c r="CR140" s="179"/>
      <c r="CS140" s="179"/>
      <c r="CT140" s="179"/>
      <c r="CU140" s="179"/>
      <c r="CV140" s="179"/>
      <c r="CW140" s="179"/>
      <c r="CX140" s="413"/>
      <c r="CY140" s="413"/>
      <c r="CZ140" s="413"/>
      <c r="DA140" s="413"/>
      <c r="DB140" s="331"/>
      <c r="DC140" s="331"/>
      <c r="DD140" s="331"/>
      <c r="DE140" s="331"/>
      <c r="DF140" s="331"/>
      <c r="DG140" s="331"/>
      <c r="DH140" s="331"/>
      <c r="DI140" s="331"/>
      <c r="DJ140" s="331"/>
      <c r="DK140" s="181"/>
      <c r="DL140" s="181"/>
      <c r="DM140" s="181"/>
      <c r="DN140" s="181"/>
      <c r="DO140" s="181"/>
      <c r="DP140" s="181"/>
      <c r="DQ140" s="181"/>
      <c r="DR140" s="181"/>
      <c r="DS140" s="181"/>
      <c r="DT140" s="181"/>
    </row>
    <row r="141" spans="1:174" s="66" customFormat="1" ht="3.75" customHeight="1" x14ac:dyDescent="0.2">
      <c r="A141" s="71"/>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796"/>
      <c r="BB141" s="796"/>
      <c r="BC141" s="796"/>
      <c r="BD141" s="796"/>
      <c r="BE141" s="796"/>
      <c r="BF141" s="796"/>
      <c r="BG141" s="796"/>
      <c r="BH141" s="79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7"/>
      <c r="CG141" s="67"/>
      <c r="CH141" s="67"/>
      <c r="CI141" s="67"/>
      <c r="CJ141" s="67"/>
      <c r="CK141" s="68"/>
      <c r="CL141" s="68"/>
      <c r="CM141" s="68"/>
      <c r="CN141" s="125"/>
      <c r="CO141" s="67"/>
      <c r="CP141" s="179"/>
      <c r="CQ141" s="179"/>
      <c r="CR141" s="179"/>
      <c r="CS141" s="179"/>
      <c r="CT141" s="179"/>
      <c r="CU141" s="179"/>
      <c r="CV141" s="179"/>
      <c r="CW141" s="179"/>
      <c r="CX141" s="413"/>
      <c r="CY141" s="413"/>
      <c r="CZ141" s="413"/>
      <c r="DA141" s="413"/>
      <c r="DB141" s="331"/>
      <c r="DC141" s="331"/>
      <c r="DD141" s="331"/>
      <c r="DE141" s="331"/>
      <c r="DF141" s="331"/>
      <c r="DG141" s="331"/>
      <c r="DH141" s="331"/>
      <c r="DI141" s="331"/>
      <c r="DJ141" s="331"/>
      <c r="DK141" s="181"/>
      <c r="DL141" s="181"/>
      <c r="DM141" s="181"/>
      <c r="DN141" s="181"/>
      <c r="DO141" s="181"/>
      <c r="DP141" s="181"/>
      <c r="DQ141" s="181"/>
      <c r="DR141" s="181"/>
      <c r="DS141" s="181"/>
      <c r="DT141" s="181"/>
      <c r="DU141" s="70"/>
      <c r="DV141" s="70"/>
      <c r="DW141" s="70"/>
      <c r="DX141" s="70"/>
      <c r="DY141" s="70"/>
      <c r="DZ141" s="70"/>
      <c r="EA141" s="70"/>
      <c r="EB141" s="70"/>
      <c r="EC141" s="70"/>
      <c r="ED141" s="70"/>
      <c r="EE141" s="70"/>
      <c r="EF141" s="70"/>
      <c r="EG141" s="70"/>
      <c r="EH141" s="70"/>
    </row>
    <row r="142" spans="1:174" s="66" customFormat="1" ht="3.75" customHeight="1" x14ac:dyDescent="0.2">
      <c r="A142" s="71"/>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796"/>
      <c r="BB142" s="796"/>
      <c r="BC142" s="796"/>
      <c r="BD142" s="796"/>
      <c r="BE142" s="796"/>
      <c r="BF142" s="796"/>
      <c r="BG142" s="796"/>
      <c r="BH142" s="79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7"/>
      <c r="CG142" s="67"/>
      <c r="CH142" s="67"/>
      <c r="CI142" s="67"/>
      <c r="CJ142" s="67"/>
      <c r="CK142" s="68"/>
      <c r="CL142" s="68"/>
      <c r="CM142" s="68"/>
      <c r="CN142" s="125"/>
      <c r="CO142" s="67"/>
      <c r="CP142" s="179"/>
      <c r="CQ142" s="179"/>
      <c r="CR142" s="179"/>
      <c r="CS142" s="179"/>
      <c r="CT142" s="179"/>
      <c r="CU142" s="179"/>
      <c r="CV142" s="179"/>
      <c r="CW142" s="179"/>
      <c r="CX142" s="413"/>
      <c r="CY142" s="413"/>
      <c r="CZ142" s="413"/>
      <c r="DA142" s="413"/>
      <c r="DB142" s="331"/>
      <c r="DC142" s="331"/>
      <c r="DD142" s="331"/>
      <c r="DE142" s="331"/>
      <c r="DF142" s="331"/>
      <c r="DG142" s="331"/>
      <c r="DH142" s="331"/>
      <c r="DI142" s="331"/>
      <c r="DJ142" s="331"/>
      <c r="DK142" s="181"/>
      <c r="DL142" s="181"/>
      <c r="DM142" s="181"/>
      <c r="DN142" s="181"/>
      <c r="DO142" s="181"/>
      <c r="DP142" s="181"/>
      <c r="DQ142" s="181"/>
      <c r="DR142" s="181"/>
      <c r="DS142" s="181"/>
      <c r="DT142" s="181"/>
      <c r="DU142" s="70"/>
      <c r="DV142" s="70"/>
      <c r="DW142" s="70"/>
      <c r="DX142" s="70"/>
      <c r="DY142" s="70"/>
      <c r="DZ142" s="70"/>
      <c r="EA142" s="70"/>
      <c r="EB142" s="70"/>
      <c r="EC142" s="70"/>
      <c r="ED142" s="70"/>
      <c r="EE142" s="70"/>
      <c r="EF142" s="70"/>
      <c r="EG142" s="70"/>
      <c r="EH142" s="70"/>
    </row>
    <row r="143" spans="1:174" s="66" customFormat="1" ht="3.75" customHeight="1" thickBot="1" x14ac:dyDescent="0.25">
      <c r="A143" s="71"/>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796"/>
      <c r="BB143" s="796"/>
      <c r="BC143" s="796"/>
      <c r="BD143" s="796"/>
      <c r="BE143" s="796"/>
      <c r="BF143" s="796"/>
      <c r="BG143" s="796"/>
      <c r="BH143" s="79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7"/>
      <c r="CG143" s="67"/>
      <c r="CH143" s="67"/>
      <c r="CI143" s="67"/>
      <c r="CJ143" s="67"/>
      <c r="CK143" s="68"/>
      <c r="CL143" s="68"/>
      <c r="CM143" s="68"/>
      <c r="CN143" s="125"/>
      <c r="CO143" s="67"/>
      <c r="CP143" s="179"/>
      <c r="CQ143" s="179"/>
      <c r="CR143" s="179"/>
      <c r="CS143" s="179"/>
      <c r="CT143" s="179"/>
      <c r="CU143" s="179"/>
      <c r="CV143" s="179"/>
      <c r="CW143" s="179"/>
      <c r="CX143" s="413"/>
      <c r="CY143" s="413"/>
      <c r="CZ143" s="413"/>
      <c r="DA143" s="413"/>
      <c r="DB143" s="331"/>
      <c r="DC143" s="331"/>
      <c r="DD143" s="331"/>
      <c r="DE143" s="331"/>
      <c r="DF143" s="331"/>
      <c r="DG143" s="331"/>
      <c r="DH143" s="331"/>
      <c r="DI143" s="331"/>
      <c r="DJ143" s="331"/>
      <c r="DK143" s="181"/>
      <c r="DL143" s="181"/>
      <c r="DM143" s="181"/>
      <c r="DN143" s="181"/>
      <c r="DO143" s="181"/>
      <c r="DP143" s="181"/>
      <c r="DQ143" s="181"/>
      <c r="DR143" s="181"/>
      <c r="DS143" s="181"/>
      <c r="DT143" s="181"/>
      <c r="DU143" s="70"/>
      <c r="DV143" s="70"/>
      <c r="DW143" s="70"/>
      <c r="DX143" s="70"/>
      <c r="DY143" s="70"/>
      <c r="DZ143" s="70"/>
      <c r="EA143" s="70"/>
      <c r="EB143" s="70"/>
      <c r="EC143" s="70"/>
      <c r="ED143" s="70"/>
      <c r="EE143" s="70"/>
      <c r="EF143" s="70"/>
      <c r="EG143" s="70"/>
      <c r="EH143" s="70"/>
    </row>
    <row r="144" spans="1:174" s="84" customFormat="1" ht="14.1" customHeight="1" thickTop="1" x14ac:dyDescent="0.2">
      <c r="A144" s="81"/>
      <c r="B144" s="89"/>
      <c r="C144" s="798" t="s">
        <v>22</v>
      </c>
      <c r="D144" s="799"/>
      <c r="E144" s="799"/>
      <c r="F144" s="799"/>
      <c r="G144" s="799"/>
      <c r="H144" s="800"/>
      <c r="I144" s="904" t="s">
        <v>26</v>
      </c>
      <c r="J144" s="905"/>
      <c r="K144" s="905"/>
      <c r="L144" s="905"/>
      <c r="M144" s="905"/>
      <c r="N144" s="905"/>
      <c r="O144" s="905"/>
      <c r="P144" s="906"/>
      <c r="Q144" s="41"/>
      <c r="R144" s="336"/>
      <c r="S144" s="913" t="s">
        <v>21</v>
      </c>
      <c r="T144" s="914"/>
      <c r="U144" s="914"/>
      <c r="V144" s="914"/>
      <c r="W144" s="914"/>
      <c r="X144" s="914"/>
      <c r="Y144" s="914"/>
      <c r="Z144" s="914"/>
      <c r="AA144" s="914"/>
      <c r="AB144" s="914"/>
      <c r="AC144" s="914"/>
      <c r="AD144" s="914"/>
      <c r="AE144" s="914"/>
      <c r="AF144" s="914"/>
      <c r="AG144" s="914"/>
      <c r="AH144" s="914"/>
      <c r="AI144" s="914"/>
      <c r="AJ144" s="914"/>
      <c r="AK144" s="39"/>
      <c r="AL144" s="1104" t="s">
        <v>20</v>
      </c>
      <c r="AM144" s="1105"/>
      <c r="AN144" s="1105"/>
      <c r="AO144" s="1105"/>
      <c r="AP144" s="1105"/>
      <c r="AQ144" s="1105"/>
      <c r="AR144" s="1105"/>
      <c r="AS144" s="1105"/>
      <c r="AT144" s="1105"/>
      <c r="AU144" s="1105"/>
      <c r="AV144" s="1105"/>
      <c r="AW144" s="1105"/>
      <c r="AX144" s="1105"/>
      <c r="AY144" s="1105"/>
      <c r="AZ144" s="1106"/>
      <c r="BA144" s="337"/>
      <c r="BB144" s="868" t="s">
        <v>3</v>
      </c>
      <c r="BC144" s="869"/>
      <c r="BD144" s="869"/>
      <c r="BE144" s="869"/>
      <c r="BF144" s="869"/>
      <c r="BG144" s="869"/>
      <c r="BH144" s="869"/>
      <c r="BI144" s="869"/>
      <c r="BJ144" s="869"/>
      <c r="BK144" s="869"/>
      <c r="BL144" s="869"/>
      <c r="BM144" s="869"/>
      <c r="BN144" s="869"/>
      <c r="BO144" s="869"/>
      <c r="BP144" s="869"/>
      <c r="BQ144" s="869"/>
      <c r="BR144" s="869"/>
      <c r="BS144" s="869"/>
      <c r="BT144" s="869"/>
      <c r="BU144" s="869"/>
      <c r="BV144" s="869"/>
      <c r="BW144" s="869"/>
      <c r="BX144" s="869"/>
      <c r="BY144" s="869"/>
      <c r="BZ144" s="869"/>
      <c r="CA144" s="869"/>
      <c r="CB144" s="869"/>
      <c r="CC144" s="870"/>
      <c r="CD144" s="336"/>
      <c r="CE144" s="336"/>
      <c r="CF144" s="73"/>
      <c r="CG144" s="73"/>
      <c r="CI144" s="73"/>
      <c r="CJ144" s="73"/>
      <c r="CK144" s="339"/>
      <c r="CL144" s="339"/>
      <c r="CM144" s="339"/>
      <c r="CN144" s="338"/>
      <c r="CO144" s="73"/>
      <c r="CP144" s="179"/>
      <c r="CQ144" s="179"/>
      <c r="CR144" s="179"/>
      <c r="CS144" s="179"/>
      <c r="CT144" s="179"/>
      <c r="CU144" s="179"/>
      <c r="CV144" s="179"/>
      <c r="CW144" s="179"/>
      <c r="CX144" s="413"/>
      <c r="CY144" s="413"/>
      <c r="CZ144" s="413"/>
      <c r="DA144" s="413"/>
      <c r="DB144" s="331"/>
      <c r="DC144" s="331"/>
      <c r="DD144" s="331"/>
      <c r="DE144" s="331"/>
      <c r="DF144" s="331"/>
      <c r="DG144" s="331"/>
      <c r="DH144" s="331"/>
      <c r="DI144" s="331"/>
      <c r="DJ144" s="331"/>
      <c r="DK144" s="181"/>
      <c r="DL144" s="181"/>
      <c r="DM144" s="181"/>
      <c r="DN144" s="181"/>
      <c r="DO144" s="181"/>
      <c r="DP144" s="181"/>
      <c r="DQ144" s="181"/>
      <c r="DR144" s="181"/>
      <c r="DS144" s="181"/>
      <c r="DT144" s="181"/>
    </row>
    <row r="145" spans="1:124" s="76" customFormat="1" ht="14.1" customHeight="1" thickBot="1" x14ac:dyDescent="0.35">
      <c r="A145" s="75"/>
      <c r="B145" s="72"/>
      <c r="C145" s="879" t="s">
        <v>4</v>
      </c>
      <c r="D145" s="880"/>
      <c r="E145" s="880"/>
      <c r="F145" s="880"/>
      <c r="G145" s="880"/>
      <c r="H145" s="881"/>
      <c r="I145" s="907"/>
      <c r="J145" s="908"/>
      <c r="K145" s="908"/>
      <c r="L145" s="908"/>
      <c r="M145" s="908"/>
      <c r="N145" s="908"/>
      <c r="O145" s="908"/>
      <c r="P145" s="909"/>
      <c r="Q145" s="41"/>
      <c r="R145" s="6"/>
      <c r="S145" s="915" t="s">
        <v>5</v>
      </c>
      <c r="T145" s="916"/>
      <c r="U145" s="916"/>
      <c r="V145" s="916"/>
      <c r="W145" s="916"/>
      <c r="X145" s="916"/>
      <c r="Y145" s="916"/>
      <c r="Z145" s="916"/>
      <c r="AA145" s="916"/>
      <c r="AB145" s="916"/>
      <c r="AC145" s="916"/>
      <c r="AD145" s="916"/>
      <c r="AE145" s="916"/>
      <c r="AF145" s="916"/>
      <c r="AG145" s="916"/>
      <c r="AH145" s="916"/>
      <c r="AI145" s="916"/>
      <c r="AJ145" s="917"/>
      <c r="AK145" s="39"/>
      <c r="AL145" s="818" t="s">
        <v>5</v>
      </c>
      <c r="AM145" s="819"/>
      <c r="AN145" s="819"/>
      <c r="AO145" s="819"/>
      <c r="AP145" s="819"/>
      <c r="AQ145" s="819"/>
      <c r="AR145" s="819"/>
      <c r="AS145" s="819"/>
      <c r="AT145" s="819"/>
      <c r="AU145" s="819"/>
      <c r="AV145" s="819"/>
      <c r="AW145" s="819"/>
      <c r="AX145" s="819"/>
      <c r="AY145" s="819"/>
      <c r="AZ145" s="820"/>
      <c r="BA145" s="40"/>
      <c r="BB145" s="855" t="s">
        <v>5</v>
      </c>
      <c r="BC145" s="856"/>
      <c r="BD145" s="856"/>
      <c r="BE145" s="856"/>
      <c r="BF145" s="856"/>
      <c r="BG145" s="856"/>
      <c r="BH145" s="856"/>
      <c r="BI145" s="856"/>
      <c r="BJ145" s="856"/>
      <c r="BK145" s="402"/>
      <c r="BL145" s="402"/>
      <c r="BM145" s="402"/>
      <c r="BN145" s="402"/>
      <c r="BO145" s="402"/>
      <c r="BP145" s="402"/>
      <c r="BQ145" s="402"/>
      <c r="BR145" s="402"/>
      <c r="BS145" s="856" t="s">
        <v>6</v>
      </c>
      <c r="BT145" s="856"/>
      <c r="BU145" s="856"/>
      <c r="BV145" s="856"/>
      <c r="BW145" s="856"/>
      <c r="BX145" s="856"/>
      <c r="BY145" s="856"/>
      <c r="BZ145" s="856"/>
      <c r="CA145" s="856"/>
      <c r="CB145" s="856"/>
      <c r="CC145" s="1108"/>
      <c r="CD145" s="6"/>
      <c r="CE145" s="6"/>
      <c r="CG145" s="77"/>
      <c r="CI145" s="77"/>
      <c r="CJ145" s="77"/>
      <c r="CK145" s="79"/>
      <c r="CL145" s="79"/>
      <c r="CM145" s="79"/>
      <c r="CN145" s="78"/>
      <c r="CO145" s="77"/>
      <c r="CP145" s="179"/>
      <c r="CQ145" s="179"/>
      <c r="CR145" s="179"/>
      <c r="CS145" s="179"/>
      <c r="CT145" s="179"/>
      <c r="CU145" s="179"/>
      <c r="CV145" s="179"/>
      <c r="CW145" s="179"/>
      <c r="CX145" s="413"/>
      <c r="CY145" s="413"/>
      <c r="CZ145" s="413"/>
      <c r="DA145" s="413"/>
      <c r="DB145" s="331"/>
      <c r="DC145" s="331"/>
      <c r="DD145" s="331"/>
      <c r="DE145" s="331"/>
      <c r="DF145" s="331"/>
      <c r="DG145" s="331"/>
      <c r="DH145" s="331"/>
      <c r="DI145" s="331"/>
      <c r="DJ145" s="331"/>
      <c r="DK145" s="181"/>
      <c r="DL145" s="181"/>
      <c r="DM145" s="181"/>
      <c r="DN145" s="181"/>
      <c r="DO145" s="181"/>
      <c r="DP145" s="181"/>
      <c r="DQ145" s="181"/>
      <c r="DR145" s="181"/>
      <c r="DS145" s="181"/>
      <c r="DT145" s="181"/>
    </row>
    <row r="146" spans="1:124" s="350" customFormat="1" ht="13.5" customHeight="1" thickTop="1" thickBot="1" x14ac:dyDescent="0.3">
      <c r="A146" s="340"/>
      <c r="B146" s="341"/>
      <c r="C146" s="315"/>
      <c r="D146" s="805">
        <f>+D87</f>
        <v>0.17</v>
      </c>
      <c r="E146" s="805"/>
      <c r="F146" s="805"/>
      <c r="G146" s="805"/>
      <c r="H146" s="342"/>
      <c r="I146" s="910"/>
      <c r="J146" s="911"/>
      <c r="K146" s="911"/>
      <c r="L146" s="911"/>
      <c r="M146" s="911"/>
      <c r="N146" s="911"/>
      <c r="O146" s="911"/>
      <c r="P146" s="912"/>
      <c r="Q146" s="343"/>
      <c r="R146" s="344"/>
      <c r="S146" s="1118" t="s">
        <v>7</v>
      </c>
      <c r="T146" s="1118"/>
      <c r="U146" s="1118"/>
      <c r="V146" s="1118"/>
      <c r="W146" s="1118"/>
      <c r="X146" s="1118"/>
      <c r="Y146" s="1118"/>
      <c r="Z146" s="1118"/>
      <c r="AA146" s="1118"/>
      <c r="AB146" s="1118"/>
      <c r="AC146" s="1118"/>
      <c r="AD146" s="1118"/>
      <c r="AE146" s="1118"/>
      <c r="AF146" s="1118"/>
      <c r="AG146" s="1118"/>
      <c r="AH146" s="1118"/>
      <c r="AI146" s="1118"/>
      <c r="AJ146" s="1118"/>
      <c r="AK146" s="429"/>
      <c r="AL146" s="866" t="s">
        <v>7</v>
      </c>
      <c r="AM146" s="816"/>
      <c r="AN146" s="816"/>
      <c r="AO146" s="816"/>
      <c r="AP146" s="816"/>
      <c r="AQ146" s="816"/>
      <c r="AR146" s="867"/>
      <c r="AS146" s="816" t="s">
        <v>8</v>
      </c>
      <c r="AT146" s="816"/>
      <c r="AU146" s="816"/>
      <c r="AV146" s="816"/>
      <c r="AW146" s="816"/>
      <c r="AX146" s="816"/>
      <c r="AY146" s="816"/>
      <c r="AZ146" s="817"/>
      <c r="BA146" s="345"/>
      <c r="BB146" s="860" t="s">
        <v>7</v>
      </c>
      <c r="BC146" s="861"/>
      <c r="BD146" s="861"/>
      <c r="BE146" s="861"/>
      <c r="BF146" s="861"/>
      <c r="BG146" s="861"/>
      <c r="BH146" s="862"/>
      <c r="BI146" s="401" t="s">
        <v>8</v>
      </c>
      <c r="BJ146" s="401"/>
      <c r="BK146" s="401"/>
      <c r="BL146" s="401"/>
      <c r="BM146" s="401"/>
      <c r="BN146" s="347"/>
      <c r="BO146" s="942" t="s">
        <v>7</v>
      </c>
      <c r="BP146" s="942"/>
      <c r="BQ146" s="942"/>
      <c r="BR146" s="942"/>
      <c r="BS146" s="942"/>
      <c r="BT146" s="942"/>
      <c r="BU146" s="946"/>
      <c r="BV146" s="942" t="s">
        <v>8</v>
      </c>
      <c r="BW146" s="942"/>
      <c r="BX146" s="942"/>
      <c r="BY146" s="942"/>
      <c r="BZ146" s="942"/>
      <c r="CA146" s="942"/>
      <c r="CB146" s="942"/>
      <c r="CC146" s="943"/>
      <c r="CD146" s="344"/>
      <c r="CE146" s="344"/>
      <c r="CF146" s="348"/>
      <c r="CG146" s="349"/>
      <c r="CI146" s="352"/>
      <c r="CJ146" s="352"/>
      <c r="CK146" s="88"/>
      <c r="CL146" s="88"/>
      <c r="CM146" s="88"/>
      <c r="CN146" s="351"/>
      <c r="CO146" s="352"/>
      <c r="CP146" s="421"/>
      <c r="CQ146" s="421"/>
      <c r="CR146" s="421"/>
      <c r="CS146" s="421"/>
      <c r="CT146" s="421"/>
      <c r="CU146" s="421"/>
      <c r="CV146" s="421"/>
      <c r="CW146" s="421"/>
      <c r="CX146" s="422"/>
      <c r="CY146" s="422"/>
      <c r="CZ146" s="422"/>
      <c r="DA146" s="422"/>
      <c r="DB146" s="354"/>
      <c r="DC146" s="354"/>
      <c r="DD146" s="354"/>
      <c r="DE146" s="354"/>
      <c r="DF146" s="354"/>
      <c r="DG146" s="354"/>
      <c r="DH146" s="354"/>
      <c r="DI146" s="354"/>
      <c r="DJ146" s="354"/>
      <c r="DK146" s="353"/>
      <c r="DL146" s="353"/>
      <c r="DM146" s="353"/>
      <c r="DN146" s="353"/>
      <c r="DO146" s="353"/>
      <c r="DP146" s="353"/>
      <c r="DQ146" s="353"/>
      <c r="DR146" s="353"/>
      <c r="DS146" s="353"/>
      <c r="DT146" s="353"/>
    </row>
    <row r="147" spans="1:124" s="84" customFormat="1" ht="15.75" customHeight="1" thickTop="1" thickBot="1" x14ac:dyDescent="0.25">
      <c r="A147" s="81"/>
      <c r="B147" s="89"/>
      <c r="C147" s="316"/>
      <c r="D147" s="317"/>
      <c r="E147" s="317"/>
      <c r="F147" s="317"/>
      <c r="G147" s="317"/>
      <c r="H147" s="318"/>
      <c r="I147" s="882" t="s">
        <v>110</v>
      </c>
      <c r="J147" s="882"/>
      <c r="K147" s="882"/>
      <c r="L147" s="882"/>
      <c r="M147" s="882"/>
      <c r="N147" s="882"/>
      <c r="O147" s="882"/>
      <c r="P147" s="883"/>
      <c r="Q147" s="47"/>
      <c r="R147" s="6"/>
      <c r="S147" s="918">
        <f>S88</f>
        <v>0</v>
      </c>
      <c r="T147" s="918"/>
      <c r="U147" s="918"/>
      <c r="V147" s="918"/>
      <c r="W147" s="918"/>
      <c r="X147" s="918"/>
      <c r="Y147" s="918"/>
      <c r="Z147" s="918"/>
      <c r="AA147" s="918"/>
      <c r="AB147" s="918"/>
      <c r="AC147" s="918"/>
      <c r="AD147" s="918"/>
      <c r="AE147" s="918"/>
      <c r="AF147" s="1119"/>
      <c r="AG147" s="1119"/>
      <c r="AH147" s="1119"/>
      <c r="AI147" s="1119"/>
      <c r="AJ147" s="1119"/>
      <c r="AK147" s="97"/>
      <c r="AL147" s="1262">
        <f>IF(AL88="","",AL88)</f>
        <v>0</v>
      </c>
      <c r="AM147" s="1263"/>
      <c r="AN147" s="1263"/>
      <c r="AO147" s="1263"/>
      <c r="AP147" s="1263"/>
      <c r="AQ147" s="1263"/>
      <c r="AR147" s="1264"/>
      <c r="AS147" s="1265"/>
      <c r="AT147" s="1265"/>
      <c r="AU147" s="1265"/>
      <c r="AV147" s="1265"/>
      <c r="AW147" s="1265"/>
      <c r="AX147" s="1265"/>
      <c r="AY147" s="1265"/>
      <c r="AZ147" s="1266"/>
      <c r="BA147" s="115"/>
      <c r="BB147" s="1267">
        <f>BB88</f>
        <v>0</v>
      </c>
      <c r="BC147" s="1268"/>
      <c r="BD147" s="1268"/>
      <c r="BE147" s="1268"/>
      <c r="BF147" s="1268"/>
      <c r="BG147" s="1268"/>
      <c r="BH147" s="1269"/>
      <c r="BI147" s="1270"/>
      <c r="BJ147" s="1271"/>
      <c r="BK147" s="1271"/>
      <c r="BL147" s="1271"/>
      <c r="BM147" s="1271"/>
      <c r="BN147" s="1272"/>
      <c r="BO147" s="1273">
        <f>+BO88</f>
        <v>0</v>
      </c>
      <c r="BP147" s="1273"/>
      <c r="BQ147" s="1273"/>
      <c r="BR147" s="1273"/>
      <c r="BS147" s="1273"/>
      <c r="BT147" s="1273"/>
      <c r="BU147" s="1274"/>
      <c r="BV147" s="1240" t="str">
        <f>IF(BI147*(1+$D$146)&gt;0,BI147*(1+$D$146),"")</f>
        <v/>
      </c>
      <c r="BW147" s="1240"/>
      <c r="BX147" s="1240"/>
      <c r="BY147" s="1240"/>
      <c r="BZ147" s="1240"/>
      <c r="CA147" s="1240"/>
      <c r="CB147" s="1240"/>
      <c r="CC147" s="1241"/>
      <c r="CD147" s="6"/>
      <c r="CE147" s="6"/>
      <c r="CF147" s="82"/>
      <c r="CG147" s="83"/>
      <c r="CI147" s="86"/>
      <c r="CJ147" s="86"/>
      <c r="CK147" s="88"/>
      <c r="CL147" s="88"/>
      <c r="CM147" s="88"/>
      <c r="CN147" s="85"/>
      <c r="CO147" s="86"/>
      <c r="CP147" s="179"/>
      <c r="CQ147" s="179"/>
      <c r="CR147" s="179"/>
      <c r="CS147" s="179"/>
      <c r="CT147" s="179"/>
      <c r="CU147" s="179"/>
      <c r="CV147" s="179"/>
      <c r="CW147" s="179"/>
      <c r="CX147" s="413"/>
      <c r="CY147" s="413"/>
      <c r="CZ147" s="413"/>
      <c r="DA147" s="413"/>
      <c r="DB147" s="331"/>
      <c r="DC147" s="331"/>
      <c r="DD147" s="331"/>
      <c r="DE147" s="331"/>
      <c r="DF147" s="331"/>
      <c r="DG147" s="331"/>
      <c r="DH147" s="331"/>
      <c r="DI147" s="331"/>
      <c r="DJ147" s="331"/>
      <c r="DK147" s="181"/>
      <c r="DL147" s="181"/>
      <c r="DM147" s="181"/>
      <c r="DN147" s="181"/>
      <c r="DO147" s="181"/>
      <c r="DP147" s="181"/>
      <c r="DQ147" s="181"/>
      <c r="DR147" s="181"/>
      <c r="DS147" s="181"/>
      <c r="DT147" s="181"/>
    </row>
    <row r="148" spans="1:124" s="84" customFormat="1" ht="15.75" customHeight="1" thickTop="1" thickBot="1" x14ac:dyDescent="0.35">
      <c r="A148" s="81"/>
      <c r="B148" s="89"/>
      <c r="C148" s="884" t="s">
        <v>9</v>
      </c>
      <c r="D148" s="885"/>
      <c r="E148" s="885"/>
      <c r="F148" s="885"/>
      <c r="G148" s="885"/>
      <c r="H148" s="886"/>
      <c r="I148" s="887" t="s">
        <v>111</v>
      </c>
      <c r="J148" s="888"/>
      <c r="K148" s="888"/>
      <c r="L148" s="888"/>
      <c r="M148" s="888"/>
      <c r="N148" s="888"/>
      <c r="O148" s="888"/>
      <c r="P148" s="889"/>
      <c r="Q148" s="47"/>
      <c r="R148" s="6"/>
      <c r="S148" s="918" t="str">
        <f>IF(S89="","",S89)</f>
        <v/>
      </c>
      <c r="T148" s="918"/>
      <c r="U148" s="918"/>
      <c r="V148" s="918"/>
      <c r="W148" s="918"/>
      <c r="X148" s="918"/>
      <c r="Y148" s="918"/>
      <c r="Z148" s="918"/>
      <c r="AA148" s="918"/>
      <c r="AB148" s="918"/>
      <c r="AC148" s="918"/>
      <c r="AD148" s="918"/>
      <c r="AE148" s="918"/>
      <c r="AF148" s="1119"/>
      <c r="AG148" s="1119"/>
      <c r="AH148" s="1119"/>
      <c r="AI148" s="1119"/>
      <c r="AJ148" s="1119"/>
      <c r="AK148" s="97"/>
      <c r="AL148" s="1245" t="str">
        <f>+IF(AL89=0,"",AL89)</f>
        <v/>
      </c>
      <c r="AM148" s="1246"/>
      <c r="AN148" s="1246"/>
      <c r="AO148" s="1246"/>
      <c r="AP148" s="1246"/>
      <c r="AQ148" s="1246"/>
      <c r="AR148" s="1247"/>
      <c r="AS148" s="1248"/>
      <c r="AT148" s="1248"/>
      <c r="AU148" s="1248"/>
      <c r="AV148" s="1248"/>
      <c r="AW148" s="1248"/>
      <c r="AX148" s="1248"/>
      <c r="AY148" s="1248"/>
      <c r="AZ148" s="1249"/>
      <c r="BA148" s="116"/>
      <c r="BB148" s="1250" t="str">
        <f>IF(BB89="","",BB89)</f>
        <v/>
      </c>
      <c r="BC148" s="1251"/>
      <c r="BD148" s="1251"/>
      <c r="BE148" s="1251"/>
      <c r="BF148" s="1251"/>
      <c r="BG148" s="1251"/>
      <c r="BH148" s="1252"/>
      <c r="BI148" s="1253"/>
      <c r="BJ148" s="1254"/>
      <c r="BK148" s="1254"/>
      <c r="BL148" s="1254"/>
      <c r="BM148" s="1254"/>
      <c r="BN148" s="1255"/>
      <c r="BO148" s="1256" t="str">
        <f>+BO89</f>
        <v/>
      </c>
      <c r="BP148" s="1256"/>
      <c r="BQ148" s="1256"/>
      <c r="BR148" s="1256"/>
      <c r="BS148" s="1256"/>
      <c r="BT148" s="1256"/>
      <c r="BU148" s="1257"/>
      <c r="BV148" s="1242" t="str">
        <f>IF(BI148*(1+$D$146)&gt;0,BI148*(1+$D$146),"")</f>
        <v/>
      </c>
      <c r="BW148" s="1243"/>
      <c r="BX148" s="1243"/>
      <c r="BY148" s="1243"/>
      <c r="BZ148" s="1243"/>
      <c r="CA148" s="1243"/>
      <c r="CB148" s="1243"/>
      <c r="CC148" s="1244"/>
      <c r="CD148" s="25"/>
      <c r="CE148" s="6"/>
      <c r="CF148" s="82"/>
      <c r="CG148" s="83"/>
      <c r="CI148" s="86"/>
      <c r="CJ148" s="90"/>
      <c r="CK148" s="88"/>
      <c r="CL148" s="88"/>
      <c r="CM148" s="88"/>
      <c r="CN148" s="85"/>
      <c r="CO148" s="90"/>
      <c r="CP148" s="179"/>
      <c r="CQ148" s="179"/>
      <c r="CR148" s="179"/>
      <c r="CS148" s="179"/>
      <c r="CT148" s="179"/>
      <c r="CU148" s="179"/>
      <c r="CV148" s="179"/>
      <c r="CW148" s="179"/>
      <c r="CX148" s="413"/>
      <c r="CY148" s="413"/>
      <c r="CZ148" s="413"/>
      <c r="DA148" s="413"/>
      <c r="DB148" s="331"/>
      <c r="DC148" s="331"/>
      <c r="DD148" s="331"/>
      <c r="DE148" s="331"/>
      <c r="DF148" s="331"/>
      <c r="DG148" s="331"/>
      <c r="DH148" s="331"/>
      <c r="DI148" s="331"/>
      <c r="DJ148" s="331"/>
      <c r="DK148" s="181"/>
      <c r="DL148" s="181"/>
      <c r="DM148" s="181"/>
      <c r="DN148" s="181"/>
      <c r="DO148" s="181"/>
      <c r="DP148" s="181"/>
      <c r="DQ148" s="181"/>
      <c r="DR148" s="181"/>
      <c r="DS148" s="181"/>
      <c r="DT148" s="181"/>
    </row>
    <row r="149" spans="1:124" s="84" customFormat="1" ht="17.25" customHeight="1" thickTop="1" thickBot="1" x14ac:dyDescent="0.35">
      <c r="A149" s="81"/>
      <c r="B149" s="91"/>
      <c r="C149" s="876" t="s">
        <v>10</v>
      </c>
      <c r="D149" s="877"/>
      <c r="E149" s="877"/>
      <c r="F149" s="877"/>
      <c r="G149" s="877"/>
      <c r="H149" s="878"/>
      <c r="I149" s="901" t="s">
        <v>53</v>
      </c>
      <c r="J149" s="902"/>
      <c r="K149" s="902"/>
      <c r="L149" s="902"/>
      <c r="M149" s="902"/>
      <c r="N149" s="902"/>
      <c r="O149" s="902"/>
      <c r="P149" s="903"/>
      <c r="Q149" s="48"/>
      <c r="R149" s="6"/>
      <c r="S149" s="1115">
        <f>+S90</f>
        <v>0</v>
      </c>
      <c r="T149" s="1116"/>
      <c r="U149" s="1116"/>
      <c r="V149" s="1116"/>
      <c r="W149" s="1116"/>
      <c r="X149" s="1116"/>
      <c r="Y149" s="1116"/>
      <c r="Z149" s="1116"/>
      <c r="AA149" s="1116"/>
      <c r="AB149" s="1116"/>
      <c r="AC149" s="1116"/>
      <c r="AD149" s="1116"/>
      <c r="AE149" s="1117"/>
      <c r="AF149" s="1120"/>
      <c r="AG149" s="1121"/>
      <c r="AH149" s="1121"/>
      <c r="AI149" s="1121"/>
      <c r="AJ149" s="1122"/>
      <c r="AK149" s="94"/>
      <c r="AL149" s="898">
        <f>+AL90</f>
        <v>0</v>
      </c>
      <c r="AM149" s="899"/>
      <c r="AN149" s="899"/>
      <c r="AO149" s="899"/>
      <c r="AP149" s="899"/>
      <c r="AQ149" s="899"/>
      <c r="AR149" s="900"/>
      <c r="AS149" s="933"/>
      <c r="AT149" s="933"/>
      <c r="AU149" s="933"/>
      <c r="AV149" s="933"/>
      <c r="AW149" s="933"/>
      <c r="AX149" s="933"/>
      <c r="AY149" s="933"/>
      <c r="AZ149" s="934"/>
      <c r="BA149" s="116"/>
      <c r="BB149" s="791">
        <f>BB90</f>
        <v>0</v>
      </c>
      <c r="BC149" s="792"/>
      <c r="BD149" s="792"/>
      <c r="BE149" s="792"/>
      <c r="BF149" s="792"/>
      <c r="BG149" s="792"/>
      <c r="BH149" s="793"/>
      <c r="BI149" s="931"/>
      <c r="BJ149" s="927"/>
      <c r="BK149" s="927"/>
      <c r="BL149" s="927"/>
      <c r="BM149" s="927"/>
      <c r="BN149" s="932"/>
      <c r="BO149" s="940">
        <f>+BO90</f>
        <v>0</v>
      </c>
      <c r="BP149" s="940"/>
      <c r="BQ149" s="940"/>
      <c r="BR149" s="940"/>
      <c r="BS149" s="940"/>
      <c r="BT149" s="940"/>
      <c r="BU149" s="941"/>
      <c r="BV149" s="927" t="str">
        <f>IF(BI149="","",IF(BI149*(1+$D$146)&gt;0,BI149*(1+$D$146),""))</f>
        <v/>
      </c>
      <c r="BW149" s="927"/>
      <c r="BX149" s="927"/>
      <c r="BY149" s="927"/>
      <c r="BZ149" s="927"/>
      <c r="CA149" s="927"/>
      <c r="CB149" s="927"/>
      <c r="CC149" s="928"/>
      <c r="CD149" s="6"/>
      <c r="CE149" s="6"/>
      <c r="CF149" s="82"/>
      <c r="CG149" s="83"/>
      <c r="CI149" s="86"/>
      <c r="CJ149" s="90"/>
      <c r="CK149" s="82"/>
      <c r="CL149" s="82"/>
      <c r="CM149" s="82"/>
      <c r="CN149" s="85"/>
      <c r="CO149" s="90"/>
      <c r="CP149" s="179"/>
      <c r="CQ149" s="179"/>
      <c r="CR149" s="179"/>
      <c r="CS149" s="179"/>
      <c r="CT149" s="179"/>
      <c r="CU149" s="179"/>
      <c r="CV149" s="179"/>
      <c r="CW149" s="179"/>
      <c r="CX149" s="413"/>
      <c r="CY149" s="413"/>
      <c r="CZ149" s="413"/>
      <c r="DA149" s="413"/>
      <c r="DB149" s="331"/>
      <c r="DC149" s="331"/>
      <c r="DD149" s="331"/>
      <c r="DE149" s="331"/>
      <c r="DF149" s="331"/>
      <c r="DG149" s="331"/>
      <c r="DH149" s="331"/>
      <c r="DI149" s="331"/>
      <c r="DJ149" s="331"/>
      <c r="DK149" s="181"/>
      <c r="DL149" s="181"/>
      <c r="DM149" s="181"/>
      <c r="DN149" s="181"/>
      <c r="DO149" s="181"/>
      <c r="DP149" s="181"/>
      <c r="DQ149" s="181"/>
      <c r="DR149" s="181"/>
      <c r="DS149" s="181"/>
      <c r="DT149" s="181"/>
    </row>
    <row r="150" spans="1:124" s="84" customFormat="1" ht="4.5" customHeight="1" x14ac:dyDescent="0.2">
      <c r="A150" s="81"/>
      <c r="B150" s="87"/>
      <c r="C150" s="92"/>
      <c r="D150" s="92"/>
      <c r="E150" s="92"/>
      <c r="F150" s="92"/>
      <c r="G150" s="92"/>
      <c r="H150" s="92"/>
      <c r="I150" s="92"/>
      <c r="J150" s="92"/>
      <c r="K150" s="92"/>
      <c r="L150" s="92"/>
      <c r="M150" s="92"/>
      <c r="N150" s="92"/>
      <c r="O150" s="92"/>
      <c r="P150" s="92"/>
      <c r="Q150" s="93"/>
      <c r="R150" s="6"/>
      <c r="S150" s="94"/>
      <c r="T150" s="94"/>
      <c r="U150" s="94"/>
      <c r="V150" s="94"/>
      <c r="W150" s="94"/>
      <c r="X150" s="94"/>
      <c r="Y150" s="94"/>
      <c r="Z150" s="94"/>
      <c r="AA150" s="135"/>
      <c r="AB150" s="135"/>
      <c r="AC150" s="135"/>
      <c r="AD150" s="135"/>
      <c r="AE150" s="135"/>
      <c r="AF150" s="135"/>
      <c r="AG150" s="135"/>
      <c r="AH150" s="135"/>
      <c r="AI150" s="135"/>
      <c r="AJ150" s="135"/>
      <c r="AK150" s="94"/>
      <c r="AL150" s="98"/>
      <c r="AM150" s="98"/>
      <c r="AN150" s="98"/>
      <c r="AO150" s="98"/>
      <c r="AP150" s="98"/>
      <c r="AQ150" s="98"/>
      <c r="AR150" s="98"/>
      <c r="AS150" s="95"/>
      <c r="AT150" s="96"/>
      <c r="AU150" s="96"/>
      <c r="AV150" s="96"/>
      <c r="AW150" s="96"/>
      <c r="AX150" s="96"/>
      <c r="AY150" s="96"/>
      <c r="AZ150" s="96"/>
      <c r="BA150" s="97"/>
      <c r="BB150" s="134"/>
      <c r="BC150" s="132"/>
      <c r="BD150" s="132"/>
      <c r="BE150" s="132"/>
      <c r="BF150" s="132"/>
      <c r="BG150" s="132"/>
      <c r="BH150" s="132"/>
      <c r="BI150" s="132"/>
      <c r="BJ150" s="132"/>
      <c r="BK150" s="132"/>
      <c r="BL150" s="132"/>
      <c r="BM150" s="132"/>
      <c r="BN150" s="132"/>
      <c r="BO150" s="133"/>
      <c r="BP150" s="133"/>
      <c r="BQ150" s="133"/>
      <c r="BR150" s="133"/>
      <c r="BS150" s="133"/>
      <c r="BT150" s="133"/>
      <c r="BU150" s="133"/>
      <c r="BV150" s="133"/>
      <c r="BW150" s="133"/>
      <c r="BX150" s="133"/>
      <c r="BY150" s="133"/>
      <c r="BZ150" s="133"/>
      <c r="CA150" s="133"/>
      <c r="CB150" s="133"/>
      <c r="CC150" s="133"/>
      <c r="CD150" s="6"/>
      <c r="CE150" s="6"/>
      <c r="CF150" s="82"/>
      <c r="CG150" s="83"/>
      <c r="CI150" s="86"/>
      <c r="CJ150" s="90"/>
      <c r="CK150" s="82"/>
      <c r="CL150" s="82"/>
      <c r="CM150" s="82"/>
      <c r="CN150" s="85"/>
      <c r="CO150" s="90"/>
      <c r="CP150" s="179"/>
      <c r="CQ150" s="179"/>
      <c r="CR150" s="179"/>
      <c r="CS150" s="179"/>
      <c r="CT150" s="179"/>
      <c r="CU150" s="179"/>
      <c r="CV150" s="179"/>
      <c r="CW150" s="179"/>
      <c r="CX150" s="413"/>
      <c r="CY150" s="413"/>
      <c r="CZ150" s="413"/>
      <c r="DA150" s="413"/>
      <c r="DB150" s="331"/>
      <c r="DC150" s="331"/>
      <c r="DD150" s="331"/>
      <c r="DE150" s="331"/>
      <c r="DF150" s="331"/>
      <c r="DG150" s="331"/>
      <c r="DH150" s="331"/>
      <c r="DI150" s="331"/>
      <c r="DJ150" s="331"/>
      <c r="DK150" s="181"/>
      <c r="DL150" s="181"/>
      <c r="DM150" s="181"/>
      <c r="DN150" s="181"/>
      <c r="DO150" s="181"/>
      <c r="DP150" s="181"/>
      <c r="DQ150" s="181"/>
      <c r="DR150" s="181"/>
      <c r="DS150" s="181"/>
      <c r="DT150" s="181"/>
    </row>
    <row r="151" spans="1:124" s="87" customFormat="1" ht="13.5" customHeight="1" x14ac:dyDescent="0.2">
      <c r="A151" s="99"/>
      <c r="C151" s="890"/>
      <c r="D151" s="890"/>
      <c r="E151" s="890"/>
      <c r="F151" s="890"/>
      <c r="G151" s="890"/>
      <c r="H151" s="890"/>
      <c r="I151" s="891"/>
      <c r="J151" s="891"/>
      <c r="K151" s="891"/>
      <c r="L151" s="891"/>
      <c r="M151" s="891"/>
      <c r="N151" s="891"/>
      <c r="O151" s="891"/>
      <c r="P151" s="891"/>
      <c r="Q151" s="891"/>
      <c r="R151" s="891"/>
      <c r="S151" s="891"/>
      <c r="T151" s="891"/>
      <c r="U151" s="891"/>
      <c r="V151" s="891"/>
      <c r="W151" s="891"/>
      <c r="X151" s="891"/>
      <c r="Y151" s="891"/>
      <c r="Z151" s="891"/>
      <c r="AA151" s="891"/>
      <c r="AB151" s="891"/>
      <c r="AC151" s="891"/>
      <c r="AD151" s="891"/>
      <c r="AE151" s="891"/>
      <c r="AF151" s="891"/>
      <c r="AG151" s="891"/>
      <c r="AH151" s="891"/>
      <c r="AI151" s="891"/>
      <c r="AJ151" s="891"/>
      <c r="AK151" s="86"/>
      <c r="AL151" s="808" t="s">
        <v>11</v>
      </c>
      <c r="AM151" s="808"/>
      <c r="AN151" s="808"/>
      <c r="AO151" s="808"/>
      <c r="AP151" s="808"/>
      <c r="AQ151" s="808"/>
      <c r="AR151" s="808"/>
      <c r="AS151" s="809" t="s">
        <v>12</v>
      </c>
      <c r="AT151" s="809"/>
      <c r="AU151" s="809"/>
      <c r="AV151" s="809"/>
      <c r="AW151" s="809"/>
      <c r="AX151" s="809"/>
      <c r="AY151" s="808" t="s">
        <v>13</v>
      </c>
      <c r="AZ151" s="808"/>
      <c r="BA151" s="808"/>
      <c r="BB151" s="808"/>
      <c r="BC151" s="808"/>
      <c r="BD151" s="808"/>
      <c r="BE151" s="925" t="s">
        <v>14</v>
      </c>
      <c r="BF151" s="925"/>
      <c r="BG151" s="925"/>
      <c r="BH151" s="925"/>
      <c r="BI151" s="925"/>
      <c r="BJ151" s="925"/>
      <c r="BK151" s="925"/>
      <c r="BL151" s="925"/>
      <c r="BM151" s="925"/>
      <c r="BN151" s="925"/>
      <c r="BO151" s="925"/>
      <c r="BP151" s="925" t="s">
        <v>0</v>
      </c>
      <c r="BQ151" s="925"/>
      <c r="BR151" s="925"/>
      <c r="BS151" s="925"/>
      <c r="BT151" s="102"/>
      <c r="BU151" s="102"/>
      <c r="BV151" s="283"/>
      <c r="BW151" s="283"/>
      <c r="BX151" s="283"/>
      <c r="BY151" s="283"/>
      <c r="BZ151" s="283"/>
      <c r="CA151" s="284"/>
      <c r="CB151" s="284"/>
      <c r="CC151" s="284"/>
      <c r="CE151" s="289"/>
      <c r="CF151" s="284"/>
      <c r="CG151" s="101"/>
      <c r="CI151" s="289"/>
      <c r="CJ151" s="289"/>
      <c r="CK151" s="102"/>
      <c r="CL151" s="102"/>
      <c r="CM151" s="102"/>
      <c r="CN151" s="100"/>
      <c r="CO151" s="289"/>
      <c r="CP151" s="179"/>
      <c r="CQ151" s="179"/>
      <c r="CR151" s="179"/>
      <c r="CS151" s="179"/>
      <c r="CT151" s="179"/>
      <c r="CU151" s="179"/>
      <c r="CV151" s="179"/>
      <c r="CW151" s="179"/>
      <c r="CX151" s="413"/>
      <c r="CY151" s="413"/>
      <c r="CZ151" s="413"/>
      <c r="DA151" s="413"/>
      <c r="DB151" s="331"/>
      <c r="DC151" s="331"/>
      <c r="DD151" s="331"/>
      <c r="DE151" s="331"/>
      <c r="DF151" s="331"/>
      <c r="DG151" s="331"/>
      <c r="DH151" s="331"/>
      <c r="DI151" s="331"/>
      <c r="DJ151" s="331"/>
      <c r="DK151" s="181"/>
      <c r="DL151" s="181"/>
      <c r="DM151" s="181"/>
      <c r="DN151" s="181"/>
      <c r="DO151" s="181"/>
      <c r="DP151" s="181"/>
      <c r="DQ151" s="181"/>
      <c r="DR151" s="181"/>
      <c r="DS151" s="181"/>
      <c r="DT151" s="181"/>
    </row>
    <row r="152" spans="1:124" s="107" customFormat="1" ht="9.75" customHeight="1" x14ac:dyDescent="0.2">
      <c r="A152" s="103"/>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80"/>
      <c r="AD152" s="281"/>
      <c r="AE152" s="281"/>
      <c r="AF152" s="281"/>
      <c r="AG152" s="281"/>
      <c r="AH152" s="281"/>
      <c r="AI152" s="281"/>
      <c r="AJ152" s="281"/>
      <c r="AK152" s="281"/>
      <c r="AL152" s="808"/>
      <c r="AM152" s="808"/>
      <c r="AN152" s="808"/>
      <c r="AO152" s="808"/>
      <c r="AP152" s="808"/>
      <c r="AQ152" s="808"/>
      <c r="AR152" s="808"/>
      <c r="AS152" s="809"/>
      <c r="AT152" s="809"/>
      <c r="AU152" s="809"/>
      <c r="AV152" s="809"/>
      <c r="AW152" s="809"/>
      <c r="AX152" s="809"/>
      <c r="AY152" s="808"/>
      <c r="AZ152" s="808"/>
      <c r="BA152" s="808"/>
      <c r="BB152" s="808"/>
      <c r="BC152" s="808"/>
      <c r="BD152" s="808"/>
      <c r="BE152" s="925"/>
      <c r="BF152" s="925"/>
      <c r="BG152" s="925"/>
      <c r="BH152" s="925"/>
      <c r="BI152" s="925"/>
      <c r="BJ152" s="925"/>
      <c r="BK152" s="925"/>
      <c r="BL152" s="925"/>
      <c r="BM152" s="925"/>
      <c r="BN152" s="925"/>
      <c r="BO152" s="925"/>
      <c r="BP152" s="925"/>
      <c r="BQ152" s="925"/>
      <c r="BR152" s="925"/>
      <c r="BS152" s="925"/>
      <c r="BT152" s="6"/>
      <c r="BU152" s="821"/>
      <c r="BV152" s="821"/>
      <c r="BW152" s="821"/>
      <c r="BX152" s="821"/>
      <c r="BY152" s="821"/>
      <c r="BZ152" s="821"/>
      <c r="CA152" s="821"/>
      <c r="CB152" s="821"/>
      <c r="CC152" s="821"/>
      <c r="CD152" s="6"/>
      <c r="CE152" s="6"/>
      <c r="CF152" s="290"/>
      <c r="CG152" s="105"/>
      <c r="CI152" s="444"/>
      <c r="CJ152" s="444"/>
      <c r="CK152" s="106"/>
      <c r="CL152" s="106"/>
      <c r="CM152" s="106"/>
      <c r="CN152" s="104"/>
      <c r="CO152" s="444"/>
      <c r="CP152" s="179"/>
      <c r="CQ152" s="179"/>
      <c r="CR152" s="179"/>
      <c r="CS152" s="179"/>
      <c r="CT152" s="179"/>
      <c r="CU152" s="179"/>
      <c r="CV152" s="179"/>
      <c r="CW152" s="179"/>
      <c r="CX152" s="413"/>
      <c r="CY152" s="413"/>
      <c r="CZ152" s="413"/>
      <c r="DA152" s="413"/>
      <c r="DB152" s="331"/>
      <c r="DC152" s="331"/>
      <c r="DD152" s="331"/>
      <c r="DE152" s="331"/>
      <c r="DF152" s="331"/>
      <c r="DG152" s="331"/>
      <c r="DH152" s="331"/>
      <c r="DI152" s="331"/>
      <c r="DJ152" s="331"/>
      <c r="DK152" s="181"/>
      <c r="DL152" s="181"/>
      <c r="DM152" s="181"/>
      <c r="DN152" s="181"/>
      <c r="DO152" s="181"/>
      <c r="DP152" s="181"/>
      <c r="DQ152" s="181"/>
      <c r="DR152" s="181"/>
      <c r="DS152" s="181"/>
      <c r="DT152" s="181"/>
    </row>
    <row r="153" spans="1:124" s="66" customFormat="1" ht="12.75" customHeight="1" x14ac:dyDescent="0.2">
      <c r="A153" s="71"/>
      <c r="B153" s="25"/>
      <c r="C153" s="507" t="s">
        <v>15</v>
      </c>
      <c r="D153" s="508"/>
      <c r="E153" s="508"/>
      <c r="F153" s="508"/>
      <c r="G153" s="508"/>
      <c r="H153" s="508"/>
      <c r="I153" s="508"/>
      <c r="J153" s="508"/>
      <c r="K153" s="508"/>
      <c r="L153" s="508"/>
      <c r="M153" s="509"/>
      <c r="N153" s="282"/>
      <c r="O153" s="507" t="s">
        <v>23</v>
      </c>
      <c r="P153" s="508"/>
      <c r="Q153" s="508"/>
      <c r="R153" s="508"/>
      <c r="S153" s="508"/>
      <c r="T153" s="508"/>
      <c r="U153" s="508"/>
      <c r="V153" s="508"/>
      <c r="W153" s="508"/>
      <c r="X153" s="508"/>
      <c r="Y153" s="508"/>
      <c r="Z153" s="508"/>
      <c r="AA153" s="508"/>
      <c r="AB153" s="509"/>
      <c r="AC153" s="25"/>
      <c r="AD153" s="921" t="s">
        <v>18</v>
      </c>
      <c r="AE153" s="921"/>
      <c r="AF153" s="921"/>
      <c r="AG153" s="921"/>
      <c r="AH153" s="921"/>
      <c r="AI153" s="921"/>
      <c r="AJ153" s="921"/>
      <c r="AK153" s="921"/>
      <c r="AL153" s="1103"/>
      <c r="AM153" s="1103"/>
      <c r="AN153" s="1103"/>
      <c r="AO153" s="1103"/>
      <c r="AP153" s="1103"/>
      <c r="AQ153" s="1103"/>
      <c r="AR153" s="1103"/>
      <c r="AS153" s="1124"/>
      <c r="AT153" s="1124"/>
      <c r="AU153" s="1124"/>
      <c r="AV153" s="1124"/>
      <c r="AW153" s="1124"/>
      <c r="AX153" s="1124"/>
      <c r="AY153" s="1125"/>
      <c r="AZ153" s="1125"/>
      <c r="BA153" s="1125"/>
      <c r="BB153" s="1125"/>
      <c r="BC153" s="1125"/>
      <c r="BD153" s="1125"/>
      <c r="BE153" s="1126"/>
      <c r="BF153" s="1126"/>
      <c r="BG153" s="1126"/>
      <c r="BH153" s="1126"/>
      <c r="BI153" s="1126"/>
      <c r="BJ153" s="1126"/>
      <c r="BK153" s="1126"/>
      <c r="BL153" s="1126"/>
      <c r="BM153" s="1126"/>
      <c r="BN153" s="1126"/>
      <c r="BO153" s="1126"/>
      <c r="BP153" s="1133"/>
      <c r="BQ153" s="1133"/>
      <c r="BR153" s="1133"/>
      <c r="BS153" s="1133"/>
      <c r="BT153" s="6"/>
      <c r="BU153" s="783" t="s">
        <v>176</v>
      </c>
      <c r="BV153" s="784"/>
      <c r="BW153" s="784"/>
      <c r="BX153" s="784"/>
      <c r="BY153" s="784"/>
      <c r="BZ153" s="784"/>
      <c r="CA153" s="784"/>
      <c r="CB153" s="784"/>
      <c r="CC153" s="785"/>
      <c r="CD153" s="6"/>
      <c r="CE153" s="6"/>
      <c r="CF153" s="291"/>
      <c r="CG153" s="292"/>
      <c r="CN153" s="71"/>
      <c r="CP153" s="179"/>
      <c r="CQ153" s="179"/>
      <c r="CR153" s="179"/>
      <c r="CS153" s="179"/>
      <c r="CT153" s="179"/>
      <c r="CU153" s="179"/>
      <c r="CV153" s="179"/>
      <c r="CW153" s="179"/>
      <c r="CX153" s="413"/>
      <c r="CY153" s="413"/>
      <c r="CZ153" s="413"/>
      <c r="DA153" s="413"/>
      <c r="DB153" s="331"/>
      <c r="DC153" s="331"/>
      <c r="DD153" s="331"/>
      <c r="DE153" s="331"/>
      <c r="DF153" s="331"/>
      <c r="DG153" s="331"/>
      <c r="DH153" s="331"/>
      <c r="DI153" s="331"/>
      <c r="DJ153" s="331"/>
      <c r="DK153" s="181"/>
      <c r="DL153" s="181"/>
      <c r="DM153" s="181"/>
      <c r="DN153" s="181"/>
      <c r="DO153" s="181"/>
      <c r="DP153" s="181"/>
      <c r="DQ153" s="181"/>
      <c r="DR153" s="181"/>
      <c r="DS153" s="181"/>
      <c r="DT153" s="181"/>
    </row>
    <row r="154" spans="1:124" s="66" customFormat="1" ht="12.75" customHeight="1" x14ac:dyDescent="0.2">
      <c r="A154" s="71"/>
      <c r="B154" s="25"/>
      <c r="C154" s="510"/>
      <c r="D154" s="511"/>
      <c r="E154" s="511"/>
      <c r="F154" s="511"/>
      <c r="G154" s="511"/>
      <c r="H154" s="511"/>
      <c r="I154" s="511"/>
      <c r="J154" s="511"/>
      <c r="K154" s="511"/>
      <c r="L154" s="511"/>
      <c r="M154" s="1159"/>
      <c r="N154" s="25"/>
      <c r="O154" s="510"/>
      <c r="P154" s="511"/>
      <c r="Q154" s="511"/>
      <c r="R154" s="511"/>
      <c r="S154" s="511"/>
      <c r="T154" s="511"/>
      <c r="U154" s="511"/>
      <c r="V154" s="511"/>
      <c r="W154" s="511"/>
      <c r="X154" s="511"/>
      <c r="Y154" s="511"/>
      <c r="Z154" s="511"/>
      <c r="AA154" s="511"/>
      <c r="AB154" s="1159"/>
      <c r="AC154" s="6"/>
      <c r="AD154" s="921"/>
      <c r="AE154" s="921"/>
      <c r="AF154" s="921"/>
      <c r="AG154" s="921"/>
      <c r="AH154" s="921"/>
      <c r="AI154" s="921"/>
      <c r="AJ154" s="921"/>
      <c r="AK154" s="921"/>
      <c r="AL154" s="1103"/>
      <c r="AM154" s="1103"/>
      <c r="AN154" s="1103"/>
      <c r="AO154" s="1103"/>
      <c r="AP154" s="1103"/>
      <c r="AQ154" s="1103"/>
      <c r="AR154" s="1103"/>
      <c r="AS154" s="1124"/>
      <c r="AT154" s="1124"/>
      <c r="AU154" s="1124"/>
      <c r="AV154" s="1124"/>
      <c r="AW154" s="1124"/>
      <c r="AX154" s="1124"/>
      <c r="AY154" s="1125"/>
      <c r="AZ154" s="1125"/>
      <c r="BA154" s="1125"/>
      <c r="BB154" s="1125"/>
      <c r="BC154" s="1125"/>
      <c r="BD154" s="1125"/>
      <c r="BE154" s="1126"/>
      <c r="BF154" s="1126"/>
      <c r="BG154" s="1126"/>
      <c r="BH154" s="1126"/>
      <c r="BI154" s="1126"/>
      <c r="BJ154" s="1126"/>
      <c r="BK154" s="1126"/>
      <c r="BL154" s="1126"/>
      <c r="BM154" s="1126"/>
      <c r="BN154" s="1126"/>
      <c r="BO154" s="1126"/>
      <c r="BP154" s="1133"/>
      <c r="BQ154" s="1133"/>
      <c r="BR154" s="1133"/>
      <c r="BS154" s="1133"/>
      <c r="BT154" s="6"/>
      <c r="BU154" s="786"/>
      <c r="BV154" s="787"/>
      <c r="BW154" s="787"/>
      <c r="BX154" s="787"/>
      <c r="BY154" s="787"/>
      <c r="BZ154" s="787"/>
      <c r="CA154" s="787"/>
      <c r="CB154" s="787"/>
      <c r="CC154" s="788"/>
      <c r="CD154" s="6"/>
      <c r="CE154" s="6"/>
      <c r="CF154" s="74"/>
      <c r="CG154" s="293"/>
      <c r="CN154" s="71"/>
      <c r="CP154" s="179"/>
      <c r="CQ154" s="179"/>
      <c r="CR154" s="179"/>
      <c r="CS154" s="179"/>
      <c r="CT154" s="179"/>
      <c r="CU154" s="179"/>
      <c r="CV154" s="179"/>
      <c r="CW154" s="179"/>
      <c r="CX154" s="413"/>
      <c r="CY154" s="413"/>
      <c r="CZ154" s="413"/>
      <c r="DA154" s="413"/>
      <c r="DB154" s="331"/>
      <c r="DC154" s="331"/>
      <c r="DD154" s="331"/>
      <c r="DE154" s="331"/>
      <c r="DF154" s="331"/>
      <c r="DG154" s="331"/>
      <c r="DH154" s="331"/>
      <c r="DI154" s="331"/>
      <c r="DJ154" s="331"/>
      <c r="DK154" s="181"/>
      <c r="DL154" s="181"/>
      <c r="DM154" s="181"/>
      <c r="DN154" s="181"/>
      <c r="DO154" s="181"/>
      <c r="DP154" s="181"/>
      <c r="DQ154" s="181"/>
      <c r="DR154" s="181"/>
      <c r="DS154" s="181"/>
      <c r="DT154" s="181"/>
    </row>
    <row r="155" spans="1:124" s="66" customFormat="1" ht="12.75" customHeight="1" x14ac:dyDescent="0.2">
      <c r="A155" s="71"/>
      <c r="B155" s="25"/>
      <c r="C155" s="510"/>
      <c r="D155" s="511"/>
      <c r="E155" s="511"/>
      <c r="F155" s="511"/>
      <c r="G155" s="511"/>
      <c r="H155" s="511"/>
      <c r="I155" s="511"/>
      <c r="J155" s="511"/>
      <c r="K155" s="511"/>
      <c r="L155" s="511"/>
      <c r="M155" s="1159"/>
      <c r="N155" s="25"/>
      <c r="O155" s="510"/>
      <c r="P155" s="511"/>
      <c r="Q155" s="511"/>
      <c r="R155" s="511"/>
      <c r="S155" s="511"/>
      <c r="T155" s="511"/>
      <c r="U155" s="511"/>
      <c r="V155" s="511"/>
      <c r="W155" s="511"/>
      <c r="X155" s="511"/>
      <c r="Y155" s="511"/>
      <c r="Z155" s="511"/>
      <c r="AA155" s="511"/>
      <c r="AB155" s="1159"/>
      <c r="AC155" s="6"/>
      <c r="AD155" s="921"/>
      <c r="AE155" s="921"/>
      <c r="AF155" s="921"/>
      <c r="AG155" s="921"/>
      <c r="AH155" s="921"/>
      <c r="AI155" s="921"/>
      <c r="AJ155" s="921"/>
      <c r="AK155" s="921"/>
      <c r="AL155" s="1103"/>
      <c r="AM155" s="1103"/>
      <c r="AN155" s="1103"/>
      <c r="AO155" s="1103"/>
      <c r="AP155" s="1103"/>
      <c r="AQ155" s="1103"/>
      <c r="AR155" s="1103"/>
      <c r="AS155" s="1124"/>
      <c r="AT155" s="1124"/>
      <c r="AU155" s="1124"/>
      <c r="AV155" s="1124"/>
      <c r="AW155" s="1124"/>
      <c r="AX155" s="1124"/>
      <c r="AY155" s="1125"/>
      <c r="AZ155" s="1125"/>
      <c r="BA155" s="1125"/>
      <c r="BB155" s="1125"/>
      <c r="BC155" s="1125"/>
      <c r="BD155" s="1125"/>
      <c r="BE155" s="1126"/>
      <c r="BF155" s="1126"/>
      <c r="BG155" s="1126"/>
      <c r="BH155" s="1126"/>
      <c r="BI155" s="1126"/>
      <c r="BJ155" s="1126"/>
      <c r="BK155" s="1126"/>
      <c r="BL155" s="1126"/>
      <c r="BM155" s="1126"/>
      <c r="BN155" s="1126"/>
      <c r="BO155" s="1126"/>
      <c r="BP155" s="1133"/>
      <c r="BQ155" s="1133"/>
      <c r="BR155" s="1133"/>
      <c r="BS155" s="1133"/>
      <c r="BT155" s="6"/>
      <c r="BU155" s="786"/>
      <c r="BV155" s="787"/>
      <c r="BW155" s="787"/>
      <c r="BX155" s="787"/>
      <c r="BY155" s="787"/>
      <c r="BZ155" s="787"/>
      <c r="CA155" s="787"/>
      <c r="CB155" s="787"/>
      <c r="CC155" s="788"/>
      <c r="CD155" s="6"/>
      <c r="CE155" s="6"/>
      <c r="CF155" s="80"/>
      <c r="CG155" s="293"/>
      <c r="CN155" s="71"/>
      <c r="CP155" s="179"/>
      <c r="CQ155" s="179"/>
      <c r="CR155" s="179"/>
      <c r="CS155" s="179"/>
      <c r="CT155" s="179"/>
      <c r="CU155" s="179"/>
      <c r="CV155" s="179"/>
      <c r="CW155" s="179"/>
      <c r="CX155" s="413"/>
      <c r="CY155" s="413"/>
      <c r="CZ155" s="413"/>
      <c r="DA155" s="413"/>
      <c r="DB155" s="331"/>
      <c r="DC155" s="331"/>
      <c r="DD155" s="331"/>
      <c r="DE155" s="331"/>
      <c r="DF155" s="331"/>
      <c r="DG155" s="331"/>
      <c r="DH155" s="331"/>
      <c r="DI155" s="331"/>
      <c r="DJ155" s="331"/>
      <c r="DK155" s="181"/>
      <c r="DL155" s="181"/>
      <c r="DM155" s="181"/>
      <c r="DN155" s="181"/>
      <c r="DO155" s="181"/>
      <c r="DP155" s="181"/>
      <c r="DQ155" s="181"/>
      <c r="DR155" s="181"/>
      <c r="DS155" s="181"/>
      <c r="DT155" s="181"/>
    </row>
    <row r="156" spans="1:124" s="66" customFormat="1" ht="12.75" customHeight="1" x14ac:dyDescent="0.2">
      <c r="A156" s="71"/>
      <c r="B156" s="25"/>
      <c r="C156" s="510"/>
      <c r="D156" s="511"/>
      <c r="E156" s="511"/>
      <c r="F156" s="511"/>
      <c r="G156" s="511"/>
      <c r="H156" s="511"/>
      <c r="I156" s="511"/>
      <c r="J156" s="511"/>
      <c r="K156" s="511"/>
      <c r="L156" s="511"/>
      <c r="M156" s="1159"/>
      <c r="N156" s="25"/>
      <c r="O156" s="510"/>
      <c r="P156" s="511"/>
      <c r="Q156" s="511"/>
      <c r="R156" s="511"/>
      <c r="S156" s="511"/>
      <c r="T156" s="511"/>
      <c r="U156" s="511"/>
      <c r="V156" s="511"/>
      <c r="W156" s="511"/>
      <c r="X156" s="511"/>
      <c r="Y156" s="511"/>
      <c r="Z156" s="511"/>
      <c r="AA156" s="511"/>
      <c r="AB156" s="1159"/>
      <c r="AC156" s="6"/>
      <c r="AD156" s="921"/>
      <c r="AE156" s="921"/>
      <c r="AF156" s="921"/>
      <c r="AG156" s="921"/>
      <c r="AH156" s="921"/>
      <c r="AI156" s="921"/>
      <c r="AJ156" s="921"/>
      <c r="AK156" s="921"/>
      <c r="AL156" s="1103"/>
      <c r="AM156" s="1103"/>
      <c r="AN156" s="1103"/>
      <c r="AO156" s="1103"/>
      <c r="AP156" s="1103"/>
      <c r="AQ156" s="1103"/>
      <c r="AR156" s="1103"/>
      <c r="AS156" s="1124"/>
      <c r="AT156" s="1124"/>
      <c r="AU156" s="1124"/>
      <c r="AV156" s="1124"/>
      <c r="AW156" s="1124"/>
      <c r="AX156" s="1124"/>
      <c r="AY156" s="1125"/>
      <c r="AZ156" s="1125"/>
      <c r="BA156" s="1125"/>
      <c r="BB156" s="1125"/>
      <c r="BC156" s="1125"/>
      <c r="BD156" s="1125"/>
      <c r="BE156" s="1126"/>
      <c r="BF156" s="1126"/>
      <c r="BG156" s="1126"/>
      <c r="BH156" s="1126"/>
      <c r="BI156" s="1126"/>
      <c r="BJ156" s="1126"/>
      <c r="BK156" s="1126"/>
      <c r="BL156" s="1126"/>
      <c r="BM156" s="1126"/>
      <c r="BN156" s="1126"/>
      <c r="BO156" s="1126"/>
      <c r="BP156" s="1133"/>
      <c r="BQ156" s="1133"/>
      <c r="BR156" s="1133"/>
      <c r="BS156" s="1133"/>
      <c r="BT156" s="6"/>
      <c r="BU156" s="319"/>
      <c r="BV156" s="25"/>
      <c r="BW156" s="25"/>
      <c r="BX156" s="25"/>
      <c r="BY156" s="25"/>
      <c r="BZ156" s="25"/>
      <c r="CA156" s="25"/>
      <c r="CB156" s="25"/>
      <c r="CC156" s="320"/>
      <c r="CD156" s="6"/>
      <c r="CE156" s="6"/>
      <c r="CF156" s="80"/>
      <c r="CG156" s="293"/>
      <c r="CN156" s="71"/>
      <c r="CP156" s="179"/>
      <c r="CQ156" s="179"/>
      <c r="CR156" s="179"/>
      <c r="CS156" s="179"/>
      <c r="CT156" s="179"/>
      <c r="CU156" s="179"/>
      <c r="CV156" s="179"/>
      <c r="CW156" s="179"/>
      <c r="CX156" s="413"/>
      <c r="CY156" s="413"/>
      <c r="CZ156" s="413"/>
      <c r="DA156" s="413"/>
      <c r="DB156" s="331"/>
      <c r="DC156" s="331"/>
      <c r="DD156" s="331"/>
      <c r="DE156" s="331"/>
      <c r="DF156" s="331"/>
      <c r="DG156" s="331"/>
      <c r="DH156" s="331"/>
      <c r="DI156" s="331"/>
      <c r="DJ156" s="331"/>
      <c r="DK156" s="181"/>
      <c r="DL156" s="181"/>
      <c r="DM156" s="181"/>
      <c r="DN156" s="181"/>
      <c r="DO156" s="181"/>
      <c r="DP156" s="181"/>
      <c r="DQ156" s="181"/>
      <c r="DR156" s="181"/>
      <c r="DS156" s="181"/>
      <c r="DT156" s="181"/>
    </row>
    <row r="157" spans="1:124" s="66" customFormat="1" ht="12.75" customHeight="1" x14ac:dyDescent="0.2">
      <c r="A157" s="71"/>
      <c r="B157" s="25"/>
      <c r="C157" s="510"/>
      <c r="D157" s="511"/>
      <c r="E157" s="511"/>
      <c r="F157" s="511"/>
      <c r="G157" s="511"/>
      <c r="H157" s="511"/>
      <c r="I157" s="511"/>
      <c r="J157" s="511"/>
      <c r="K157" s="511"/>
      <c r="L157" s="511"/>
      <c r="M157" s="1159"/>
      <c r="N157" s="25"/>
      <c r="O157" s="510"/>
      <c r="P157" s="511"/>
      <c r="Q157" s="511"/>
      <c r="R157" s="511"/>
      <c r="S157" s="511"/>
      <c r="T157" s="511"/>
      <c r="U157" s="511"/>
      <c r="V157" s="511"/>
      <c r="W157" s="511"/>
      <c r="X157" s="511"/>
      <c r="Y157" s="511"/>
      <c r="Z157" s="511"/>
      <c r="AA157" s="511"/>
      <c r="AB157" s="1159"/>
      <c r="AC157" s="6"/>
      <c r="AD157" s="921" t="s">
        <v>19</v>
      </c>
      <c r="AE157" s="921"/>
      <c r="AF157" s="921"/>
      <c r="AG157" s="921"/>
      <c r="AH157" s="921"/>
      <c r="AI157" s="921"/>
      <c r="AJ157" s="921"/>
      <c r="AK157" s="921"/>
      <c r="AL157" s="1123"/>
      <c r="AM157" s="1123"/>
      <c r="AN157" s="1123"/>
      <c r="AO157" s="1123"/>
      <c r="AP157" s="1123"/>
      <c r="AQ157" s="1123"/>
      <c r="AR157" s="1123"/>
      <c r="AS157" s="1123"/>
      <c r="AT157" s="1123"/>
      <c r="AU157" s="1123"/>
      <c r="AV157" s="1123"/>
      <c r="AW157" s="1123"/>
      <c r="AX157" s="1123"/>
      <c r="AY157" s="1126"/>
      <c r="AZ157" s="1126"/>
      <c r="BA157" s="1126"/>
      <c r="BB157" s="1126"/>
      <c r="BC157" s="1126"/>
      <c r="BD157" s="1126"/>
      <c r="BE157" s="1126"/>
      <c r="BF157" s="1126"/>
      <c r="BG157" s="1126"/>
      <c r="BH157" s="1126"/>
      <c r="BI157" s="1126"/>
      <c r="BJ157" s="1126"/>
      <c r="BK157" s="1126"/>
      <c r="BL157" s="1126"/>
      <c r="BM157" s="1126"/>
      <c r="BN157" s="1126"/>
      <c r="BO157" s="1126"/>
      <c r="BP157" s="1134"/>
      <c r="BQ157" s="1134"/>
      <c r="BR157" s="1134"/>
      <c r="BS157" s="1134"/>
      <c r="BT157" s="6"/>
      <c r="BU157" s="319"/>
      <c r="BV157" s="25"/>
      <c r="BW157" s="25"/>
      <c r="BX157" s="25"/>
      <c r="BY157" s="25"/>
      <c r="BZ157" s="25"/>
      <c r="CA157" s="25"/>
      <c r="CB157" s="25"/>
      <c r="CC157" s="320"/>
      <c r="CD157" s="6"/>
      <c r="CE157" s="6"/>
      <c r="CF157" s="80"/>
      <c r="CG157" s="293"/>
      <c r="CN157" s="71"/>
      <c r="CP157" s="179"/>
      <c r="CQ157" s="179"/>
      <c r="CR157" s="179"/>
      <c r="CS157" s="179"/>
      <c r="CT157" s="179"/>
      <c r="CU157" s="179"/>
      <c r="CV157" s="179"/>
      <c r="CW157" s="179"/>
      <c r="CX157" s="413"/>
      <c r="CY157" s="413"/>
      <c r="CZ157" s="413"/>
      <c r="DA157" s="413"/>
      <c r="DB157" s="331"/>
      <c r="DC157" s="331"/>
      <c r="DD157" s="331"/>
      <c r="DE157" s="331"/>
      <c r="DF157" s="331"/>
      <c r="DG157" s="331"/>
      <c r="DH157" s="331"/>
      <c r="DI157" s="331"/>
      <c r="DJ157" s="331"/>
      <c r="DK157" s="181"/>
      <c r="DL157" s="181"/>
      <c r="DM157" s="181"/>
      <c r="DN157" s="181"/>
      <c r="DO157" s="181"/>
      <c r="DP157" s="181"/>
      <c r="DQ157" s="181"/>
      <c r="DR157" s="181"/>
      <c r="DS157" s="181"/>
      <c r="DT157" s="181"/>
    </row>
    <row r="158" spans="1:124" s="66" customFormat="1" ht="12.75" customHeight="1" x14ac:dyDescent="0.2">
      <c r="A158" s="71"/>
      <c r="B158" s="25"/>
      <c r="C158" s="513"/>
      <c r="D158" s="1160"/>
      <c r="E158" s="1160"/>
      <c r="F158" s="1160"/>
      <c r="G158" s="1160"/>
      <c r="H158" s="1160"/>
      <c r="I158" s="1160"/>
      <c r="J158" s="1160"/>
      <c r="K158" s="1160"/>
      <c r="L158" s="1160"/>
      <c r="M158" s="515"/>
      <c r="N158" s="6"/>
      <c r="O158" s="513"/>
      <c r="P158" s="1160"/>
      <c r="Q158" s="1160"/>
      <c r="R158" s="1160"/>
      <c r="S158" s="1160"/>
      <c r="T158" s="1160"/>
      <c r="U158" s="1160"/>
      <c r="V158" s="1160"/>
      <c r="W158" s="1160"/>
      <c r="X158" s="1160"/>
      <c r="Y158" s="1160"/>
      <c r="Z158" s="1160"/>
      <c r="AA158" s="1160"/>
      <c r="AB158" s="515"/>
      <c r="AC158" s="6"/>
      <c r="AD158" s="921"/>
      <c r="AE158" s="921"/>
      <c r="AF158" s="921"/>
      <c r="AG158" s="921"/>
      <c r="AH158" s="921"/>
      <c r="AI158" s="921"/>
      <c r="AJ158" s="921"/>
      <c r="AK158" s="921"/>
      <c r="AL158" s="1123"/>
      <c r="AM158" s="1123"/>
      <c r="AN158" s="1123"/>
      <c r="AO158" s="1123"/>
      <c r="AP158" s="1123"/>
      <c r="AQ158" s="1123"/>
      <c r="AR158" s="1123"/>
      <c r="AS158" s="1123"/>
      <c r="AT158" s="1123"/>
      <c r="AU158" s="1123"/>
      <c r="AV158" s="1123"/>
      <c r="AW158" s="1123"/>
      <c r="AX158" s="1123"/>
      <c r="AY158" s="1126"/>
      <c r="AZ158" s="1126"/>
      <c r="BA158" s="1126"/>
      <c r="BB158" s="1126"/>
      <c r="BC158" s="1126"/>
      <c r="BD158" s="1126"/>
      <c r="BE158" s="1126"/>
      <c r="BF158" s="1126"/>
      <c r="BG158" s="1126"/>
      <c r="BH158" s="1126"/>
      <c r="BI158" s="1126"/>
      <c r="BJ158" s="1126"/>
      <c r="BK158" s="1126"/>
      <c r="BL158" s="1126"/>
      <c r="BM158" s="1126"/>
      <c r="BN158" s="1126"/>
      <c r="BO158" s="1126"/>
      <c r="BP158" s="1134"/>
      <c r="BQ158" s="1134"/>
      <c r="BR158" s="1134"/>
      <c r="BS158" s="1134"/>
      <c r="BT158" s="6"/>
      <c r="BU158" s="319"/>
      <c r="BV158" s="25"/>
      <c r="BW158" s="25"/>
      <c r="BX158" s="25"/>
      <c r="BY158" s="25"/>
      <c r="BZ158" s="25"/>
      <c r="CA158" s="25"/>
      <c r="CB158" s="25"/>
      <c r="CC158" s="320"/>
      <c r="CD158" s="6"/>
      <c r="CE158" s="6"/>
      <c r="CF158" s="80"/>
      <c r="CG158" s="293"/>
      <c r="CJ158" s="450"/>
      <c r="CN158" s="71"/>
      <c r="CO158" s="450"/>
      <c r="CP158" s="179"/>
      <c r="CQ158" s="179"/>
      <c r="CR158" s="179"/>
      <c r="CS158" s="179"/>
      <c r="CT158" s="179"/>
      <c r="CU158" s="179"/>
      <c r="CV158" s="179"/>
      <c r="CW158" s="179"/>
      <c r="CX158" s="413"/>
      <c r="CY158" s="413"/>
      <c r="CZ158" s="413"/>
      <c r="DA158" s="413"/>
      <c r="DB158" s="331"/>
      <c r="DC158" s="331"/>
      <c r="DD158" s="331"/>
      <c r="DE158" s="331"/>
      <c r="DF158" s="331"/>
      <c r="DG158" s="331"/>
      <c r="DH158" s="331"/>
      <c r="DI158" s="331"/>
      <c r="DJ158" s="331"/>
      <c r="DK158" s="181"/>
      <c r="DL158" s="181"/>
      <c r="DM158" s="181"/>
      <c r="DN158" s="181"/>
      <c r="DO158" s="181"/>
      <c r="DP158" s="181"/>
      <c r="DQ158" s="181"/>
      <c r="DR158" s="181"/>
      <c r="DS158" s="181"/>
      <c r="DT158" s="181"/>
    </row>
    <row r="159" spans="1:124" s="66" customFormat="1" ht="12.75" customHeight="1" x14ac:dyDescent="0.2">
      <c r="A159" s="71"/>
      <c r="B159" s="25"/>
      <c r="AA159" s="6"/>
      <c r="AB159" s="6"/>
      <c r="AC159" s="6"/>
      <c r="AD159" s="921"/>
      <c r="AE159" s="921"/>
      <c r="AF159" s="921"/>
      <c r="AG159" s="921"/>
      <c r="AH159" s="921"/>
      <c r="AI159" s="921"/>
      <c r="AJ159" s="921"/>
      <c r="AK159" s="921"/>
      <c r="AL159" s="1123"/>
      <c r="AM159" s="1123"/>
      <c r="AN159" s="1123"/>
      <c r="AO159" s="1123"/>
      <c r="AP159" s="1123"/>
      <c r="AQ159" s="1123"/>
      <c r="AR159" s="1123"/>
      <c r="AS159" s="1123"/>
      <c r="AT159" s="1123"/>
      <c r="AU159" s="1123"/>
      <c r="AV159" s="1123"/>
      <c r="AW159" s="1123"/>
      <c r="AX159" s="1123"/>
      <c r="AY159" s="1126"/>
      <c r="AZ159" s="1126"/>
      <c r="BA159" s="1126"/>
      <c r="BB159" s="1126"/>
      <c r="BC159" s="1126"/>
      <c r="BD159" s="1126"/>
      <c r="BE159" s="1126"/>
      <c r="BF159" s="1126"/>
      <c r="BG159" s="1126"/>
      <c r="BH159" s="1126"/>
      <c r="BI159" s="1126"/>
      <c r="BJ159" s="1126"/>
      <c r="BK159" s="1126"/>
      <c r="BL159" s="1126"/>
      <c r="BM159" s="1126"/>
      <c r="BN159" s="1126"/>
      <c r="BO159" s="1126"/>
      <c r="BP159" s="1134"/>
      <c r="BQ159" s="1134"/>
      <c r="BR159" s="1134"/>
      <c r="BS159" s="1134"/>
      <c r="BT159" s="6"/>
      <c r="BU159" s="319"/>
      <c r="BV159" s="25"/>
      <c r="BW159" s="25"/>
      <c r="BX159" s="25"/>
      <c r="BY159" s="25"/>
      <c r="BZ159" s="25"/>
      <c r="CA159" s="25"/>
      <c r="CB159" s="25"/>
      <c r="CC159" s="320"/>
      <c r="CD159" s="6"/>
      <c r="CE159" s="6"/>
      <c r="CF159" s="80"/>
      <c r="CG159" s="293"/>
      <c r="CJ159" s="450"/>
      <c r="CN159" s="71"/>
      <c r="CO159" s="450"/>
      <c r="CP159" s="179"/>
      <c r="CQ159" s="179"/>
      <c r="CR159" s="179"/>
      <c r="CS159" s="179"/>
      <c r="CT159" s="179"/>
      <c r="CU159" s="179"/>
      <c r="CV159" s="179"/>
      <c r="CW159" s="179"/>
      <c r="CX159" s="413"/>
      <c r="CY159" s="413"/>
      <c r="CZ159" s="413"/>
      <c r="DA159" s="413"/>
      <c r="DB159" s="331"/>
      <c r="DC159" s="331"/>
      <c r="DD159" s="331"/>
      <c r="DE159" s="331"/>
      <c r="DF159" s="331"/>
      <c r="DG159" s="331"/>
      <c r="DH159" s="331"/>
      <c r="DI159" s="331"/>
      <c r="DJ159" s="331"/>
      <c r="DK159" s="181"/>
      <c r="DL159" s="181"/>
      <c r="DM159" s="181"/>
      <c r="DN159" s="181"/>
      <c r="DO159" s="181"/>
      <c r="DP159" s="181"/>
      <c r="DQ159" s="181"/>
      <c r="DR159" s="181"/>
      <c r="DS159" s="181"/>
      <c r="DT159" s="181"/>
    </row>
    <row r="160" spans="1:124" s="66" customFormat="1" ht="12.75" customHeight="1" x14ac:dyDescent="0.2">
      <c r="A160" s="71"/>
      <c r="B160" s="6"/>
      <c r="C160" s="321"/>
      <c r="D160" s="322"/>
      <c r="E160" s="322"/>
      <c r="F160" s="323"/>
      <c r="G160" s="872" t="s">
        <v>16</v>
      </c>
      <c r="H160" s="872"/>
      <c r="I160" s="872"/>
      <c r="J160" s="872"/>
      <c r="K160" s="872"/>
      <c r="L160" s="872"/>
      <c r="M160" s="872"/>
      <c r="N160" s="874"/>
      <c r="O160" s="875"/>
      <c r="P160" s="871" t="s">
        <v>17</v>
      </c>
      <c r="Q160" s="872"/>
      <c r="R160" s="872"/>
      <c r="S160" s="872"/>
      <c r="T160" s="872"/>
      <c r="U160" s="872"/>
      <c r="V160" s="872"/>
      <c r="W160" s="872"/>
      <c r="X160" s="872"/>
      <c r="Y160" s="872"/>
      <c r="Z160" s="872"/>
      <c r="AA160" s="6"/>
      <c r="AB160" s="6"/>
      <c r="AC160" s="6"/>
      <c r="AD160" s="921"/>
      <c r="AE160" s="921"/>
      <c r="AF160" s="921"/>
      <c r="AG160" s="921"/>
      <c r="AH160" s="921"/>
      <c r="AI160" s="921"/>
      <c r="AJ160" s="921"/>
      <c r="AK160" s="921"/>
      <c r="AL160" s="1123"/>
      <c r="AM160" s="1123"/>
      <c r="AN160" s="1123"/>
      <c r="AO160" s="1123"/>
      <c r="AP160" s="1123"/>
      <c r="AQ160" s="1123"/>
      <c r="AR160" s="1123"/>
      <c r="AS160" s="1123"/>
      <c r="AT160" s="1123"/>
      <c r="AU160" s="1123"/>
      <c r="AV160" s="1123"/>
      <c r="AW160" s="1123"/>
      <c r="AX160" s="1123"/>
      <c r="AY160" s="1126"/>
      <c r="AZ160" s="1126"/>
      <c r="BA160" s="1126"/>
      <c r="BB160" s="1126"/>
      <c r="BC160" s="1126"/>
      <c r="BD160" s="1126"/>
      <c r="BE160" s="1126"/>
      <c r="BF160" s="1126"/>
      <c r="BG160" s="1126"/>
      <c r="BH160" s="1126"/>
      <c r="BI160" s="1126"/>
      <c r="BJ160" s="1126"/>
      <c r="BK160" s="1126"/>
      <c r="BL160" s="1126"/>
      <c r="BM160" s="1126"/>
      <c r="BN160" s="1126"/>
      <c r="BO160" s="1126"/>
      <c r="BP160" s="1134"/>
      <c r="BQ160" s="1134"/>
      <c r="BR160" s="1134"/>
      <c r="BS160" s="1134"/>
      <c r="BT160" s="6"/>
      <c r="BU160" s="324"/>
      <c r="BV160" s="325"/>
      <c r="BW160" s="325"/>
      <c r="BX160" s="325"/>
      <c r="BY160" s="325"/>
      <c r="BZ160" s="325"/>
      <c r="CA160" s="325"/>
      <c r="CB160" s="325"/>
      <c r="CC160" s="326"/>
      <c r="CD160" s="6"/>
      <c r="CE160" s="6"/>
      <c r="CF160" s="80"/>
      <c r="CG160" s="293"/>
      <c r="CJ160" s="450"/>
      <c r="CN160" s="71"/>
      <c r="CO160" s="450"/>
      <c r="CP160" s="179"/>
      <c r="CQ160" s="179"/>
      <c r="CR160" s="179"/>
      <c r="CS160" s="179"/>
      <c r="CT160" s="179"/>
      <c r="CU160" s="179"/>
      <c r="CV160" s="179"/>
      <c r="CW160" s="179"/>
      <c r="CX160" s="413"/>
      <c r="CY160" s="413"/>
      <c r="CZ160" s="413"/>
      <c r="DA160" s="413"/>
      <c r="DB160" s="331"/>
      <c r="DC160" s="331"/>
      <c r="DD160" s="331"/>
      <c r="DE160" s="331"/>
      <c r="DF160" s="331"/>
      <c r="DG160" s="331"/>
      <c r="DH160" s="331"/>
      <c r="DI160" s="331"/>
      <c r="DJ160" s="331"/>
      <c r="DK160" s="181"/>
      <c r="DL160" s="181"/>
      <c r="DM160" s="181"/>
      <c r="DN160" s="181"/>
      <c r="DO160" s="181"/>
      <c r="DP160" s="181"/>
      <c r="DQ160" s="181"/>
      <c r="DR160" s="181"/>
      <c r="DS160" s="181"/>
      <c r="DT160" s="181"/>
    </row>
    <row r="161" spans="1:124" s="66" customFormat="1" ht="3.75" customHeight="1" x14ac:dyDescent="0.2">
      <c r="A161" s="71"/>
      <c r="B161" s="6"/>
      <c r="C161" s="873"/>
      <c r="D161" s="873"/>
      <c r="E161" s="873"/>
      <c r="F161" s="873"/>
      <c r="G161" s="873"/>
      <c r="H161" s="873"/>
      <c r="I161" s="873"/>
      <c r="J161" s="873"/>
      <c r="K161" s="873"/>
      <c r="L161" s="873"/>
      <c r="M161" s="873"/>
      <c r="N161" s="873"/>
      <c r="O161" s="873"/>
      <c r="P161" s="873"/>
      <c r="Q161" s="873"/>
      <c r="R161" s="873"/>
      <c r="S161" s="873"/>
      <c r="T161" s="873"/>
      <c r="U161" s="873"/>
      <c r="V161" s="873"/>
      <c r="W161" s="873"/>
      <c r="X161" s="873"/>
      <c r="Y161" s="873"/>
      <c r="Z161" s="873"/>
      <c r="AA161" s="873"/>
      <c r="AB161" s="873"/>
      <c r="AC161" s="6"/>
      <c r="AD161" s="921"/>
      <c r="AE161" s="921"/>
      <c r="AF161" s="921"/>
      <c r="AG161" s="921"/>
      <c r="AH161" s="921"/>
      <c r="AI161" s="921"/>
      <c r="AJ161" s="921"/>
      <c r="AK161" s="921"/>
      <c r="AL161" s="1123"/>
      <c r="AM161" s="1123"/>
      <c r="AN161" s="1123"/>
      <c r="AO161" s="1123"/>
      <c r="AP161" s="1123"/>
      <c r="AQ161" s="1123"/>
      <c r="AR161" s="1123"/>
      <c r="AS161" s="1123"/>
      <c r="AT161" s="1123"/>
      <c r="AU161" s="1123"/>
      <c r="AV161" s="1123"/>
      <c r="AW161" s="1123"/>
      <c r="AX161" s="1123"/>
      <c r="AY161" s="1126"/>
      <c r="AZ161" s="1126"/>
      <c r="BA161" s="1126"/>
      <c r="BB161" s="1126"/>
      <c r="BC161" s="1126"/>
      <c r="BD161" s="1126"/>
      <c r="BE161" s="1126"/>
      <c r="BF161" s="1126"/>
      <c r="BG161" s="1126"/>
      <c r="BH161" s="1126"/>
      <c r="BI161" s="1126"/>
      <c r="BJ161" s="1126"/>
      <c r="BK161" s="1126"/>
      <c r="BL161" s="1126"/>
      <c r="BM161" s="1126"/>
      <c r="BN161" s="1126"/>
      <c r="BO161" s="1126"/>
      <c r="BP161" s="1134"/>
      <c r="BQ161" s="1134"/>
      <c r="BR161" s="1134"/>
      <c r="BS161" s="1134"/>
      <c r="BT161" s="6"/>
      <c r="BU161" s="6"/>
      <c r="BV161" s="6"/>
      <c r="BW161" s="6"/>
      <c r="BX161" s="6"/>
      <c r="BY161" s="6"/>
      <c r="BZ161" s="6"/>
      <c r="CA161" s="6"/>
      <c r="CB161" s="6"/>
      <c r="CC161" s="6"/>
      <c r="CD161" s="6"/>
      <c r="CE161" s="6"/>
      <c r="CF161" s="80"/>
      <c r="CG161" s="293"/>
      <c r="CJ161" s="450"/>
      <c r="CN161" s="71"/>
      <c r="CO161" s="450"/>
      <c r="CP161" s="179"/>
      <c r="CQ161" s="179"/>
      <c r="CR161" s="179"/>
      <c r="CS161" s="179"/>
      <c r="CT161" s="179"/>
      <c r="CU161" s="179"/>
      <c r="CV161" s="179"/>
      <c r="CW161" s="179"/>
      <c r="CX161" s="413"/>
      <c r="CY161" s="413"/>
      <c r="CZ161" s="413"/>
      <c r="DA161" s="413"/>
      <c r="DB161" s="331"/>
      <c r="DC161" s="331"/>
      <c r="DD161" s="331"/>
      <c r="DE161" s="331"/>
      <c r="DF161" s="331"/>
      <c r="DG161" s="331"/>
      <c r="DH161" s="331"/>
      <c r="DI161" s="331"/>
      <c r="DJ161" s="331"/>
      <c r="DK161" s="181"/>
      <c r="DL161" s="181"/>
      <c r="DM161" s="181"/>
      <c r="DN161" s="181"/>
      <c r="DO161" s="181"/>
      <c r="DP161" s="181"/>
      <c r="DQ161" s="181"/>
      <c r="DR161" s="181"/>
      <c r="DS161" s="181"/>
      <c r="DT161" s="181"/>
    </row>
    <row r="162" spans="1:124" ht="6" customHeight="1" x14ac:dyDescent="0.2">
      <c r="A162" s="52"/>
      <c r="B162" s="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N162" s="71"/>
      <c r="CO162" s="66"/>
      <c r="CP162" s="179"/>
      <c r="CQ162" s="179"/>
      <c r="CR162" s="179"/>
      <c r="CS162" s="179"/>
      <c r="CT162" s="179"/>
      <c r="CU162" s="179"/>
      <c r="CV162" s="179"/>
      <c r="CW162" s="179"/>
      <c r="CX162" s="413"/>
      <c r="CY162" s="413"/>
      <c r="CZ162" s="413"/>
      <c r="DA162" s="413"/>
      <c r="DB162" s="331"/>
      <c r="DC162" s="331"/>
      <c r="DD162" s="331"/>
      <c r="DE162" s="331"/>
      <c r="DF162" s="331"/>
      <c r="DG162" s="331"/>
      <c r="DH162" s="331"/>
      <c r="DI162" s="331"/>
      <c r="DJ162" s="331"/>
      <c r="DK162" s="181"/>
      <c r="DL162" s="181"/>
      <c r="DM162" s="181"/>
      <c r="DN162" s="181"/>
      <c r="DO162" s="181"/>
      <c r="DP162" s="181"/>
      <c r="DQ162" s="181"/>
      <c r="DR162" s="181"/>
      <c r="DS162" s="181"/>
      <c r="DT162" s="181"/>
    </row>
    <row r="163" spans="1:124" ht="5.25" customHeight="1" x14ac:dyDescent="0.2">
      <c r="A163" s="52"/>
      <c r="B163" s="6"/>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3"/>
      <c r="AT163" s="53"/>
      <c r="AU163" s="53"/>
      <c r="AV163" s="53"/>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I163" s="52"/>
      <c r="CJ163" s="52"/>
      <c r="CK163" s="52"/>
      <c r="CL163" s="52"/>
      <c r="CM163" s="52"/>
      <c r="CN163" s="52"/>
      <c r="CP163" s="179"/>
      <c r="CQ163" s="179"/>
      <c r="CR163" s="179"/>
      <c r="CS163" s="179"/>
      <c r="CT163" s="179"/>
      <c r="CU163" s="179"/>
      <c r="CV163" s="179"/>
      <c r="CW163" s="179"/>
      <c r="CX163" s="413"/>
      <c r="CY163" s="413"/>
      <c r="CZ163" s="413"/>
      <c r="DA163" s="413"/>
      <c r="DB163" s="331"/>
      <c r="DC163" s="331"/>
      <c r="DD163" s="331"/>
      <c r="DE163" s="331"/>
      <c r="DF163" s="331"/>
      <c r="DG163" s="331"/>
      <c r="DH163" s="331"/>
      <c r="DI163" s="331"/>
      <c r="DJ163" s="331"/>
      <c r="DK163" s="181"/>
      <c r="DL163" s="181"/>
      <c r="DM163" s="181"/>
      <c r="DN163" s="181"/>
      <c r="DO163" s="181"/>
      <c r="DP163" s="181"/>
      <c r="DQ163" s="181"/>
      <c r="DR163" s="181"/>
      <c r="DS163" s="181"/>
      <c r="DT163" s="181"/>
    </row>
    <row r="164" spans="1:124" ht="6" customHeight="1" x14ac:dyDescent="0.2">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8"/>
      <c r="BR164" s="108"/>
      <c r="BS164" s="108"/>
      <c r="BT164" s="108"/>
      <c r="BU164" s="108"/>
      <c r="BV164" s="108"/>
      <c r="BW164" s="108"/>
      <c r="BX164" s="108"/>
      <c r="BY164" s="108"/>
      <c r="BZ164" s="108"/>
      <c r="CA164" s="108"/>
      <c r="CB164" s="108"/>
      <c r="CC164" s="108"/>
      <c r="CD164" s="108"/>
      <c r="CE164" s="108"/>
      <c r="CF164" s="108"/>
      <c r="CG164" s="108"/>
      <c r="CH164" s="108"/>
      <c r="CI164" s="108"/>
      <c r="CJ164" s="108"/>
      <c r="CK164" s="108"/>
      <c r="CL164" s="108"/>
      <c r="CM164" s="108"/>
      <c r="CN164" s="108"/>
      <c r="CO164" s="66"/>
      <c r="CP164" s="179"/>
      <c r="CQ164" s="179"/>
      <c r="CR164" s="179"/>
      <c r="CS164" s="179"/>
      <c r="CT164" s="179"/>
      <c r="CU164" s="179"/>
      <c r="CV164" s="179"/>
      <c r="CW164" s="179"/>
      <c r="CX164" s="413"/>
      <c r="CY164" s="413"/>
      <c r="CZ164" s="413"/>
      <c r="DA164" s="413"/>
      <c r="DB164" s="331"/>
      <c r="DC164" s="331"/>
      <c r="DD164" s="331"/>
      <c r="DE164" s="331"/>
      <c r="DF164" s="331"/>
      <c r="DG164" s="331"/>
      <c r="DH164" s="331"/>
      <c r="DI164" s="331"/>
      <c r="DJ164" s="331"/>
      <c r="DK164" s="181"/>
      <c r="DL164" s="181"/>
      <c r="DM164" s="181"/>
      <c r="DN164" s="181"/>
      <c r="DO164" s="181"/>
      <c r="DP164" s="181"/>
      <c r="DQ164" s="181"/>
      <c r="DR164" s="181"/>
      <c r="DS164" s="181"/>
      <c r="DT164" s="181"/>
    </row>
    <row r="165" spans="1:124" ht="27.75" customHeight="1" x14ac:dyDescent="0.2">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P165" s="179"/>
      <c r="CQ165" s="179"/>
      <c r="CR165" s="179"/>
      <c r="CS165" s="179"/>
      <c r="CT165" s="179"/>
      <c r="CU165" s="179"/>
      <c r="CV165" s="179"/>
      <c r="CW165" s="179"/>
      <c r="CX165" s="413"/>
      <c r="CY165" s="413"/>
      <c r="CZ165" s="413"/>
      <c r="DA165" s="413"/>
      <c r="DB165" s="413"/>
      <c r="DC165" s="413"/>
      <c r="DD165" s="413"/>
      <c r="DE165" s="413"/>
      <c r="DF165" s="413"/>
      <c r="DG165" s="413"/>
      <c r="DH165" s="413"/>
      <c r="DI165" s="413"/>
      <c r="DJ165" s="413"/>
      <c r="DK165" s="179"/>
      <c r="DL165" s="179"/>
      <c r="DM165" s="179"/>
      <c r="DN165" s="179"/>
      <c r="DO165" s="179"/>
      <c r="DP165" s="179"/>
      <c r="DQ165" s="179"/>
      <c r="DR165" s="179"/>
      <c r="DS165" s="179"/>
      <c r="DT165" s="179"/>
    </row>
    <row r="166" spans="1:124" ht="14.25" customHeight="1" x14ac:dyDescent="0.2">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P166" s="179"/>
      <c r="CQ166" s="179"/>
      <c r="CR166" s="179"/>
      <c r="CS166" s="179"/>
      <c r="CT166" s="179"/>
      <c r="CU166" s="179"/>
      <c r="CV166" s="179"/>
      <c r="CW166" s="179"/>
      <c r="CX166" s="413"/>
      <c r="CY166" s="413"/>
      <c r="CZ166" s="413"/>
      <c r="DA166" s="413"/>
      <c r="DB166" s="413"/>
      <c r="DC166" s="413"/>
      <c r="DD166" s="413"/>
      <c r="DE166" s="413"/>
      <c r="DF166" s="413"/>
      <c r="DG166" s="413"/>
      <c r="DH166" s="413"/>
      <c r="DI166" s="413"/>
      <c r="DJ166" s="413"/>
      <c r="DK166" s="179"/>
      <c r="DL166" s="179"/>
      <c r="DM166" s="179"/>
      <c r="DN166" s="179"/>
      <c r="DO166" s="179"/>
      <c r="DP166" s="179"/>
      <c r="DQ166" s="179"/>
      <c r="DR166" s="179"/>
      <c r="DS166" s="179"/>
      <c r="DT166" s="179"/>
    </row>
    <row r="167" spans="1:124" ht="14.25" customHeight="1" x14ac:dyDescent="0.2">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P167" s="179"/>
      <c r="CQ167" s="179"/>
      <c r="CR167" s="179"/>
      <c r="CS167" s="179"/>
      <c r="CT167" s="179"/>
      <c r="CU167" s="179"/>
      <c r="CV167" s="179"/>
      <c r="CW167" s="179"/>
      <c r="CX167" s="413"/>
      <c r="CY167" s="413"/>
      <c r="CZ167" s="413"/>
      <c r="DA167" s="413"/>
      <c r="DB167" s="413"/>
      <c r="DC167" s="413"/>
      <c r="DD167" s="413"/>
      <c r="DE167" s="413"/>
      <c r="DF167" s="413"/>
      <c r="DG167" s="413"/>
      <c r="DH167" s="413"/>
      <c r="DI167" s="413"/>
      <c r="DJ167" s="413"/>
      <c r="DK167" s="179"/>
      <c r="DL167" s="179"/>
      <c r="DM167" s="179"/>
      <c r="DN167" s="179"/>
      <c r="DO167" s="179"/>
      <c r="DP167" s="179"/>
      <c r="DQ167" s="179"/>
      <c r="DR167" s="179"/>
      <c r="DS167" s="179"/>
      <c r="DT167" s="179"/>
    </row>
    <row r="168" spans="1:124" ht="14.25" customHeight="1" x14ac:dyDescent="0.2">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P168" s="179"/>
      <c r="CQ168" s="179"/>
      <c r="CR168" s="179"/>
      <c r="CS168" s="179"/>
      <c r="CT168" s="179"/>
      <c r="CU168" s="179"/>
      <c r="CV168" s="179"/>
      <c r="CW168" s="179"/>
      <c r="CX168" s="413"/>
      <c r="CY168" s="413"/>
      <c r="CZ168" s="413"/>
      <c r="DA168" s="413"/>
      <c r="DB168" s="413"/>
      <c r="DC168" s="413"/>
      <c r="DD168" s="413"/>
      <c r="DE168" s="413"/>
      <c r="DF168" s="413"/>
      <c r="DG168" s="413"/>
      <c r="DH168" s="413"/>
      <c r="DI168" s="413"/>
      <c r="DJ168" s="413"/>
      <c r="DK168" s="179"/>
      <c r="DL168" s="179"/>
      <c r="DM168" s="179"/>
      <c r="DN168" s="179"/>
      <c r="DO168" s="179"/>
      <c r="DP168" s="179"/>
      <c r="DQ168" s="179"/>
      <c r="DR168" s="179"/>
      <c r="DS168" s="179"/>
      <c r="DT168" s="179"/>
    </row>
    <row r="169" spans="1:124" ht="15" x14ac:dyDescent="0.2">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P169" s="179"/>
      <c r="CQ169" s="179"/>
      <c r="CR169" s="179"/>
      <c r="CS169" s="179"/>
      <c r="CT169" s="179"/>
      <c r="CU169" s="179"/>
      <c r="CV169" s="179"/>
      <c r="CW169" s="179"/>
      <c r="CX169" s="413"/>
      <c r="CY169" s="413"/>
      <c r="CZ169" s="413"/>
      <c r="DA169" s="413"/>
      <c r="DB169" s="413"/>
      <c r="DC169" s="413"/>
      <c r="DD169" s="413"/>
      <c r="DE169" s="413"/>
      <c r="DF169" s="413"/>
      <c r="DG169" s="413"/>
      <c r="DH169" s="413"/>
      <c r="DI169" s="413"/>
      <c r="DJ169" s="413"/>
      <c r="DK169" s="179"/>
      <c r="DL169" s="179"/>
      <c r="DM169" s="179"/>
      <c r="DN169" s="179"/>
      <c r="DO169" s="179"/>
      <c r="DP169" s="179"/>
      <c r="DQ169" s="179"/>
      <c r="DR169" s="179"/>
      <c r="DS169" s="179"/>
      <c r="DT169" s="179"/>
    </row>
    <row r="170" spans="1:124" ht="15" x14ac:dyDescent="0.2">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P170" s="179"/>
      <c r="CQ170" s="179"/>
      <c r="CR170" s="179"/>
      <c r="CS170" s="179"/>
      <c r="CT170" s="179"/>
      <c r="CU170" s="179"/>
      <c r="CV170" s="179"/>
      <c r="CW170" s="179"/>
      <c r="CX170" s="413"/>
      <c r="CY170" s="413"/>
      <c r="CZ170" s="413"/>
      <c r="DA170" s="413"/>
      <c r="DB170" s="413"/>
      <c r="DC170" s="413"/>
      <c r="DD170" s="413"/>
      <c r="DE170" s="413"/>
      <c r="DF170" s="413"/>
      <c r="DG170" s="413"/>
      <c r="DH170" s="413"/>
      <c r="DI170" s="413"/>
      <c r="DJ170" s="413"/>
      <c r="DK170" s="179"/>
      <c r="DL170" s="179"/>
      <c r="DM170" s="179"/>
      <c r="DN170" s="179"/>
      <c r="DO170" s="179"/>
      <c r="DP170" s="179"/>
      <c r="DQ170" s="179"/>
      <c r="DR170" s="179"/>
      <c r="DS170" s="179"/>
      <c r="DT170" s="179"/>
    </row>
    <row r="171" spans="1:124" ht="15" x14ac:dyDescent="0.2">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P171" s="179"/>
      <c r="CQ171" s="179"/>
      <c r="CR171" s="179"/>
      <c r="CS171" s="179"/>
      <c r="CT171" s="179"/>
      <c r="CU171" s="179"/>
      <c r="CV171" s="179"/>
      <c r="CW171" s="179"/>
      <c r="CX171" s="413"/>
      <c r="CY171" s="413"/>
      <c r="CZ171" s="413"/>
      <c r="DA171" s="413"/>
      <c r="DB171" s="413"/>
      <c r="DC171" s="413"/>
      <c r="DD171" s="413"/>
      <c r="DE171" s="413"/>
      <c r="DF171" s="413"/>
      <c r="DG171" s="413"/>
      <c r="DH171" s="413"/>
      <c r="DI171" s="413"/>
      <c r="DJ171" s="413"/>
      <c r="DK171" s="179"/>
      <c r="DL171" s="179"/>
      <c r="DM171" s="179"/>
      <c r="DN171" s="179"/>
      <c r="DO171" s="179"/>
      <c r="DP171" s="179"/>
      <c r="DQ171" s="179"/>
      <c r="DR171" s="179"/>
      <c r="DS171" s="179"/>
      <c r="DT171" s="179"/>
    </row>
    <row r="172" spans="1:124" ht="15" x14ac:dyDescent="0.2">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P172" s="179"/>
      <c r="CQ172" s="179"/>
      <c r="CR172" s="179"/>
      <c r="CS172" s="179"/>
      <c r="CT172" s="179"/>
      <c r="CU172" s="179"/>
      <c r="CV172" s="179"/>
      <c r="CW172" s="179"/>
      <c r="CX172" s="413"/>
      <c r="CY172" s="413"/>
      <c r="CZ172" s="413"/>
      <c r="DA172" s="413"/>
      <c r="DB172" s="413"/>
      <c r="DC172" s="413"/>
      <c r="DD172" s="413"/>
      <c r="DE172" s="413"/>
      <c r="DF172" s="413"/>
      <c r="DG172" s="413"/>
      <c r="DH172" s="413"/>
      <c r="DI172" s="413"/>
      <c r="DJ172" s="413"/>
      <c r="DK172" s="179"/>
      <c r="DL172" s="179"/>
      <c r="DM172" s="179"/>
      <c r="DN172" s="179"/>
      <c r="DO172" s="179"/>
      <c r="DP172" s="179"/>
      <c r="DQ172" s="179"/>
      <c r="DR172" s="179"/>
      <c r="DS172" s="179"/>
      <c r="DT172" s="179"/>
    </row>
    <row r="173" spans="1:124" ht="15" x14ac:dyDescent="0.2">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P173" s="179"/>
      <c r="CQ173" s="179"/>
      <c r="CR173" s="179"/>
      <c r="CS173" s="179"/>
      <c r="CT173" s="179"/>
      <c r="CU173" s="179"/>
      <c r="CV173" s="179"/>
      <c r="CW173" s="179"/>
      <c r="CX173" s="413"/>
      <c r="CY173" s="413"/>
      <c r="CZ173" s="413"/>
      <c r="DA173" s="413"/>
      <c r="DB173" s="413"/>
      <c r="DC173" s="413"/>
      <c r="DD173" s="413"/>
      <c r="DE173" s="413"/>
      <c r="DF173" s="413"/>
      <c r="DG173" s="413"/>
      <c r="DH173" s="413"/>
      <c r="DI173" s="413"/>
      <c r="DJ173" s="413"/>
      <c r="DK173" s="179"/>
      <c r="DL173" s="179"/>
      <c r="DM173" s="179"/>
      <c r="DN173" s="179"/>
      <c r="DO173" s="179"/>
      <c r="DP173" s="179"/>
      <c r="DQ173" s="179"/>
      <c r="DR173" s="179"/>
      <c r="DS173" s="179"/>
      <c r="DT173" s="179"/>
    </row>
    <row r="174" spans="1:124" ht="15" x14ac:dyDescent="0.2">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P174" s="179"/>
      <c r="CQ174" s="179"/>
      <c r="CR174" s="179"/>
      <c r="CS174" s="179"/>
      <c r="CT174" s="179"/>
      <c r="CU174" s="179"/>
      <c r="CV174" s="179"/>
      <c r="CW174" s="179"/>
      <c r="CX174" s="413"/>
      <c r="CY174" s="413"/>
      <c r="CZ174" s="413"/>
      <c r="DA174" s="413"/>
      <c r="DB174" s="413"/>
      <c r="DC174" s="413"/>
      <c r="DD174" s="413"/>
      <c r="DE174" s="413"/>
      <c r="DF174" s="413"/>
      <c r="DG174" s="413"/>
      <c r="DH174" s="413"/>
      <c r="DI174" s="413"/>
      <c r="DJ174" s="413"/>
      <c r="DK174" s="179"/>
      <c r="DL174" s="179"/>
      <c r="DM174" s="179"/>
      <c r="DN174" s="179"/>
      <c r="DO174" s="179"/>
      <c r="DP174" s="179"/>
      <c r="DQ174" s="179"/>
      <c r="DR174" s="179"/>
      <c r="DS174" s="179"/>
      <c r="DT174" s="179"/>
    </row>
    <row r="175" spans="1:124" ht="15" x14ac:dyDescent="0.2">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P175" s="179"/>
      <c r="CQ175" s="179"/>
      <c r="CR175" s="179"/>
      <c r="CS175" s="179"/>
      <c r="CT175" s="179"/>
      <c r="CU175" s="179"/>
      <c r="CV175" s="179"/>
      <c r="CW175" s="179"/>
      <c r="CX175" s="413"/>
      <c r="CY175" s="413"/>
      <c r="CZ175" s="413"/>
      <c r="DA175" s="413"/>
      <c r="DB175" s="413"/>
      <c r="DC175" s="413"/>
      <c r="DD175" s="413"/>
      <c r="DE175" s="413"/>
      <c r="DF175" s="413"/>
      <c r="DG175" s="413"/>
      <c r="DH175" s="413"/>
      <c r="DI175" s="413"/>
      <c r="DJ175" s="413"/>
      <c r="DK175" s="179"/>
      <c r="DL175" s="179"/>
      <c r="DM175" s="179"/>
      <c r="DN175" s="179"/>
      <c r="DO175" s="179"/>
      <c r="DP175" s="179"/>
      <c r="DQ175" s="179"/>
      <c r="DR175" s="179"/>
      <c r="DS175" s="179"/>
      <c r="DT175" s="179"/>
    </row>
    <row r="176" spans="1:124" ht="15" x14ac:dyDescent="0.2">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P176" s="179"/>
      <c r="CQ176" s="179"/>
      <c r="CR176" s="179"/>
      <c r="CS176" s="179"/>
      <c r="CT176" s="179"/>
      <c r="CU176" s="179"/>
      <c r="CV176" s="179"/>
      <c r="CW176" s="179"/>
      <c r="CX176" s="413"/>
      <c r="CY176" s="413"/>
      <c r="CZ176" s="413"/>
      <c r="DA176" s="413"/>
      <c r="DB176" s="413"/>
      <c r="DC176" s="413"/>
      <c r="DD176" s="413"/>
      <c r="DE176" s="413"/>
      <c r="DF176" s="413"/>
      <c r="DG176" s="413"/>
      <c r="DH176" s="413"/>
      <c r="DI176" s="413"/>
      <c r="DJ176" s="413"/>
      <c r="DK176" s="179"/>
      <c r="DL176" s="179"/>
      <c r="DM176" s="179"/>
      <c r="DN176" s="179"/>
      <c r="DO176" s="179"/>
      <c r="DP176" s="179"/>
      <c r="DQ176" s="179"/>
      <c r="DR176" s="179"/>
      <c r="DS176" s="179"/>
      <c r="DT176" s="179"/>
    </row>
    <row r="177" spans="2:124" ht="15" x14ac:dyDescent="0.2">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P177" s="179"/>
      <c r="CQ177" s="179"/>
      <c r="CR177" s="179"/>
      <c r="CS177" s="179"/>
      <c r="CT177" s="179"/>
      <c r="CU177" s="179"/>
      <c r="CV177" s="179"/>
      <c r="CW177" s="179"/>
      <c r="CX177" s="413"/>
      <c r="CY177" s="413"/>
      <c r="CZ177" s="413"/>
      <c r="DA177" s="413"/>
      <c r="DB177" s="413"/>
      <c r="DC177" s="413"/>
      <c r="DD177" s="413"/>
      <c r="DE177" s="413"/>
      <c r="DF177" s="413"/>
      <c r="DG177" s="413"/>
      <c r="DH177" s="413"/>
      <c r="DI177" s="413"/>
      <c r="DJ177" s="413"/>
      <c r="DK177" s="179"/>
      <c r="DL177" s="179"/>
      <c r="DM177" s="179"/>
      <c r="DN177" s="179"/>
      <c r="DO177" s="179"/>
      <c r="DP177" s="179"/>
      <c r="DQ177" s="179"/>
      <c r="DR177" s="179"/>
      <c r="DS177" s="179"/>
      <c r="DT177" s="179"/>
    </row>
    <row r="178" spans="2:124" ht="15" x14ac:dyDescent="0.2">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P178" s="179"/>
      <c r="CQ178" s="179"/>
      <c r="CR178" s="179"/>
      <c r="CS178" s="179"/>
      <c r="CT178" s="179"/>
      <c r="CU178" s="179"/>
      <c r="CV178" s="179"/>
      <c r="CW178" s="179"/>
      <c r="CX178" s="413"/>
      <c r="CY178" s="413"/>
      <c r="CZ178" s="413"/>
      <c r="DA178" s="413"/>
      <c r="DB178" s="413"/>
      <c r="DC178" s="413"/>
      <c r="DD178" s="413"/>
      <c r="DE178" s="413"/>
      <c r="DF178" s="413"/>
      <c r="DG178" s="413"/>
      <c r="DH178" s="413"/>
      <c r="DI178" s="413"/>
      <c r="DJ178" s="413"/>
      <c r="DK178" s="179"/>
      <c r="DL178" s="179"/>
      <c r="DM178" s="179"/>
      <c r="DN178" s="179"/>
      <c r="DO178" s="179"/>
      <c r="DP178" s="179"/>
      <c r="DQ178" s="179"/>
      <c r="DR178" s="179"/>
      <c r="DS178" s="179"/>
      <c r="DT178" s="179"/>
    </row>
    <row r="179" spans="2:124" ht="15" x14ac:dyDescent="0.2">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P179" s="179"/>
      <c r="CQ179" s="179"/>
      <c r="CR179" s="179"/>
      <c r="CS179" s="179"/>
      <c r="CT179" s="179"/>
      <c r="CU179" s="179"/>
      <c r="CV179" s="179"/>
      <c r="CW179" s="179"/>
      <c r="CX179" s="413"/>
      <c r="CY179" s="413"/>
      <c r="CZ179" s="413"/>
      <c r="DA179" s="413"/>
      <c r="DB179" s="413"/>
      <c r="DC179" s="413"/>
      <c r="DD179" s="413"/>
      <c r="DE179" s="413"/>
      <c r="DF179" s="413"/>
      <c r="DG179" s="413"/>
      <c r="DH179" s="413"/>
      <c r="DI179" s="413"/>
      <c r="DJ179" s="413"/>
      <c r="DK179" s="179"/>
      <c r="DL179" s="179"/>
      <c r="DM179" s="179"/>
      <c r="DN179" s="179"/>
      <c r="DO179" s="179"/>
      <c r="DP179" s="179"/>
      <c r="DQ179" s="179"/>
      <c r="DR179" s="179"/>
      <c r="DS179" s="179"/>
      <c r="DT179" s="179"/>
    </row>
    <row r="180" spans="2:124" ht="15" x14ac:dyDescent="0.2">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P180" s="179"/>
      <c r="CQ180" s="179"/>
      <c r="CR180" s="179"/>
      <c r="CS180" s="179"/>
      <c r="CT180" s="179"/>
      <c r="CU180" s="179"/>
      <c r="CV180" s="179"/>
      <c r="CW180" s="179"/>
      <c r="CX180" s="413"/>
      <c r="CY180" s="413"/>
      <c r="CZ180" s="413"/>
      <c r="DA180" s="413"/>
      <c r="DB180" s="413"/>
      <c r="DC180" s="413"/>
      <c r="DD180" s="413"/>
      <c r="DE180" s="413"/>
      <c r="DF180" s="413"/>
      <c r="DG180" s="413"/>
      <c r="DH180" s="413"/>
      <c r="DI180" s="413"/>
      <c r="DJ180" s="413"/>
      <c r="DK180" s="179"/>
      <c r="DL180" s="179"/>
      <c r="DM180" s="179"/>
      <c r="DN180" s="179"/>
      <c r="DO180" s="179"/>
      <c r="DP180" s="179"/>
      <c r="DQ180" s="179"/>
      <c r="DR180" s="179"/>
      <c r="DS180" s="179"/>
      <c r="DT180" s="179"/>
    </row>
    <row r="181" spans="2:124" ht="12.75" customHeight="1" x14ac:dyDescent="0.2">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P181" s="179"/>
      <c r="CQ181" s="179"/>
      <c r="CR181" s="179"/>
      <c r="CS181" s="179"/>
      <c r="CT181" s="179"/>
      <c r="CU181" s="179"/>
      <c r="CV181" s="179"/>
      <c r="CW181" s="179"/>
      <c r="CX181" s="413"/>
      <c r="CY181" s="413"/>
      <c r="CZ181" s="413"/>
      <c r="DA181" s="413"/>
      <c r="DB181" s="413"/>
      <c r="DC181" s="413"/>
      <c r="DD181" s="413"/>
      <c r="DE181" s="413"/>
      <c r="DF181" s="413"/>
      <c r="DG181" s="413"/>
      <c r="DH181" s="413"/>
      <c r="DI181" s="413"/>
      <c r="DJ181" s="413"/>
      <c r="DK181" s="179"/>
      <c r="DL181" s="179"/>
      <c r="DM181" s="179"/>
      <c r="DN181" s="179"/>
      <c r="DO181" s="179"/>
      <c r="DP181" s="179"/>
      <c r="DQ181" s="179"/>
      <c r="DR181" s="179"/>
      <c r="DS181" s="179"/>
      <c r="DT181" s="179"/>
    </row>
    <row r="182" spans="2:124" ht="12.75" customHeight="1" x14ac:dyDescent="0.2">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P182" s="179"/>
      <c r="CQ182" s="179"/>
      <c r="CR182" s="179"/>
      <c r="CS182" s="179"/>
      <c r="CT182" s="179"/>
      <c r="CU182" s="179"/>
      <c r="CV182" s="179"/>
      <c r="CW182" s="179"/>
      <c r="CX182" s="413"/>
      <c r="CY182" s="413"/>
      <c r="CZ182" s="413"/>
      <c r="DA182" s="413"/>
      <c r="DB182" s="413"/>
      <c r="DC182" s="413"/>
      <c r="DD182" s="413"/>
      <c r="DE182" s="413"/>
      <c r="DF182" s="413"/>
      <c r="DG182" s="413"/>
      <c r="DH182" s="413"/>
      <c r="DI182" s="413"/>
      <c r="DJ182" s="413"/>
      <c r="DK182" s="179"/>
      <c r="DL182" s="179"/>
      <c r="DM182" s="179"/>
      <c r="DN182" s="179"/>
      <c r="DO182" s="179"/>
      <c r="DP182" s="179"/>
      <c r="DQ182" s="179"/>
      <c r="DR182" s="179"/>
      <c r="DS182" s="179"/>
      <c r="DT182" s="179"/>
    </row>
    <row r="183" spans="2:124" ht="12.75" customHeight="1" x14ac:dyDescent="0.2">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P183" s="179"/>
      <c r="CQ183" s="179"/>
      <c r="CR183" s="179"/>
      <c r="CS183" s="179"/>
      <c r="CT183" s="179"/>
      <c r="CU183" s="179"/>
      <c r="CV183" s="179"/>
      <c r="CW183" s="179"/>
      <c r="CX183" s="413"/>
      <c r="CY183" s="413"/>
      <c r="CZ183" s="413"/>
      <c r="DA183" s="413"/>
      <c r="DB183" s="413"/>
      <c r="DC183" s="413"/>
      <c r="DD183" s="413"/>
      <c r="DE183" s="413"/>
      <c r="DF183" s="413"/>
      <c r="DG183" s="413"/>
      <c r="DH183" s="413"/>
      <c r="DI183" s="413"/>
      <c r="DJ183" s="413"/>
      <c r="DK183" s="179"/>
      <c r="DL183" s="179"/>
      <c r="DM183" s="179"/>
      <c r="DN183" s="179"/>
      <c r="DO183" s="179"/>
      <c r="DP183" s="179"/>
      <c r="DQ183" s="179"/>
      <c r="DR183" s="179"/>
      <c r="DS183" s="179"/>
      <c r="DT183" s="179"/>
    </row>
    <row r="184" spans="2:124" ht="12.75" customHeight="1" x14ac:dyDescent="0.2">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P184" s="179"/>
      <c r="CQ184" s="179"/>
      <c r="CR184" s="179"/>
      <c r="CS184" s="179"/>
      <c r="CT184" s="179"/>
      <c r="CU184" s="179"/>
      <c r="CV184" s="179"/>
      <c r="CW184" s="179"/>
      <c r="CX184" s="413"/>
      <c r="CY184" s="413"/>
      <c r="CZ184" s="413"/>
      <c r="DA184" s="413"/>
      <c r="DB184" s="413"/>
      <c r="DC184" s="413"/>
      <c r="DD184" s="413"/>
      <c r="DE184" s="413"/>
      <c r="DF184" s="413"/>
      <c r="DG184" s="413"/>
      <c r="DH184" s="413"/>
      <c r="DI184" s="413"/>
      <c r="DJ184" s="413"/>
      <c r="DK184" s="179"/>
      <c r="DL184" s="179"/>
      <c r="DM184" s="179"/>
      <c r="DN184" s="179"/>
      <c r="DO184" s="179"/>
      <c r="DP184" s="179"/>
      <c r="DQ184" s="179"/>
      <c r="DR184" s="179"/>
      <c r="DS184" s="179"/>
      <c r="DT184" s="179"/>
    </row>
    <row r="185" spans="2:124" ht="15" x14ac:dyDescent="0.2">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P185" s="179"/>
      <c r="CQ185" s="179"/>
      <c r="CR185" s="179"/>
      <c r="CS185" s="179"/>
      <c r="CT185" s="179"/>
      <c r="CU185" s="179"/>
      <c r="CV185" s="179"/>
      <c r="CW185" s="179"/>
      <c r="CX185" s="413"/>
      <c r="CY185" s="413"/>
      <c r="CZ185" s="413"/>
      <c r="DA185" s="413"/>
      <c r="DB185" s="413"/>
      <c r="DC185" s="413"/>
      <c r="DD185" s="413"/>
      <c r="DE185" s="413"/>
      <c r="DF185" s="413"/>
      <c r="DG185" s="413"/>
      <c r="DH185" s="413"/>
      <c r="DI185" s="413"/>
      <c r="DJ185" s="413"/>
      <c r="DK185" s="179"/>
      <c r="DL185" s="179"/>
      <c r="DM185" s="179"/>
      <c r="DN185" s="179"/>
      <c r="DO185" s="179"/>
      <c r="DP185" s="179"/>
      <c r="DQ185" s="179"/>
      <c r="DR185" s="179"/>
      <c r="DS185" s="179"/>
      <c r="DT185" s="179"/>
    </row>
    <row r="186" spans="2:124" ht="15" x14ac:dyDescent="0.2">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P186" s="179"/>
      <c r="CQ186" s="179"/>
      <c r="CR186" s="179"/>
      <c r="CS186" s="179"/>
      <c r="CT186" s="179"/>
      <c r="CU186" s="179"/>
      <c r="CV186" s="179"/>
      <c r="CW186" s="179"/>
      <c r="CX186" s="413"/>
      <c r="CY186" s="413"/>
      <c r="CZ186" s="413"/>
      <c r="DA186" s="413"/>
      <c r="DB186" s="413"/>
      <c r="DC186" s="413"/>
      <c r="DD186" s="413"/>
      <c r="DE186" s="413"/>
      <c r="DF186" s="413"/>
      <c r="DG186" s="413"/>
      <c r="DH186" s="413"/>
      <c r="DI186" s="413"/>
      <c r="DJ186" s="413"/>
      <c r="DK186" s="179"/>
      <c r="DL186" s="179"/>
      <c r="DM186" s="179"/>
      <c r="DN186" s="179"/>
      <c r="DO186" s="179"/>
      <c r="DP186" s="179"/>
      <c r="DQ186" s="179"/>
      <c r="DR186" s="179"/>
      <c r="DS186" s="179"/>
      <c r="DT186" s="179"/>
    </row>
    <row r="187" spans="2:124" ht="15" x14ac:dyDescent="0.2">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P187" s="179"/>
      <c r="CQ187" s="179"/>
      <c r="CR187" s="179"/>
      <c r="CS187" s="179"/>
      <c r="CT187" s="179"/>
      <c r="CU187" s="179"/>
      <c r="CV187" s="179"/>
      <c r="CW187" s="179"/>
      <c r="CX187" s="413"/>
      <c r="CY187" s="413"/>
      <c r="CZ187" s="413"/>
      <c r="DA187" s="413"/>
      <c r="DB187" s="413"/>
      <c r="DC187" s="413"/>
      <c r="DD187" s="413"/>
      <c r="DE187" s="413"/>
      <c r="DF187" s="413"/>
      <c r="DG187" s="413"/>
      <c r="DH187" s="413"/>
      <c r="DI187" s="413"/>
      <c r="DJ187" s="413"/>
      <c r="DK187" s="179"/>
      <c r="DL187" s="179"/>
      <c r="DM187" s="179"/>
      <c r="DN187" s="179"/>
      <c r="DO187" s="179"/>
      <c r="DP187" s="179"/>
      <c r="DQ187" s="179"/>
      <c r="DR187" s="179"/>
      <c r="DS187" s="179"/>
      <c r="DT187" s="179"/>
    </row>
    <row r="188" spans="2:124" ht="15" x14ac:dyDescent="0.2">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P188" s="179"/>
      <c r="CQ188" s="179"/>
      <c r="CR188" s="179"/>
      <c r="CS188" s="179"/>
      <c r="CT188" s="179"/>
      <c r="CU188" s="179"/>
      <c r="CV188" s="179"/>
      <c r="CW188" s="179"/>
      <c r="CX188" s="413"/>
      <c r="CY188" s="413"/>
      <c r="CZ188" s="413"/>
      <c r="DA188" s="413"/>
      <c r="DB188" s="413"/>
      <c r="DC188" s="413"/>
      <c r="DD188" s="413"/>
      <c r="DE188" s="413"/>
      <c r="DF188" s="413"/>
      <c r="DG188" s="413"/>
      <c r="DH188" s="413"/>
      <c r="DI188" s="413"/>
      <c r="DJ188" s="413"/>
      <c r="DK188" s="179"/>
      <c r="DL188" s="179"/>
      <c r="DM188" s="179"/>
      <c r="DN188" s="179"/>
      <c r="DO188" s="179"/>
      <c r="DP188" s="179"/>
      <c r="DQ188" s="179"/>
      <c r="DR188" s="179"/>
      <c r="DS188" s="179"/>
      <c r="DT188" s="179"/>
    </row>
    <row r="189" spans="2:124" ht="15" x14ac:dyDescent="0.2">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P189" s="179"/>
      <c r="CQ189" s="179"/>
      <c r="CR189" s="179"/>
      <c r="CS189" s="179"/>
      <c r="CT189" s="179"/>
      <c r="CU189" s="179"/>
      <c r="CV189" s="179"/>
      <c r="CW189" s="179"/>
      <c r="CX189" s="413"/>
      <c r="CY189" s="413"/>
      <c r="CZ189" s="413"/>
      <c r="DA189" s="413"/>
      <c r="DB189" s="413"/>
      <c r="DC189" s="413"/>
      <c r="DD189" s="413"/>
      <c r="DE189" s="413"/>
      <c r="DF189" s="413"/>
      <c r="DG189" s="413"/>
      <c r="DH189" s="413"/>
      <c r="DI189" s="413"/>
      <c r="DJ189" s="413"/>
      <c r="DK189" s="179"/>
      <c r="DL189" s="179"/>
      <c r="DM189" s="179"/>
      <c r="DN189" s="179"/>
      <c r="DO189" s="179"/>
      <c r="DP189" s="179"/>
      <c r="DQ189" s="179"/>
      <c r="DR189" s="179"/>
      <c r="DS189" s="179"/>
      <c r="DT189" s="179"/>
    </row>
    <row r="190" spans="2:124" ht="15" x14ac:dyDescent="0.2">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P190" s="179"/>
      <c r="CQ190" s="179"/>
      <c r="CR190" s="179"/>
      <c r="CS190" s="179"/>
      <c r="CT190" s="179"/>
      <c r="CU190" s="179"/>
      <c r="CV190" s="179"/>
      <c r="CW190" s="179"/>
      <c r="CX190" s="413"/>
      <c r="CY190" s="413"/>
      <c r="CZ190" s="413"/>
      <c r="DA190" s="413"/>
      <c r="DB190" s="413"/>
      <c r="DC190" s="413"/>
      <c r="DD190" s="413"/>
      <c r="DE190" s="413"/>
      <c r="DF190" s="413"/>
      <c r="DG190" s="413"/>
      <c r="DH190" s="413"/>
      <c r="DI190" s="413"/>
      <c r="DJ190" s="413"/>
      <c r="DK190" s="179"/>
      <c r="DL190" s="179"/>
      <c r="DM190" s="179"/>
      <c r="DN190" s="179"/>
      <c r="DO190" s="179"/>
      <c r="DP190" s="179"/>
      <c r="DQ190" s="179"/>
      <c r="DR190" s="179"/>
      <c r="DS190" s="179"/>
      <c r="DT190" s="179"/>
    </row>
    <row r="191" spans="2:124" ht="15" x14ac:dyDescent="0.2">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P191" s="179"/>
      <c r="CQ191" s="179"/>
      <c r="CR191" s="179"/>
      <c r="CS191" s="179"/>
      <c r="CT191" s="179"/>
      <c r="CU191" s="179"/>
      <c r="CV191" s="179"/>
      <c r="CW191" s="179"/>
      <c r="CX191" s="413"/>
      <c r="CY191" s="413"/>
      <c r="CZ191" s="413"/>
      <c r="DA191" s="413"/>
      <c r="DB191" s="413"/>
      <c r="DC191" s="413"/>
      <c r="DD191" s="413"/>
      <c r="DE191" s="413"/>
      <c r="DF191" s="413"/>
      <c r="DG191" s="413"/>
      <c r="DH191" s="413"/>
      <c r="DI191" s="413"/>
      <c r="DJ191" s="413"/>
      <c r="DK191" s="179"/>
      <c r="DL191" s="179"/>
      <c r="DM191" s="179"/>
      <c r="DN191" s="179"/>
      <c r="DO191" s="179"/>
      <c r="DP191" s="179"/>
      <c r="DQ191" s="179"/>
      <c r="DR191" s="179"/>
      <c r="DS191" s="179"/>
      <c r="DT191" s="179"/>
    </row>
    <row r="192" spans="2:124" ht="15" x14ac:dyDescent="0.2">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P192" s="179"/>
      <c r="CQ192" s="179"/>
      <c r="CR192" s="179"/>
      <c r="CS192" s="179"/>
      <c r="CT192" s="179"/>
      <c r="CU192" s="179"/>
      <c r="CV192" s="179"/>
      <c r="CW192" s="179"/>
      <c r="CX192" s="413"/>
      <c r="CY192" s="413"/>
      <c r="CZ192" s="413"/>
      <c r="DA192" s="413"/>
      <c r="DB192" s="413"/>
      <c r="DC192" s="413"/>
      <c r="DD192" s="413"/>
      <c r="DE192" s="413"/>
      <c r="DF192" s="413"/>
      <c r="DG192" s="413"/>
      <c r="DH192" s="413"/>
      <c r="DI192" s="413"/>
      <c r="DJ192" s="413"/>
      <c r="DK192" s="179"/>
      <c r="DL192" s="179"/>
      <c r="DM192" s="179"/>
      <c r="DN192" s="179"/>
      <c r="DO192" s="179"/>
      <c r="DP192" s="179"/>
      <c r="DQ192" s="179"/>
      <c r="DR192" s="179"/>
      <c r="DS192" s="179"/>
      <c r="DT192" s="179"/>
    </row>
    <row r="193" spans="2:124" ht="15" x14ac:dyDescent="0.2">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P193" s="179"/>
      <c r="CQ193" s="179"/>
      <c r="CR193" s="179"/>
      <c r="CS193" s="179"/>
      <c r="CT193" s="179"/>
      <c r="CU193" s="179"/>
      <c r="CV193" s="179"/>
      <c r="CW193" s="179"/>
      <c r="CX193" s="413"/>
      <c r="CY193" s="413"/>
      <c r="CZ193" s="413"/>
      <c r="DA193" s="413"/>
      <c r="DB193" s="413"/>
      <c r="DC193" s="413"/>
      <c r="DD193" s="413"/>
      <c r="DE193" s="413"/>
      <c r="DF193" s="413"/>
      <c r="DG193" s="413"/>
      <c r="DH193" s="413"/>
      <c r="DI193" s="413"/>
      <c r="DJ193" s="413"/>
      <c r="DK193" s="179"/>
      <c r="DL193" s="179"/>
      <c r="DM193" s="179"/>
      <c r="DN193" s="179"/>
      <c r="DO193" s="179"/>
      <c r="DP193" s="179"/>
      <c r="DQ193" s="179"/>
      <c r="DR193" s="179"/>
      <c r="DS193" s="179"/>
      <c r="DT193" s="179"/>
    </row>
    <row r="194" spans="2:124" ht="15" x14ac:dyDescent="0.2">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c r="CE194" s="108"/>
      <c r="CF194" s="108"/>
      <c r="CG194" s="108"/>
      <c r="CH194" s="108"/>
      <c r="CI194" s="108"/>
      <c r="CJ194" s="108"/>
      <c r="CP194" s="179"/>
      <c r="CQ194" s="179"/>
      <c r="CR194" s="179"/>
      <c r="CS194" s="179"/>
      <c r="CT194" s="179"/>
      <c r="CU194" s="179"/>
      <c r="CV194" s="179"/>
      <c r="CW194" s="179"/>
      <c r="CX194" s="413"/>
      <c r="CY194" s="413"/>
      <c r="CZ194" s="413"/>
      <c r="DA194" s="413"/>
      <c r="DB194" s="331"/>
      <c r="DC194" s="331"/>
      <c r="DD194" s="331"/>
      <c r="DE194" s="331"/>
      <c r="DF194" s="331"/>
      <c r="DG194" s="331"/>
      <c r="DH194" s="331"/>
      <c r="DI194" s="331"/>
      <c r="DJ194" s="331"/>
      <c r="DK194" s="181"/>
      <c r="DL194" s="181"/>
      <c r="DM194" s="181"/>
      <c r="DN194" s="181"/>
      <c r="DO194" s="181"/>
      <c r="DP194" s="181"/>
      <c r="DQ194" s="181"/>
      <c r="DR194" s="181"/>
      <c r="DS194" s="181"/>
      <c r="DT194" s="181"/>
    </row>
    <row r="195" spans="2:124" ht="15" x14ac:dyDescent="0.2">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c r="CE195" s="108"/>
      <c r="CF195" s="108"/>
      <c r="CG195" s="108"/>
      <c r="CH195" s="108"/>
      <c r="CI195" s="108"/>
      <c r="CJ195" s="108"/>
      <c r="CP195" s="179"/>
      <c r="CQ195" s="179"/>
      <c r="CR195" s="179"/>
      <c r="CS195" s="179"/>
      <c r="CT195" s="179"/>
      <c r="CU195" s="179"/>
      <c r="CV195" s="179"/>
      <c r="CW195" s="179"/>
      <c r="CX195" s="413"/>
      <c r="CY195" s="413"/>
      <c r="CZ195" s="413"/>
      <c r="DA195" s="413"/>
      <c r="DB195" s="331"/>
      <c r="DC195" s="331"/>
      <c r="DD195" s="331"/>
      <c r="DE195" s="331"/>
      <c r="DF195" s="331"/>
      <c r="DG195" s="331"/>
      <c r="DH195" s="331"/>
      <c r="DI195" s="331"/>
      <c r="DJ195" s="331"/>
      <c r="DK195" s="181"/>
      <c r="DL195" s="181"/>
      <c r="DM195" s="181"/>
      <c r="DN195" s="181"/>
      <c r="DO195" s="181"/>
      <c r="DP195" s="181"/>
      <c r="DQ195" s="181"/>
      <c r="DR195" s="181"/>
      <c r="DS195" s="181"/>
      <c r="DT195" s="181"/>
    </row>
    <row r="196" spans="2:124" ht="15" x14ac:dyDescent="0.2">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8"/>
      <c r="BM196" s="108"/>
      <c r="BN196" s="108"/>
      <c r="BO196" s="108"/>
      <c r="BP196" s="108"/>
      <c r="BQ196" s="108"/>
      <c r="BR196" s="108"/>
      <c r="BS196" s="108"/>
      <c r="BT196" s="108"/>
      <c r="BU196" s="108"/>
      <c r="BV196" s="108"/>
      <c r="BW196" s="108"/>
      <c r="BX196" s="108"/>
      <c r="BY196" s="108"/>
      <c r="BZ196" s="108"/>
      <c r="CA196" s="108"/>
      <c r="CB196" s="108"/>
      <c r="CC196" s="108"/>
      <c r="CD196" s="108"/>
      <c r="CE196" s="108"/>
      <c r="CF196" s="108"/>
      <c r="CG196" s="108"/>
      <c r="CH196" s="108"/>
      <c r="CI196" s="108"/>
      <c r="CJ196" s="108"/>
      <c r="CP196" s="179"/>
      <c r="CQ196" s="179"/>
      <c r="CR196" s="179"/>
      <c r="CS196" s="179"/>
      <c r="CT196" s="179"/>
      <c r="CU196" s="179"/>
      <c r="CV196" s="179"/>
      <c r="CW196" s="179"/>
      <c r="CX196" s="413"/>
      <c r="CY196" s="413"/>
      <c r="CZ196" s="413"/>
      <c r="DA196" s="413"/>
      <c r="DB196" s="331"/>
      <c r="DC196" s="331"/>
      <c r="DD196" s="331"/>
      <c r="DE196" s="331"/>
      <c r="DF196" s="331"/>
      <c r="DG196" s="331"/>
      <c r="DH196" s="331"/>
      <c r="DI196" s="331"/>
      <c r="DJ196" s="331"/>
      <c r="DK196" s="181"/>
      <c r="DL196" s="181"/>
      <c r="DM196" s="181"/>
      <c r="DN196" s="181"/>
      <c r="DO196" s="181"/>
      <c r="DP196" s="181"/>
      <c r="DQ196" s="181"/>
      <c r="DR196" s="181"/>
      <c r="DS196" s="181"/>
      <c r="DT196" s="181"/>
    </row>
    <row r="197" spans="2:124" ht="15" x14ac:dyDescent="0.2">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8"/>
      <c r="BM197" s="108"/>
      <c r="BN197" s="108"/>
      <c r="BO197" s="108"/>
      <c r="BP197" s="108"/>
      <c r="BQ197" s="108"/>
      <c r="BR197" s="108"/>
      <c r="BS197" s="108"/>
      <c r="BT197" s="108"/>
      <c r="BU197" s="108"/>
      <c r="BV197" s="108"/>
      <c r="BW197" s="108"/>
      <c r="BX197" s="108"/>
      <c r="BY197" s="108"/>
      <c r="BZ197" s="108"/>
      <c r="CA197" s="108"/>
      <c r="CB197" s="108"/>
      <c r="CC197" s="108"/>
      <c r="CD197" s="108"/>
      <c r="CE197" s="108"/>
      <c r="CF197" s="108"/>
      <c r="CG197" s="108"/>
      <c r="CH197" s="108"/>
      <c r="CI197" s="108"/>
      <c r="CJ197" s="108"/>
      <c r="CP197" s="179"/>
      <c r="CQ197" s="179"/>
      <c r="CR197" s="179"/>
      <c r="CS197" s="179"/>
      <c r="CT197" s="179"/>
      <c r="CU197" s="179"/>
      <c r="CV197" s="179"/>
      <c r="CW197" s="179"/>
      <c r="CX197" s="413"/>
      <c r="CY197" s="413"/>
      <c r="CZ197" s="413"/>
      <c r="DA197" s="413"/>
      <c r="DB197" s="331"/>
      <c r="DC197" s="331"/>
      <c r="DD197" s="331"/>
      <c r="DE197" s="331"/>
      <c r="DF197" s="331"/>
      <c r="DG197" s="331"/>
      <c r="DH197" s="331"/>
      <c r="DI197" s="331"/>
      <c r="DJ197" s="331"/>
      <c r="DK197" s="181"/>
      <c r="DL197" s="181"/>
      <c r="DM197" s="181"/>
      <c r="DN197" s="181"/>
      <c r="DO197" s="181"/>
      <c r="DP197" s="181"/>
      <c r="DQ197" s="181"/>
      <c r="DR197" s="181"/>
      <c r="DS197" s="181"/>
      <c r="DT197" s="181"/>
    </row>
    <row r="198" spans="2:124" ht="15" x14ac:dyDescent="0.2">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c r="CE198" s="108"/>
      <c r="CF198" s="108"/>
      <c r="CG198" s="108"/>
      <c r="CH198" s="108"/>
      <c r="CI198" s="108"/>
      <c r="CJ198" s="108"/>
      <c r="CP198" s="179"/>
      <c r="CQ198" s="179"/>
      <c r="CR198" s="179"/>
      <c r="CS198" s="179"/>
      <c r="CT198" s="179"/>
      <c r="CU198" s="179"/>
      <c r="CV198" s="179"/>
      <c r="CW198" s="179"/>
      <c r="CX198" s="413"/>
      <c r="CY198" s="413"/>
      <c r="CZ198" s="413"/>
      <c r="DA198" s="413"/>
      <c r="DB198" s="331"/>
      <c r="DC198" s="331"/>
      <c r="DD198" s="331"/>
      <c r="DE198" s="331"/>
      <c r="DF198" s="331"/>
      <c r="DG198" s="331"/>
      <c r="DH198" s="331"/>
      <c r="DI198" s="331"/>
      <c r="DJ198" s="331"/>
      <c r="DK198" s="181"/>
      <c r="DL198" s="181"/>
      <c r="DM198" s="181"/>
      <c r="DN198" s="181"/>
      <c r="DO198" s="181"/>
      <c r="DP198" s="181"/>
      <c r="DQ198" s="181"/>
      <c r="DR198" s="181"/>
      <c r="DS198" s="181"/>
      <c r="DT198" s="181"/>
    </row>
    <row r="199" spans="2:124" ht="15" x14ac:dyDescent="0.2">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H199" s="108"/>
      <c r="CI199" s="108"/>
      <c r="CJ199" s="108"/>
      <c r="CP199" s="179"/>
      <c r="CQ199" s="179"/>
      <c r="CR199" s="179"/>
      <c r="CS199" s="179"/>
      <c r="CT199" s="179"/>
      <c r="CU199" s="179"/>
      <c r="CV199" s="179"/>
      <c r="CW199" s="179"/>
      <c r="CX199" s="413"/>
      <c r="CY199" s="413"/>
      <c r="CZ199" s="413"/>
      <c r="DA199" s="413"/>
      <c r="DB199" s="331"/>
      <c r="DC199" s="331"/>
      <c r="DD199" s="331"/>
      <c r="DE199" s="331"/>
      <c r="DF199" s="331"/>
      <c r="DG199" s="331"/>
      <c r="DH199" s="331"/>
      <c r="DI199" s="331"/>
      <c r="DJ199" s="331"/>
      <c r="DK199" s="181"/>
      <c r="DL199" s="181"/>
      <c r="DM199" s="181"/>
      <c r="DN199" s="181"/>
      <c r="DO199" s="181"/>
      <c r="DP199" s="181"/>
      <c r="DQ199" s="181"/>
      <c r="DR199" s="181"/>
      <c r="DS199" s="181"/>
      <c r="DT199" s="181"/>
    </row>
    <row r="200" spans="2:124" ht="15" x14ac:dyDescent="0.2">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H200" s="108"/>
      <c r="CI200" s="108"/>
      <c r="CJ200" s="108"/>
      <c r="CP200" s="179"/>
      <c r="CQ200" s="179"/>
      <c r="CR200" s="179"/>
      <c r="CS200" s="179"/>
      <c r="CT200" s="179"/>
      <c r="CU200" s="179"/>
      <c r="CV200" s="179"/>
      <c r="CW200" s="179"/>
      <c r="CX200" s="413"/>
      <c r="CY200" s="413"/>
      <c r="CZ200" s="413"/>
      <c r="DA200" s="413"/>
      <c r="DB200" s="331"/>
      <c r="DC200" s="331"/>
      <c r="DD200" s="331"/>
      <c r="DE200" s="331"/>
      <c r="DF200" s="331"/>
      <c r="DG200" s="331"/>
      <c r="DH200" s="331"/>
      <c r="DI200" s="331"/>
      <c r="DJ200" s="331"/>
      <c r="DK200" s="181"/>
      <c r="DL200" s="181"/>
      <c r="DM200" s="181"/>
      <c r="DN200" s="181"/>
      <c r="DO200" s="181"/>
      <c r="DP200" s="181"/>
      <c r="DQ200" s="181"/>
      <c r="DR200" s="181"/>
      <c r="DS200" s="181"/>
      <c r="DT200" s="181"/>
    </row>
    <row r="201" spans="2:124" ht="15" x14ac:dyDescent="0.2">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P201" s="179"/>
      <c r="CQ201" s="179"/>
      <c r="CR201" s="179"/>
      <c r="CS201" s="179"/>
      <c r="CT201" s="179"/>
      <c r="CU201" s="179"/>
      <c r="CV201" s="179"/>
      <c r="CW201" s="179"/>
      <c r="CX201" s="413"/>
      <c r="CY201" s="413"/>
      <c r="CZ201" s="413"/>
      <c r="DA201" s="413"/>
      <c r="DB201" s="331"/>
      <c r="DC201" s="331"/>
      <c r="DD201" s="331"/>
      <c r="DE201" s="331"/>
      <c r="DF201" s="331"/>
      <c r="DG201" s="331"/>
      <c r="DH201" s="331"/>
      <c r="DI201" s="331"/>
      <c r="DJ201" s="331"/>
      <c r="DK201" s="181"/>
      <c r="DL201" s="181"/>
      <c r="DM201" s="181"/>
      <c r="DN201" s="181"/>
      <c r="DO201" s="181"/>
      <c r="DP201" s="181"/>
      <c r="DQ201" s="181"/>
      <c r="DR201" s="181"/>
      <c r="DS201" s="181"/>
      <c r="DT201" s="181"/>
    </row>
    <row r="202" spans="2:124" ht="15" x14ac:dyDescent="0.2">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c r="CE202" s="108"/>
      <c r="CF202" s="108"/>
      <c r="CG202" s="108"/>
      <c r="CH202" s="108"/>
      <c r="CI202" s="108"/>
      <c r="CJ202" s="108"/>
      <c r="CP202" s="179"/>
      <c r="CQ202" s="179"/>
      <c r="CR202" s="179"/>
      <c r="CS202" s="179"/>
      <c r="CT202" s="179"/>
      <c r="CU202" s="179"/>
      <c r="CV202" s="179"/>
      <c r="CW202" s="179"/>
      <c r="CX202" s="413"/>
      <c r="CY202" s="413"/>
      <c r="CZ202" s="413"/>
      <c r="DA202" s="413"/>
      <c r="DB202" s="331"/>
      <c r="DC202" s="331"/>
      <c r="DD202" s="331"/>
      <c r="DE202" s="331"/>
      <c r="DF202" s="331"/>
      <c r="DG202" s="331"/>
      <c r="DH202" s="331"/>
      <c r="DI202" s="331"/>
      <c r="DJ202" s="331"/>
      <c r="DK202" s="181"/>
      <c r="DL202" s="181"/>
      <c r="DM202" s="181"/>
      <c r="DN202" s="181"/>
      <c r="DO202" s="181"/>
      <c r="DP202" s="181"/>
      <c r="DQ202" s="181"/>
      <c r="DR202" s="181"/>
      <c r="DS202" s="181"/>
      <c r="DT202" s="181"/>
    </row>
    <row r="203" spans="2:124" ht="15" x14ac:dyDescent="0.2">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c r="CE203" s="108"/>
      <c r="CF203" s="108"/>
      <c r="CG203" s="108"/>
      <c r="CH203" s="108"/>
      <c r="CI203" s="108"/>
      <c r="CJ203" s="108"/>
      <c r="CP203" s="179"/>
      <c r="CQ203" s="179"/>
      <c r="CR203" s="179"/>
      <c r="CS203" s="179"/>
      <c r="CT203" s="179"/>
      <c r="CU203" s="179"/>
      <c r="CV203" s="179"/>
      <c r="CW203" s="179"/>
      <c r="CX203" s="413"/>
      <c r="CY203" s="413"/>
      <c r="CZ203" s="413"/>
      <c r="DA203" s="413"/>
      <c r="DB203" s="331"/>
      <c r="DC203" s="331"/>
      <c r="DD203" s="331"/>
      <c r="DE203" s="331"/>
      <c r="DF203" s="331"/>
      <c r="DG203" s="331"/>
      <c r="DH203" s="331"/>
      <c r="DI203" s="331"/>
      <c r="DJ203" s="331"/>
      <c r="DK203" s="181"/>
      <c r="DL203" s="181"/>
      <c r="DM203" s="181"/>
      <c r="DN203" s="181"/>
      <c r="DO203" s="181"/>
      <c r="DP203" s="181"/>
      <c r="DQ203" s="181"/>
      <c r="DR203" s="181"/>
      <c r="DS203" s="181"/>
      <c r="DT203" s="181"/>
    </row>
    <row r="204" spans="2:124" ht="15" x14ac:dyDescent="0.2">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c r="CE204" s="108"/>
      <c r="CF204" s="108"/>
      <c r="CG204" s="108"/>
      <c r="CH204" s="108"/>
      <c r="CI204" s="108"/>
      <c r="CJ204" s="108"/>
      <c r="CP204" s="179"/>
      <c r="CQ204" s="179"/>
      <c r="CR204" s="179"/>
      <c r="CS204" s="179"/>
      <c r="CT204" s="179"/>
      <c r="CU204" s="179"/>
      <c r="CV204" s="179"/>
      <c r="CW204" s="179"/>
      <c r="CX204" s="413"/>
      <c r="CY204" s="413"/>
      <c r="CZ204" s="413"/>
      <c r="DA204" s="413"/>
      <c r="DB204" s="331"/>
      <c r="DC204" s="331"/>
      <c r="DD204" s="331"/>
      <c r="DE204" s="331"/>
      <c r="DF204" s="331"/>
      <c r="DG204" s="331"/>
      <c r="DH204" s="331"/>
      <c r="DI204" s="331"/>
      <c r="DJ204" s="331"/>
      <c r="DK204" s="181"/>
      <c r="DL204" s="181"/>
      <c r="DM204" s="181"/>
      <c r="DN204" s="181"/>
      <c r="DO204" s="181"/>
      <c r="DP204" s="181"/>
      <c r="DQ204" s="181"/>
      <c r="DR204" s="181"/>
      <c r="DS204" s="181"/>
      <c r="DT204" s="181"/>
    </row>
    <row r="205" spans="2:124" ht="15" x14ac:dyDescent="0.2">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c r="CE205" s="108"/>
      <c r="CF205" s="108"/>
      <c r="CG205" s="108"/>
      <c r="CH205" s="108"/>
      <c r="CI205" s="108"/>
      <c r="CJ205" s="108"/>
      <c r="CP205" s="179"/>
      <c r="CQ205" s="179"/>
      <c r="CR205" s="179"/>
      <c r="CS205" s="179"/>
      <c r="CT205" s="179"/>
      <c r="CU205" s="179"/>
      <c r="CV205" s="179"/>
      <c r="CW205" s="179"/>
      <c r="CX205" s="413"/>
      <c r="CY205" s="413"/>
      <c r="CZ205" s="413"/>
      <c r="DA205" s="413"/>
      <c r="DB205" s="331"/>
      <c r="DC205" s="331"/>
      <c r="DD205" s="331"/>
      <c r="DE205" s="331"/>
      <c r="DF205" s="331"/>
      <c r="DG205" s="331"/>
      <c r="DH205" s="331"/>
      <c r="DI205" s="331"/>
      <c r="DJ205" s="331"/>
      <c r="DK205" s="181"/>
      <c r="DL205" s="181"/>
      <c r="DM205" s="181"/>
      <c r="DN205" s="181"/>
      <c r="DO205" s="181"/>
      <c r="DP205" s="181"/>
      <c r="DQ205" s="181"/>
      <c r="DR205" s="181"/>
      <c r="DS205" s="181"/>
      <c r="DT205" s="181"/>
    </row>
    <row r="206" spans="2:124" ht="15" x14ac:dyDescent="0.2">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c r="CE206" s="108"/>
      <c r="CF206" s="108"/>
      <c r="CG206" s="108"/>
      <c r="CH206" s="108"/>
      <c r="CI206" s="108"/>
      <c r="CJ206" s="108"/>
      <c r="CP206" s="179"/>
      <c r="CQ206" s="179"/>
      <c r="CR206" s="179"/>
      <c r="CS206" s="179"/>
      <c r="CT206" s="179"/>
      <c r="CU206" s="179"/>
      <c r="CV206" s="179"/>
      <c r="CW206" s="179"/>
      <c r="CX206" s="413"/>
      <c r="CY206" s="413"/>
      <c r="CZ206" s="413"/>
      <c r="DA206" s="413"/>
      <c r="DB206" s="331"/>
      <c r="DC206" s="331"/>
      <c r="DD206" s="331"/>
      <c r="DE206" s="331"/>
      <c r="DF206" s="331"/>
      <c r="DG206" s="331"/>
      <c r="DH206" s="331"/>
      <c r="DI206" s="331"/>
      <c r="DJ206" s="331"/>
      <c r="DK206" s="181"/>
      <c r="DL206" s="181"/>
      <c r="DM206" s="181"/>
      <c r="DN206" s="181"/>
      <c r="DO206" s="181"/>
      <c r="DP206" s="181"/>
      <c r="DQ206" s="181"/>
      <c r="DR206" s="181"/>
      <c r="DS206" s="181"/>
      <c r="DT206" s="181"/>
    </row>
    <row r="207" spans="2:124" ht="15" x14ac:dyDescent="0.2">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c r="CE207" s="108"/>
      <c r="CF207" s="108"/>
      <c r="CG207" s="108"/>
      <c r="CH207" s="108"/>
      <c r="CI207" s="108"/>
      <c r="CJ207" s="108"/>
      <c r="CP207" s="179"/>
      <c r="CQ207" s="179"/>
      <c r="CR207" s="179"/>
      <c r="CS207" s="179"/>
      <c r="CT207" s="179"/>
      <c r="CU207" s="179"/>
      <c r="CV207" s="179"/>
      <c r="CW207" s="179"/>
      <c r="CX207" s="413"/>
      <c r="CY207" s="413"/>
      <c r="CZ207" s="413"/>
      <c r="DA207" s="413"/>
      <c r="DB207" s="331"/>
      <c r="DC207" s="331"/>
      <c r="DD207" s="331"/>
      <c r="DE207" s="331"/>
      <c r="DF207" s="331"/>
      <c r="DG207" s="331"/>
      <c r="DH207" s="331"/>
      <c r="DI207" s="331"/>
      <c r="DJ207" s="331"/>
      <c r="DK207" s="181"/>
      <c r="DL207" s="181"/>
      <c r="DM207" s="181"/>
      <c r="DN207" s="181"/>
      <c r="DO207" s="181"/>
      <c r="DP207" s="181"/>
      <c r="DQ207" s="181"/>
      <c r="DR207" s="181"/>
      <c r="DS207" s="181"/>
      <c r="DT207" s="181"/>
    </row>
    <row r="208" spans="2:124" ht="15" x14ac:dyDescent="0.2">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c r="CE208" s="108"/>
      <c r="CF208" s="108"/>
      <c r="CG208" s="108"/>
      <c r="CH208" s="108"/>
      <c r="CI208" s="108"/>
      <c r="CJ208" s="108"/>
      <c r="CP208" s="179"/>
      <c r="CQ208" s="179"/>
      <c r="CR208" s="179"/>
      <c r="CS208" s="179"/>
      <c r="CT208" s="179"/>
      <c r="CU208" s="179"/>
      <c r="CV208" s="179"/>
      <c r="CW208" s="179"/>
      <c r="CX208" s="413"/>
      <c r="CY208" s="413"/>
      <c r="CZ208" s="413"/>
      <c r="DA208" s="413"/>
      <c r="DB208" s="331"/>
      <c r="DC208" s="331"/>
      <c r="DD208" s="331"/>
      <c r="DE208" s="331"/>
      <c r="DF208" s="331"/>
      <c r="DG208" s="331"/>
      <c r="DH208" s="331"/>
      <c r="DI208" s="331"/>
      <c r="DJ208" s="331"/>
      <c r="DK208" s="181"/>
      <c r="DL208" s="181"/>
      <c r="DM208" s="181"/>
      <c r="DN208" s="181"/>
      <c r="DO208" s="181"/>
      <c r="DP208" s="181"/>
      <c r="DQ208" s="181"/>
      <c r="DR208" s="181"/>
      <c r="DS208" s="181"/>
      <c r="DT208" s="181"/>
    </row>
    <row r="209" spans="2:216" ht="15" x14ac:dyDescent="0.2">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c r="CE209" s="108"/>
      <c r="CF209" s="108"/>
      <c r="CG209" s="108"/>
      <c r="CH209" s="108"/>
      <c r="CI209" s="108"/>
      <c r="CJ209" s="108"/>
      <c r="CP209" s="179"/>
      <c r="CQ209" s="179"/>
      <c r="CR209" s="179"/>
      <c r="CS209" s="179"/>
      <c r="CT209" s="179"/>
      <c r="CU209" s="179"/>
      <c r="CV209" s="179"/>
      <c r="CW209" s="179"/>
      <c r="CX209" s="413"/>
      <c r="CY209" s="413"/>
      <c r="CZ209" s="413"/>
      <c r="DA209" s="413"/>
      <c r="DB209" s="331"/>
      <c r="DC209" s="331"/>
      <c r="DD209" s="331"/>
      <c r="DE209" s="331"/>
      <c r="DF209" s="331"/>
      <c r="DG209" s="331"/>
      <c r="DH209" s="331"/>
      <c r="DI209" s="331"/>
      <c r="DJ209" s="331"/>
      <c r="DK209" s="181"/>
      <c r="DL209" s="181"/>
      <c r="DM209" s="181"/>
      <c r="DN209" s="181"/>
      <c r="DO209" s="181"/>
      <c r="DP209" s="181"/>
      <c r="DQ209" s="181"/>
      <c r="DR209" s="181"/>
      <c r="DS209" s="181"/>
      <c r="DT209" s="181"/>
    </row>
    <row r="210" spans="2:216" ht="15" x14ac:dyDescent="0.2">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C210" s="108"/>
      <c r="CD210" s="108"/>
      <c r="CE210" s="108"/>
      <c r="CF210" s="108"/>
      <c r="CG210" s="108"/>
      <c r="CH210" s="108"/>
      <c r="CI210" s="108"/>
      <c r="CJ210" s="108"/>
      <c r="CP210" s="179"/>
      <c r="CQ210" s="179"/>
      <c r="CR210" s="179"/>
      <c r="CS210" s="179"/>
      <c r="CT210" s="179"/>
      <c r="CU210" s="179"/>
      <c r="CV210" s="179"/>
      <c r="CW210" s="179"/>
      <c r="CX210" s="413"/>
      <c r="CY210" s="413"/>
      <c r="CZ210" s="413"/>
      <c r="DA210" s="413"/>
      <c r="DB210" s="331"/>
      <c r="DC210" s="331"/>
      <c r="DD210" s="331"/>
      <c r="DE210" s="331"/>
      <c r="DF210" s="331"/>
      <c r="DG210" s="331"/>
      <c r="DH210" s="331"/>
      <c r="DI210" s="331"/>
      <c r="DJ210" s="331"/>
      <c r="DK210" s="181"/>
      <c r="DL210" s="181"/>
      <c r="DM210" s="181"/>
      <c r="DN210" s="181"/>
      <c r="DO210" s="181"/>
      <c r="DP210" s="181"/>
      <c r="DQ210" s="181"/>
      <c r="DR210" s="181"/>
      <c r="DS210" s="181"/>
      <c r="DT210" s="181"/>
    </row>
    <row r="211" spans="2:216" ht="15" x14ac:dyDescent="0.2">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C211" s="108"/>
      <c r="CD211" s="108"/>
      <c r="CE211" s="108"/>
      <c r="CF211" s="108"/>
      <c r="CG211" s="108"/>
      <c r="CH211" s="108"/>
      <c r="CI211" s="108"/>
      <c r="CJ211" s="108"/>
      <c r="CP211" s="179"/>
      <c r="CQ211" s="179"/>
      <c r="CR211" s="179"/>
      <c r="CS211" s="179"/>
      <c r="CT211" s="179"/>
      <c r="CU211" s="179"/>
      <c r="CV211" s="179"/>
      <c r="CW211" s="179"/>
      <c r="CX211" s="413"/>
      <c r="CY211" s="413"/>
      <c r="CZ211" s="413"/>
      <c r="DA211" s="413"/>
      <c r="DB211" s="331"/>
      <c r="DC211" s="331"/>
      <c r="DD211" s="331"/>
      <c r="DE211" s="331"/>
      <c r="DF211" s="331"/>
      <c r="DG211" s="331"/>
      <c r="DH211" s="331"/>
      <c r="DI211" s="331"/>
      <c r="DJ211" s="331"/>
      <c r="DK211" s="181"/>
      <c r="DL211" s="181"/>
      <c r="DM211" s="181"/>
      <c r="DN211" s="181"/>
      <c r="DO211" s="181"/>
      <c r="DP211" s="181"/>
      <c r="DQ211" s="181"/>
      <c r="DR211" s="181"/>
      <c r="DS211" s="181"/>
      <c r="DT211" s="181"/>
    </row>
    <row r="212" spans="2:216" ht="15" x14ac:dyDescent="0.2">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D212" s="108"/>
      <c r="CE212" s="108"/>
      <c r="CF212" s="108"/>
      <c r="CG212" s="108"/>
      <c r="CH212" s="108"/>
      <c r="CI212" s="108"/>
      <c r="CJ212" s="108"/>
      <c r="CP212" s="179"/>
      <c r="CQ212" s="179"/>
      <c r="CR212" s="179"/>
      <c r="CS212" s="179"/>
      <c r="CT212" s="179"/>
      <c r="CU212" s="179"/>
      <c r="CV212" s="179"/>
      <c r="CW212" s="179"/>
      <c r="CX212" s="413"/>
      <c r="CY212" s="413"/>
      <c r="CZ212" s="413"/>
      <c r="DA212" s="413"/>
      <c r="DB212" s="331"/>
      <c r="DC212" s="331"/>
      <c r="DD212" s="331"/>
      <c r="DE212" s="331"/>
      <c r="DF212" s="331"/>
      <c r="DG212" s="331"/>
      <c r="DH212" s="331"/>
      <c r="DI212" s="331"/>
      <c r="DJ212" s="331"/>
      <c r="DK212" s="181"/>
      <c r="DL212" s="181"/>
      <c r="DM212" s="181"/>
      <c r="DN212" s="181"/>
      <c r="DO212" s="181"/>
      <c r="DP212" s="181"/>
      <c r="DQ212" s="181"/>
      <c r="DR212" s="181"/>
      <c r="DS212" s="181"/>
      <c r="DT212" s="181"/>
    </row>
    <row r="213" spans="2:216" ht="15" x14ac:dyDescent="0.2">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c r="BG213" s="108"/>
      <c r="BH213" s="108"/>
      <c r="BI213" s="108"/>
      <c r="BJ213" s="108"/>
      <c r="BK213" s="108"/>
      <c r="BL213" s="108"/>
      <c r="BM213" s="108"/>
      <c r="BN213" s="108"/>
      <c r="BO213" s="108"/>
      <c r="BP213" s="108"/>
      <c r="BQ213" s="108"/>
      <c r="BR213" s="108"/>
      <c r="BS213" s="108"/>
      <c r="BT213" s="108"/>
      <c r="BU213" s="108"/>
      <c r="BV213" s="108"/>
      <c r="BW213" s="108"/>
      <c r="BX213" s="108"/>
      <c r="BY213" s="108"/>
      <c r="BZ213" s="108"/>
      <c r="CA213" s="108"/>
      <c r="CB213" s="108"/>
      <c r="CC213" s="108"/>
      <c r="CD213" s="108"/>
      <c r="CE213" s="108"/>
      <c r="CF213" s="108"/>
      <c r="CG213" s="108"/>
      <c r="CH213" s="108"/>
      <c r="CI213" s="108"/>
      <c r="CJ213" s="108"/>
      <c r="CP213" s="179"/>
      <c r="CQ213" s="179"/>
      <c r="CR213" s="179"/>
      <c r="CS213" s="179"/>
      <c r="CT213" s="179"/>
      <c r="CU213" s="179"/>
      <c r="CV213" s="179"/>
      <c r="CW213" s="179"/>
      <c r="CX213" s="413"/>
      <c r="CY213" s="413"/>
      <c r="CZ213" s="413"/>
      <c r="DA213" s="413"/>
      <c r="DB213" s="331"/>
      <c r="DC213" s="331"/>
      <c r="DD213" s="331"/>
      <c r="DE213" s="331"/>
      <c r="DF213" s="331"/>
      <c r="DG213" s="331"/>
      <c r="DH213" s="331"/>
      <c r="DI213" s="331"/>
      <c r="DJ213" s="331"/>
      <c r="DK213" s="181"/>
      <c r="DL213" s="181"/>
      <c r="DM213" s="181"/>
      <c r="DN213" s="181"/>
      <c r="DO213" s="181"/>
      <c r="DP213" s="181"/>
      <c r="DQ213" s="181"/>
      <c r="DR213" s="181"/>
      <c r="DS213" s="181"/>
      <c r="DT213" s="181"/>
    </row>
    <row r="214" spans="2:216" ht="15" x14ac:dyDescent="0.2">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c r="CD214" s="108"/>
      <c r="CE214" s="108"/>
      <c r="CF214" s="108"/>
      <c r="CG214" s="108"/>
      <c r="CH214" s="108"/>
      <c r="CI214" s="108"/>
      <c r="CJ214" s="108"/>
      <c r="CP214" s="179"/>
      <c r="CQ214" s="179"/>
      <c r="CR214" s="179"/>
      <c r="CS214" s="179"/>
      <c r="CT214" s="179"/>
      <c r="CU214" s="179"/>
      <c r="CV214" s="179"/>
      <c r="CW214" s="179"/>
      <c r="CX214" s="413"/>
      <c r="CY214" s="413"/>
      <c r="CZ214" s="413"/>
      <c r="DA214" s="413"/>
      <c r="DB214" s="331"/>
      <c r="DC214" s="331"/>
      <c r="DD214" s="331"/>
      <c r="DE214" s="331"/>
      <c r="DF214" s="331"/>
      <c r="DG214" s="331"/>
      <c r="DH214" s="331"/>
      <c r="DI214" s="331"/>
      <c r="DJ214" s="331"/>
      <c r="DK214" s="181"/>
      <c r="DL214" s="181"/>
      <c r="DM214" s="181"/>
      <c r="DN214" s="181"/>
      <c r="DO214" s="181"/>
      <c r="DP214" s="181"/>
      <c r="DQ214" s="181"/>
      <c r="DR214" s="181"/>
      <c r="DS214" s="181"/>
      <c r="DT214" s="181"/>
    </row>
    <row r="215" spans="2:216" ht="16.5" customHeight="1" x14ac:dyDescent="0.2">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c r="BG215" s="108"/>
      <c r="BH215" s="108"/>
      <c r="BI215" s="108"/>
      <c r="BJ215" s="108"/>
      <c r="BK215" s="108"/>
      <c r="BL215" s="108"/>
      <c r="BM215" s="108"/>
      <c r="BN215" s="108"/>
      <c r="BO215" s="108"/>
      <c r="BP215" s="108"/>
      <c r="BQ215" s="108"/>
      <c r="BR215" s="108"/>
      <c r="BS215" s="108"/>
      <c r="BT215" s="108"/>
      <c r="BU215" s="108"/>
      <c r="BV215" s="108"/>
      <c r="BW215" s="108"/>
      <c r="BX215" s="108"/>
      <c r="BY215" s="108"/>
      <c r="BZ215" s="108"/>
      <c r="CA215" s="108"/>
      <c r="CB215" s="108"/>
      <c r="CC215" s="108"/>
      <c r="CD215" s="108"/>
      <c r="CE215" s="108"/>
      <c r="CF215" s="108"/>
      <c r="CG215" s="108"/>
      <c r="CH215" s="108"/>
      <c r="CI215" s="108"/>
      <c r="CJ215" s="108"/>
      <c r="CP215" s="179"/>
      <c r="CQ215" s="179"/>
      <c r="CR215" s="179"/>
      <c r="CS215" s="179"/>
      <c r="CT215" s="179"/>
      <c r="CU215" s="179"/>
      <c r="CV215" s="179"/>
      <c r="CW215" s="179"/>
      <c r="CX215" s="413"/>
      <c r="CY215" s="413"/>
      <c r="CZ215" s="413"/>
      <c r="DA215" s="413"/>
      <c r="DB215" s="331"/>
      <c r="DC215" s="331"/>
      <c r="DD215" s="331"/>
      <c r="DE215" s="331"/>
      <c r="DF215" s="331"/>
      <c r="DG215" s="331"/>
      <c r="DH215" s="331"/>
      <c r="DI215" s="331"/>
      <c r="DJ215" s="331"/>
      <c r="DK215" s="181"/>
      <c r="DL215" s="181"/>
      <c r="DM215" s="181"/>
      <c r="DN215" s="181"/>
      <c r="DO215" s="181"/>
      <c r="DP215" s="181"/>
      <c r="DQ215" s="181"/>
      <c r="DR215" s="181"/>
      <c r="DS215" s="181"/>
      <c r="DT215" s="181"/>
    </row>
    <row r="216" spans="2:216" ht="15" x14ac:dyDescent="0.2">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c r="CD216" s="108"/>
      <c r="CE216" s="108"/>
      <c r="CF216" s="108"/>
      <c r="CG216" s="108"/>
      <c r="CH216" s="108"/>
      <c r="CI216" s="108"/>
      <c r="CJ216" s="108"/>
      <c r="CP216" s="179"/>
      <c r="CQ216" s="179"/>
      <c r="CR216" s="179"/>
      <c r="CS216" s="179"/>
      <c r="CT216" s="179"/>
      <c r="CU216" s="179"/>
      <c r="CV216" s="179"/>
      <c r="CW216" s="179"/>
      <c r="CX216" s="413"/>
      <c r="CY216" s="413"/>
      <c r="CZ216" s="413"/>
      <c r="DA216" s="413"/>
      <c r="DB216" s="331"/>
      <c r="DC216" s="331"/>
      <c r="DD216" s="331"/>
      <c r="DE216" s="331"/>
      <c r="DF216" s="331"/>
      <c r="DG216" s="331"/>
      <c r="DH216" s="331"/>
      <c r="DI216" s="331"/>
      <c r="DJ216" s="331"/>
      <c r="DK216" s="181"/>
      <c r="DL216" s="181"/>
      <c r="DM216" s="181"/>
      <c r="DN216" s="181"/>
      <c r="DO216" s="181"/>
      <c r="DP216" s="181"/>
      <c r="DQ216" s="181"/>
      <c r="DR216" s="181"/>
      <c r="DS216" s="181"/>
      <c r="DT216" s="181"/>
    </row>
    <row r="217" spans="2:216" ht="15" x14ac:dyDescent="0.2">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c r="BG217" s="108"/>
      <c r="BH217" s="108"/>
      <c r="BI217" s="108"/>
      <c r="BJ217" s="108"/>
      <c r="BK217" s="108"/>
      <c r="BL217" s="108"/>
      <c r="BM217" s="108"/>
      <c r="BN217" s="108"/>
      <c r="BO217" s="108"/>
      <c r="BP217" s="108"/>
      <c r="BQ217" s="108"/>
      <c r="BR217" s="108"/>
      <c r="BS217" s="108"/>
      <c r="BT217" s="108"/>
      <c r="BU217" s="108"/>
      <c r="BV217" s="108"/>
      <c r="BW217" s="108"/>
      <c r="BX217" s="108"/>
      <c r="BY217" s="108"/>
      <c r="BZ217" s="108"/>
      <c r="CA217" s="108"/>
      <c r="CB217" s="108"/>
      <c r="CC217" s="108"/>
      <c r="CD217" s="108"/>
      <c r="CE217" s="108"/>
      <c r="CF217" s="108"/>
      <c r="CG217" s="108"/>
      <c r="CH217" s="108"/>
      <c r="CI217" s="108"/>
      <c r="CJ217" s="108"/>
      <c r="CP217" s="179"/>
      <c r="CQ217" s="179"/>
      <c r="CR217" s="179"/>
      <c r="CS217" s="179"/>
      <c r="CT217" s="179"/>
      <c r="CU217" s="179"/>
      <c r="CV217" s="179"/>
      <c r="CW217" s="179"/>
      <c r="CX217" s="413"/>
      <c r="CY217" s="413"/>
      <c r="CZ217" s="413"/>
      <c r="DA217" s="413"/>
      <c r="DB217" s="331"/>
      <c r="DC217" s="331"/>
      <c r="DD217" s="331"/>
      <c r="DE217" s="331"/>
      <c r="DF217" s="331"/>
      <c r="DG217" s="331"/>
      <c r="DH217" s="331"/>
      <c r="DI217" s="331"/>
      <c r="DJ217" s="331"/>
      <c r="DK217" s="181"/>
      <c r="DL217" s="181"/>
      <c r="DM217" s="181"/>
      <c r="DN217" s="181"/>
      <c r="DO217" s="181"/>
      <c r="DP217" s="181"/>
      <c r="DQ217" s="181"/>
      <c r="DR217" s="181"/>
      <c r="DS217" s="181"/>
      <c r="DT217" s="181"/>
    </row>
    <row r="218" spans="2:216" ht="15" x14ac:dyDescent="0.2">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c r="BG218" s="108"/>
      <c r="BH218" s="108"/>
      <c r="BI218" s="108"/>
      <c r="BJ218" s="108"/>
      <c r="BK218" s="108"/>
      <c r="BL218" s="108"/>
      <c r="BM218" s="108"/>
      <c r="BN218" s="108"/>
      <c r="BO218" s="108"/>
      <c r="BP218" s="108"/>
      <c r="BQ218" s="108"/>
      <c r="BR218" s="108"/>
      <c r="BS218" s="108"/>
      <c r="BT218" s="108"/>
      <c r="BU218" s="108"/>
      <c r="BV218" s="108"/>
      <c r="BW218" s="108"/>
      <c r="BX218" s="108"/>
      <c r="BY218" s="108"/>
      <c r="BZ218" s="108"/>
      <c r="CA218" s="108"/>
      <c r="CB218" s="108"/>
      <c r="CC218" s="108"/>
      <c r="CD218" s="108"/>
      <c r="CE218" s="108"/>
      <c r="CF218" s="108"/>
      <c r="CG218" s="108"/>
      <c r="CH218" s="108"/>
      <c r="CI218" s="108"/>
      <c r="CJ218" s="108"/>
      <c r="CP218" s="179"/>
      <c r="CQ218" s="179"/>
      <c r="CR218" s="179"/>
      <c r="CS218" s="179"/>
      <c r="CT218" s="179"/>
      <c r="CU218" s="179"/>
      <c r="CV218" s="179"/>
      <c r="CW218" s="179"/>
      <c r="CX218" s="413"/>
      <c r="CY218" s="413"/>
      <c r="CZ218" s="413"/>
      <c r="DA218" s="413"/>
      <c r="DB218" s="331"/>
      <c r="DC218" s="331"/>
      <c r="DD218" s="331"/>
      <c r="DE218" s="331"/>
      <c r="DF218" s="331"/>
      <c r="DG218" s="331"/>
      <c r="DH218" s="331"/>
      <c r="DI218" s="331"/>
      <c r="DJ218" s="331"/>
      <c r="DK218" s="181"/>
      <c r="DL218" s="181"/>
      <c r="DM218" s="181"/>
      <c r="DN218" s="181"/>
      <c r="DO218" s="181"/>
      <c r="DP218" s="181"/>
      <c r="DQ218" s="181"/>
      <c r="DR218" s="181"/>
      <c r="DS218" s="181"/>
      <c r="DT218" s="181"/>
    </row>
    <row r="219" spans="2:216" ht="15" x14ac:dyDescent="0.2">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c r="BG219" s="108"/>
      <c r="BH219" s="108"/>
      <c r="BI219" s="108"/>
      <c r="BJ219" s="108"/>
      <c r="BK219" s="108"/>
      <c r="BL219" s="108"/>
      <c r="BM219" s="108"/>
      <c r="BN219" s="108"/>
      <c r="BO219" s="108"/>
      <c r="BP219" s="108"/>
      <c r="BQ219" s="108"/>
      <c r="BR219" s="108"/>
      <c r="BS219" s="108"/>
      <c r="BT219" s="108"/>
      <c r="BU219" s="108"/>
      <c r="BV219" s="108"/>
      <c r="BW219" s="108"/>
      <c r="BX219" s="108"/>
      <c r="BY219" s="108"/>
      <c r="BZ219" s="108"/>
      <c r="CA219" s="108"/>
      <c r="CB219" s="108"/>
      <c r="CC219" s="108"/>
      <c r="CD219" s="108"/>
      <c r="CE219" s="108"/>
      <c r="CF219" s="108"/>
      <c r="CG219" s="108"/>
      <c r="CH219" s="108"/>
      <c r="CI219" s="108"/>
      <c r="CJ219" s="108"/>
      <c r="CP219" s="179"/>
      <c r="CQ219" s="179"/>
      <c r="CR219" s="179"/>
      <c r="CS219" s="179"/>
      <c r="CT219" s="179"/>
      <c r="CU219" s="179"/>
      <c r="CV219" s="179"/>
      <c r="CW219" s="179"/>
      <c r="CX219" s="413"/>
      <c r="CY219" s="413"/>
      <c r="CZ219" s="413"/>
      <c r="DA219" s="413"/>
      <c r="DB219" s="331"/>
      <c r="DC219" s="331"/>
      <c r="DD219" s="331"/>
      <c r="DE219" s="331"/>
      <c r="DF219" s="331"/>
      <c r="DG219" s="331"/>
      <c r="DH219" s="331"/>
      <c r="DI219" s="331"/>
      <c r="DJ219" s="331"/>
      <c r="DK219" s="181"/>
      <c r="DL219" s="181"/>
      <c r="DM219" s="181"/>
      <c r="DN219" s="181"/>
      <c r="DO219" s="181"/>
      <c r="DP219" s="181"/>
      <c r="DQ219" s="181"/>
      <c r="DR219" s="181"/>
      <c r="DS219" s="181"/>
      <c r="DT219" s="181"/>
    </row>
    <row r="220" spans="2:216" ht="15" x14ac:dyDescent="0.2">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c r="BG220" s="108"/>
      <c r="BH220" s="108"/>
      <c r="BI220" s="108"/>
      <c r="BJ220" s="108"/>
      <c r="BK220" s="108"/>
      <c r="BL220" s="108"/>
      <c r="BM220" s="108"/>
      <c r="BN220" s="108"/>
      <c r="BO220" s="108"/>
      <c r="BP220" s="108"/>
      <c r="BQ220" s="108"/>
      <c r="BR220" s="108"/>
      <c r="BS220" s="108"/>
      <c r="BT220" s="108"/>
      <c r="BU220" s="108"/>
      <c r="BV220" s="108"/>
      <c r="BW220" s="108"/>
      <c r="BX220" s="108"/>
      <c r="BY220" s="108"/>
      <c r="BZ220" s="108"/>
      <c r="CA220" s="108"/>
      <c r="CB220" s="108"/>
      <c r="CC220" s="108"/>
      <c r="CD220" s="108"/>
      <c r="CE220" s="108"/>
      <c r="CF220" s="108"/>
      <c r="CG220" s="108"/>
      <c r="CH220" s="108"/>
      <c r="CI220" s="108"/>
      <c r="CJ220" s="108"/>
      <c r="CP220" s="179"/>
      <c r="CQ220" s="179"/>
      <c r="CR220" s="179"/>
      <c r="CS220" s="179"/>
      <c r="CT220" s="179"/>
      <c r="CU220" s="179"/>
      <c r="CV220" s="179"/>
      <c r="CW220" s="179"/>
      <c r="CX220" s="413"/>
      <c r="CY220" s="413"/>
      <c r="CZ220" s="413"/>
      <c r="DA220" s="413"/>
      <c r="DB220" s="331"/>
      <c r="DC220" s="331"/>
      <c r="DD220" s="331"/>
      <c r="DE220" s="331"/>
      <c r="DF220" s="331"/>
      <c r="DG220" s="331"/>
      <c r="DH220" s="331"/>
      <c r="DI220" s="331"/>
      <c r="DJ220" s="331"/>
      <c r="DK220" s="181"/>
      <c r="DL220" s="181"/>
      <c r="DM220" s="181"/>
      <c r="DN220" s="181"/>
      <c r="DO220" s="181"/>
      <c r="DP220" s="181"/>
      <c r="DQ220" s="181"/>
      <c r="DR220" s="181"/>
      <c r="DS220" s="181"/>
      <c r="DT220" s="181"/>
    </row>
    <row r="221" spans="2:216" ht="15" x14ac:dyDescent="0.2">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c r="BG221" s="108"/>
      <c r="BH221" s="108"/>
      <c r="BI221" s="108"/>
      <c r="BJ221" s="108"/>
      <c r="BK221" s="108"/>
      <c r="BL221" s="108"/>
      <c r="BM221" s="108"/>
      <c r="BN221" s="108"/>
      <c r="BO221" s="108"/>
      <c r="BP221" s="108"/>
      <c r="BQ221" s="108"/>
      <c r="BR221" s="108"/>
      <c r="BS221" s="108"/>
      <c r="BT221" s="108"/>
      <c r="BU221" s="108"/>
      <c r="BV221" s="108"/>
      <c r="BW221" s="108"/>
      <c r="BX221" s="108"/>
      <c r="BY221" s="108"/>
      <c r="BZ221" s="108"/>
      <c r="CA221" s="108"/>
      <c r="CB221" s="108"/>
      <c r="CC221" s="108"/>
      <c r="CD221" s="108"/>
      <c r="CE221" s="108"/>
      <c r="CF221" s="108"/>
      <c r="CG221" s="108"/>
      <c r="CH221" s="108"/>
      <c r="CI221" s="108"/>
      <c r="CJ221" s="108"/>
      <c r="CP221" s="179"/>
      <c r="CQ221" s="179"/>
      <c r="CR221" s="179"/>
      <c r="CS221" s="179"/>
      <c r="CT221" s="179"/>
      <c r="CU221" s="179"/>
      <c r="CV221" s="179"/>
      <c r="CW221" s="179"/>
      <c r="CX221" s="413"/>
      <c r="CY221" s="413"/>
      <c r="CZ221" s="413"/>
      <c r="DA221" s="413"/>
      <c r="DB221" s="331"/>
      <c r="DC221" s="331"/>
      <c r="DD221" s="331"/>
      <c r="DE221" s="331"/>
      <c r="DF221" s="331"/>
      <c r="DG221" s="331"/>
      <c r="DH221" s="331"/>
      <c r="DI221" s="331"/>
      <c r="DJ221" s="331"/>
      <c r="DK221" s="181"/>
      <c r="DL221" s="181"/>
      <c r="DM221" s="181"/>
      <c r="DN221" s="181"/>
      <c r="DO221" s="181"/>
      <c r="DP221" s="181"/>
      <c r="DQ221" s="181"/>
      <c r="DR221" s="181"/>
      <c r="DS221" s="181"/>
      <c r="DT221" s="181"/>
    </row>
    <row r="222" spans="2:216" ht="15" x14ac:dyDescent="0.2">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8"/>
      <c r="BM222" s="108"/>
      <c r="BN222" s="108"/>
      <c r="BO222" s="108"/>
      <c r="BP222" s="108"/>
      <c r="BQ222" s="108"/>
      <c r="BR222" s="108"/>
      <c r="BS222" s="108"/>
      <c r="BT222" s="108"/>
      <c r="BU222" s="108"/>
      <c r="BV222" s="108"/>
      <c r="BW222" s="108"/>
      <c r="BX222" s="108"/>
      <c r="BY222" s="108"/>
      <c r="BZ222" s="108"/>
      <c r="CA222" s="108"/>
      <c r="CB222" s="108"/>
      <c r="CC222" s="108"/>
      <c r="CD222" s="108"/>
      <c r="CE222" s="108"/>
      <c r="CF222" s="108"/>
      <c r="CG222" s="108"/>
      <c r="CH222" s="108"/>
      <c r="CI222" s="108"/>
      <c r="CJ222" s="108"/>
      <c r="CK222" s="36"/>
      <c r="CL222" s="36"/>
      <c r="CM222" s="36"/>
      <c r="CN222" s="36"/>
      <c r="CO222" s="36"/>
      <c r="CP222" s="179"/>
      <c r="CQ222" s="179"/>
      <c r="CR222" s="179"/>
      <c r="CS222" s="179"/>
      <c r="CT222" s="179"/>
      <c r="CU222" s="179"/>
      <c r="CV222" s="179"/>
      <c r="CW222" s="179"/>
      <c r="CX222" s="413"/>
      <c r="CY222" s="413"/>
      <c r="CZ222" s="413"/>
      <c r="DA222" s="413"/>
      <c r="DB222" s="331"/>
      <c r="DC222" s="331"/>
      <c r="DD222" s="331"/>
      <c r="DE222" s="331"/>
      <c r="DF222" s="331"/>
      <c r="DG222" s="331"/>
      <c r="DH222" s="331"/>
      <c r="DI222" s="331"/>
      <c r="DJ222" s="331"/>
      <c r="DK222" s="181"/>
      <c r="DL222" s="181"/>
      <c r="DM222" s="181"/>
      <c r="DN222" s="181"/>
      <c r="DO222" s="181"/>
      <c r="DP222" s="181"/>
      <c r="DQ222" s="181"/>
      <c r="DR222" s="181"/>
      <c r="DS222" s="181"/>
      <c r="DT222" s="181"/>
      <c r="DU222" s="36"/>
      <c r="DV222" s="36"/>
      <c r="DW222" s="36"/>
      <c r="DX222" s="36"/>
      <c r="DY222" s="36"/>
      <c r="DZ222" s="36"/>
      <c r="EA222" s="36"/>
      <c r="EB222" s="36"/>
      <c r="EC222" s="36"/>
      <c r="ED222" s="36"/>
      <c r="EE222" s="36"/>
      <c r="EF222" s="36"/>
      <c r="EG222" s="36"/>
      <c r="EH222" s="36"/>
      <c r="EI222" s="36"/>
      <c r="EJ222" s="36"/>
      <c r="EK222" s="36"/>
      <c r="EL222" s="36"/>
      <c r="EM222" s="36"/>
      <c r="EN222" s="36"/>
      <c r="EO222" s="36"/>
      <c r="EP222" s="36"/>
      <c r="EQ222" s="36"/>
      <c r="ER222" s="36"/>
      <c r="ES222" s="36"/>
      <c r="ET222" s="36"/>
      <c r="EU222" s="36"/>
      <c r="EV222" s="36"/>
      <c r="EW222" s="36"/>
      <c r="EX222" s="36"/>
      <c r="EY222" s="36"/>
      <c r="EZ222" s="36"/>
      <c r="FA222" s="36"/>
      <c r="FB222" s="36"/>
      <c r="FC222" s="36"/>
      <c r="FD222" s="36"/>
      <c r="FE222" s="36"/>
      <c r="FF222" s="36"/>
      <c r="FG222" s="36"/>
      <c r="FH222" s="36"/>
      <c r="FI222" s="36"/>
      <c r="FJ222" s="36"/>
      <c r="FK222" s="36"/>
      <c r="FL222" s="36"/>
      <c r="FM222" s="36"/>
      <c r="FN222" s="36"/>
      <c r="FO222" s="36"/>
      <c r="FP222" s="36"/>
      <c r="FQ222" s="36"/>
      <c r="FR222" s="36"/>
      <c r="FS222" s="36"/>
      <c r="FT222" s="36"/>
      <c r="FU222" s="36"/>
      <c r="FV222" s="36"/>
      <c r="FW222" s="36"/>
      <c r="FX222" s="36"/>
      <c r="FY222" s="36"/>
      <c r="FZ222" s="36"/>
      <c r="GA222" s="36"/>
      <c r="GB222" s="36"/>
      <c r="GC222" s="36"/>
      <c r="GD222" s="36"/>
      <c r="GE222" s="36"/>
      <c r="GF222" s="36"/>
      <c r="GG222" s="36"/>
      <c r="GH222" s="36"/>
      <c r="GI222" s="36"/>
      <c r="GJ222" s="36"/>
      <c r="GK222" s="36"/>
      <c r="GL222" s="36"/>
      <c r="GM222" s="36"/>
      <c r="GN222" s="36"/>
      <c r="GO222" s="36"/>
      <c r="GP222" s="36"/>
      <c r="GQ222" s="36"/>
      <c r="GR222" s="36"/>
      <c r="GS222" s="36"/>
      <c r="GT222" s="36"/>
      <c r="GU222" s="36"/>
      <c r="GV222" s="36"/>
      <c r="GW222" s="36"/>
      <c r="GX222" s="36"/>
      <c r="GY222" s="36"/>
      <c r="GZ222" s="36"/>
      <c r="HA222" s="36"/>
      <c r="HB222" s="36"/>
      <c r="HC222" s="36"/>
      <c r="HD222" s="36"/>
      <c r="HE222" s="36"/>
      <c r="HF222" s="36"/>
      <c r="HG222" s="36"/>
      <c r="HH222" s="36"/>
    </row>
    <row r="223" spans="2:216" ht="15" x14ac:dyDescent="0.2">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c r="BG223" s="108"/>
      <c r="BH223" s="108"/>
      <c r="BI223" s="108"/>
      <c r="BJ223" s="108"/>
      <c r="BK223" s="108"/>
      <c r="BL223" s="108"/>
      <c r="BM223" s="108"/>
      <c r="BN223" s="108"/>
      <c r="BO223" s="108"/>
      <c r="BP223" s="108"/>
      <c r="BQ223" s="108"/>
      <c r="BR223" s="108"/>
      <c r="BS223" s="108"/>
      <c r="BT223" s="108"/>
      <c r="BU223" s="108"/>
      <c r="BV223" s="108"/>
      <c r="BW223" s="108"/>
      <c r="BX223" s="108"/>
      <c r="BY223" s="108"/>
      <c r="BZ223" s="108"/>
      <c r="CA223" s="108"/>
      <c r="CB223" s="108"/>
      <c r="CC223" s="108"/>
      <c r="CD223" s="108"/>
      <c r="CE223" s="108"/>
      <c r="CF223" s="108"/>
      <c r="CG223" s="108"/>
      <c r="CH223" s="108"/>
      <c r="CI223" s="108"/>
      <c r="CJ223" s="108"/>
      <c r="CK223" s="36"/>
      <c r="CL223" s="36"/>
      <c r="CM223" s="36"/>
      <c r="CN223" s="36"/>
      <c r="CO223" s="36"/>
      <c r="CP223" s="179"/>
      <c r="CQ223" s="179"/>
      <c r="CR223" s="179"/>
      <c r="CS223" s="179"/>
      <c r="CT223" s="179"/>
      <c r="CU223" s="179"/>
      <c r="CV223" s="179"/>
      <c r="CW223" s="179"/>
      <c r="CX223" s="413"/>
      <c r="CY223" s="413"/>
      <c r="CZ223" s="413"/>
      <c r="DA223" s="413"/>
      <c r="DB223" s="331"/>
      <c r="DC223" s="331"/>
      <c r="DD223" s="331"/>
      <c r="DE223" s="331"/>
      <c r="DF223" s="331"/>
      <c r="DG223" s="331"/>
      <c r="DH223" s="331"/>
      <c r="DI223" s="331"/>
      <c r="DJ223" s="331"/>
      <c r="DK223" s="181"/>
      <c r="DL223" s="181"/>
      <c r="DM223" s="181"/>
      <c r="DN223" s="181"/>
      <c r="DO223" s="181"/>
      <c r="DP223" s="181"/>
      <c r="DQ223" s="181"/>
      <c r="DR223" s="181"/>
      <c r="DS223" s="181"/>
      <c r="DT223" s="181"/>
      <c r="DU223" s="36"/>
      <c r="DV223" s="36"/>
      <c r="DW223" s="36"/>
      <c r="DX223" s="36"/>
      <c r="DY223" s="36"/>
      <c r="DZ223" s="36"/>
      <c r="EA223" s="36"/>
      <c r="EB223" s="36"/>
      <c r="EC223" s="36"/>
      <c r="ED223" s="36"/>
      <c r="EE223" s="36"/>
      <c r="EF223" s="36"/>
      <c r="EG223" s="36"/>
      <c r="EH223" s="36"/>
      <c r="EI223" s="36"/>
      <c r="EJ223" s="36"/>
      <c r="EK223" s="36"/>
      <c r="EL223" s="36"/>
      <c r="EM223" s="36"/>
      <c r="EN223" s="36"/>
      <c r="EO223" s="36"/>
      <c r="EP223" s="36"/>
      <c r="EQ223" s="36"/>
      <c r="ER223" s="36"/>
      <c r="ES223" s="36"/>
      <c r="ET223" s="36"/>
      <c r="EU223" s="36"/>
      <c r="EV223" s="36"/>
      <c r="EW223" s="36"/>
      <c r="EX223" s="36"/>
      <c r="EY223" s="36"/>
      <c r="EZ223" s="36"/>
      <c r="FA223" s="36"/>
      <c r="FB223" s="36"/>
      <c r="FC223" s="36"/>
      <c r="FD223" s="36"/>
      <c r="FE223" s="36"/>
      <c r="FF223" s="36"/>
      <c r="FG223" s="36"/>
      <c r="FH223" s="36"/>
      <c r="FI223" s="36"/>
      <c r="FJ223" s="36"/>
      <c r="FK223" s="36"/>
      <c r="FL223" s="36"/>
      <c r="FM223" s="36"/>
      <c r="FN223" s="36"/>
      <c r="FO223" s="36"/>
      <c r="FP223" s="36"/>
      <c r="FQ223" s="36"/>
      <c r="FR223" s="36"/>
      <c r="FS223" s="36"/>
      <c r="FT223" s="36"/>
      <c r="FU223" s="36"/>
      <c r="FV223" s="36"/>
      <c r="FW223" s="36"/>
      <c r="FX223" s="36"/>
      <c r="FY223" s="36"/>
      <c r="FZ223" s="36"/>
      <c r="GA223" s="36"/>
      <c r="GB223" s="36"/>
      <c r="GC223" s="36"/>
      <c r="GD223" s="36"/>
      <c r="GE223" s="36"/>
      <c r="GF223" s="36"/>
      <c r="GG223" s="36"/>
      <c r="GH223" s="36"/>
      <c r="GI223" s="36"/>
      <c r="GJ223" s="36"/>
      <c r="GK223" s="36"/>
      <c r="GL223" s="36"/>
      <c r="GM223" s="36"/>
      <c r="GN223" s="36"/>
      <c r="GO223" s="36"/>
      <c r="GP223" s="36"/>
      <c r="GQ223" s="36"/>
      <c r="GR223" s="36"/>
      <c r="GS223" s="36"/>
      <c r="GT223" s="36"/>
      <c r="GU223" s="36"/>
      <c r="GV223" s="36"/>
      <c r="GW223" s="36"/>
      <c r="GX223" s="36"/>
      <c r="GY223" s="36"/>
      <c r="GZ223" s="36"/>
      <c r="HA223" s="36"/>
      <c r="HB223" s="36"/>
      <c r="HC223" s="36"/>
      <c r="HD223" s="36"/>
      <c r="HE223" s="36"/>
      <c r="HF223" s="36"/>
      <c r="HG223" s="36"/>
      <c r="HH223" s="36"/>
    </row>
    <row r="224" spans="2:216" ht="15" x14ac:dyDescent="0.2">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c r="CE224" s="108"/>
      <c r="CF224" s="108"/>
      <c r="CG224" s="108"/>
      <c r="CH224" s="108"/>
      <c r="CI224" s="108"/>
      <c r="CJ224" s="108"/>
      <c r="CK224" s="36"/>
      <c r="CL224" s="36"/>
      <c r="CM224" s="36"/>
      <c r="CN224" s="36"/>
      <c r="CO224" s="36"/>
      <c r="CP224" s="179"/>
      <c r="CQ224" s="179"/>
      <c r="CR224" s="179"/>
      <c r="CS224" s="179"/>
      <c r="CT224" s="179"/>
      <c r="CU224" s="179"/>
      <c r="CV224" s="179"/>
      <c r="CW224" s="179"/>
      <c r="CX224" s="413"/>
      <c r="CY224" s="413"/>
      <c r="CZ224" s="413"/>
      <c r="DA224" s="413"/>
      <c r="DB224" s="331"/>
      <c r="DC224" s="331"/>
      <c r="DD224" s="331"/>
      <c r="DE224" s="331"/>
      <c r="DF224" s="331"/>
      <c r="DG224" s="331"/>
      <c r="DH224" s="331"/>
      <c r="DI224" s="331"/>
      <c r="DJ224" s="331"/>
      <c r="DK224" s="181"/>
      <c r="DL224" s="181"/>
      <c r="DM224" s="181"/>
      <c r="DN224" s="181"/>
      <c r="DO224" s="181"/>
      <c r="DP224" s="181"/>
      <c r="DQ224" s="181"/>
      <c r="DR224" s="181"/>
      <c r="DS224" s="181"/>
      <c r="DT224" s="181"/>
      <c r="DU224" s="36"/>
      <c r="DV224" s="36"/>
      <c r="DW224" s="36"/>
      <c r="DX224" s="36"/>
      <c r="DY224" s="36"/>
      <c r="DZ224" s="36"/>
      <c r="EA224" s="36"/>
      <c r="EB224" s="36"/>
      <c r="EC224" s="36"/>
      <c r="ED224" s="36"/>
      <c r="EE224" s="36"/>
      <c r="EF224" s="36"/>
      <c r="EG224" s="36"/>
      <c r="EH224" s="36"/>
      <c r="EI224" s="36"/>
      <c r="EJ224" s="36"/>
      <c r="EK224" s="36"/>
      <c r="EL224" s="36"/>
      <c r="EM224" s="36"/>
      <c r="EN224" s="36"/>
      <c r="EO224" s="36"/>
      <c r="EP224" s="36"/>
      <c r="EQ224" s="36"/>
      <c r="ER224" s="36"/>
      <c r="ES224" s="36"/>
      <c r="ET224" s="36"/>
      <c r="EU224" s="36"/>
      <c r="EV224" s="36"/>
      <c r="EW224" s="36"/>
      <c r="EX224" s="36"/>
      <c r="EY224" s="36"/>
      <c r="EZ224" s="36"/>
      <c r="FA224" s="36"/>
      <c r="FB224" s="36"/>
      <c r="FC224" s="36"/>
      <c r="FD224" s="36"/>
      <c r="FE224" s="36"/>
      <c r="FF224" s="36"/>
      <c r="FG224" s="36"/>
      <c r="FH224" s="36"/>
      <c r="FI224" s="36"/>
      <c r="FJ224" s="36"/>
      <c r="FK224" s="36"/>
      <c r="FL224" s="36"/>
      <c r="FM224" s="36"/>
      <c r="FN224" s="36"/>
      <c r="FO224" s="36"/>
      <c r="FP224" s="36"/>
      <c r="FQ224" s="36"/>
      <c r="FR224" s="36"/>
      <c r="FS224" s="36"/>
      <c r="FT224" s="36"/>
      <c r="FU224" s="36"/>
      <c r="FV224" s="36"/>
      <c r="FW224" s="36"/>
      <c r="FX224" s="36"/>
      <c r="FY224" s="36"/>
      <c r="FZ224" s="36"/>
      <c r="GA224" s="36"/>
      <c r="GB224" s="36"/>
      <c r="GC224" s="36"/>
      <c r="GD224" s="36"/>
      <c r="GE224" s="36"/>
      <c r="GF224" s="36"/>
      <c r="GG224" s="36"/>
      <c r="GH224" s="36"/>
      <c r="GI224" s="36"/>
      <c r="GJ224" s="36"/>
      <c r="GK224" s="36"/>
      <c r="GL224" s="36"/>
      <c r="GM224" s="36"/>
      <c r="GN224" s="36"/>
      <c r="GO224" s="36"/>
      <c r="GP224" s="36"/>
      <c r="GQ224" s="36"/>
      <c r="GR224" s="36"/>
      <c r="GS224" s="36"/>
      <c r="GT224" s="36"/>
      <c r="GU224" s="36"/>
      <c r="GV224" s="36"/>
      <c r="GW224" s="36"/>
      <c r="GX224" s="36"/>
      <c r="GY224" s="36"/>
      <c r="GZ224" s="36"/>
      <c r="HA224" s="36"/>
      <c r="HB224" s="36"/>
      <c r="HC224" s="36"/>
      <c r="HD224" s="36"/>
      <c r="HE224" s="36"/>
      <c r="HF224" s="36"/>
      <c r="HG224" s="36"/>
      <c r="HH224" s="36"/>
    </row>
    <row r="225" spans="2:216" ht="15" x14ac:dyDescent="0.2">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c r="CE225" s="108"/>
      <c r="CF225" s="108"/>
      <c r="CG225" s="108"/>
      <c r="CH225" s="108"/>
      <c r="CI225" s="108"/>
      <c r="CJ225" s="108"/>
      <c r="CK225" s="36"/>
      <c r="CL225" s="36"/>
      <c r="CM225" s="36"/>
      <c r="CN225" s="36"/>
      <c r="CO225" s="36"/>
      <c r="CP225" s="179"/>
      <c r="CQ225" s="179"/>
      <c r="CR225" s="179"/>
      <c r="CS225" s="179"/>
      <c r="CT225" s="179"/>
      <c r="CU225" s="179"/>
      <c r="CV225" s="179"/>
      <c r="CW225" s="179"/>
      <c r="CX225" s="413"/>
      <c r="CY225" s="413"/>
      <c r="CZ225" s="413"/>
      <c r="DA225" s="413"/>
      <c r="DB225" s="331"/>
      <c r="DC225" s="331"/>
      <c r="DD225" s="331"/>
      <c r="DE225" s="331"/>
      <c r="DF225" s="331"/>
      <c r="DG225" s="331"/>
      <c r="DH225" s="331"/>
      <c r="DI225" s="331"/>
      <c r="DJ225" s="331"/>
      <c r="DK225" s="181"/>
      <c r="DL225" s="181"/>
      <c r="DM225" s="181"/>
      <c r="DN225" s="181"/>
      <c r="DO225" s="181"/>
      <c r="DP225" s="181"/>
      <c r="DQ225" s="181"/>
      <c r="DR225" s="181"/>
      <c r="DS225" s="181"/>
      <c r="DT225" s="181"/>
      <c r="DU225" s="36"/>
      <c r="DV225" s="36"/>
      <c r="DW225" s="36"/>
      <c r="DX225" s="36"/>
      <c r="DY225" s="36"/>
      <c r="DZ225" s="36"/>
      <c r="EA225" s="36"/>
      <c r="EB225" s="36"/>
      <c r="EC225" s="36"/>
      <c r="ED225" s="36"/>
      <c r="EE225" s="36"/>
      <c r="EF225" s="36"/>
      <c r="EG225" s="36"/>
      <c r="EH225" s="36"/>
      <c r="EI225" s="36"/>
      <c r="EJ225" s="36"/>
      <c r="EK225" s="36"/>
      <c r="EL225" s="36"/>
      <c r="EM225" s="36"/>
      <c r="EN225" s="36"/>
      <c r="EO225" s="36"/>
      <c r="EP225" s="36"/>
      <c r="EQ225" s="36"/>
      <c r="ER225" s="36"/>
      <c r="ES225" s="36"/>
      <c r="ET225" s="36"/>
      <c r="EU225" s="36"/>
      <c r="EV225" s="36"/>
      <c r="EW225" s="36"/>
      <c r="EX225" s="36"/>
      <c r="EY225" s="36"/>
      <c r="EZ225" s="36"/>
      <c r="FA225" s="36"/>
      <c r="FB225" s="36"/>
      <c r="FC225" s="36"/>
      <c r="FD225" s="36"/>
      <c r="FE225" s="36"/>
      <c r="FF225" s="36"/>
      <c r="FG225" s="36"/>
      <c r="FH225" s="36"/>
      <c r="FI225" s="36"/>
      <c r="FJ225" s="36"/>
      <c r="FK225" s="36"/>
      <c r="FL225" s="36"/>
      <c r="FM225" s="36"/>
      <c r="FN225" s="36"/>
      <c r="FO225" s="36"/>
      <c r="FP225" s="36"/>
      <c r="FQ225" s="36"/>
      <c r="FR225" s="36"/>
      <c r="FS225" s="36"/>
      <c r="FT225" s="36"/>
      <c r="FU225" s="36"/>
      <c r="FV225" s="36"/>
      <c r="FW225" s="36"/>
      <c r="FX225" s="36"/>
      <c r="FY225" s="36"/>
      <c r="FZ225" s="36"/>
      <c r="GA225" s="36"/>
      <c r="GB225" s="36"/>
      <c r="GC225" s="36"/>
      <c r="GD225" s="36"/>
      <c r="GE225" s="36"/>
      <c r="GF225" s="36"/>
      <c r="GG225" s="36"/>
      <c r="GH225" s="36"/>
      <c r="GI225" s="36"/>
      <c r="GJ225" s="36"/>
      <c r="GK225" s="36"/>
      <c r="GL225" s="36"/>
      <c r="GM225" s="36"/>
      <c r="GN225" s="36"/>
      <c r="GO225" s="36"/>
      <c r="GP225" s="36"/>
      <c r="GQ225" s="36"/>
      <c r="GR225" s="36"/>
      <c r="GS225" s="36"/>
      <c r="GT225" s="36"/>
      <c r="GU225" s="36"/>
      <c r="GV225" s="36"/>
      <c r="GW225" s="36"/>
      <c r="GX225" s="36"/>
      <c r="GY225" s="36"/>
      <c r="GZ225" s="36"/>
      <c r="HA225" s="36"/>
      <c r="HB225" s="36"/>
      <c r="HC225" s="36"/>
      <c r="HD225" s="36"/>
      <c r="HE225" s="36"/>
      <c r="HF225" s="36"/>
      <c r="HG225" s="36"/>
      <c r="HH225" s="36"/>
    </row>
    <row r="226" spans="2:216" ht="15" x14ac:dyDescent="0.2">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c r="BG226" s="108"/>
      <c r="BH226" s="108"/>
      <c r="BI226" s="108"/>
      <c r="BJ226" s="108"/>
      <c r="BK226" s="108"/>
      <c r="BL226" s="108"/>
      <c r="BM226" s="108"/>
      <c r="BN226" s="108"/>
      <c r="BO226" s="108"/>
      <c r="BP226" s="108"/>
      <c r="BQ226" s="108"/>
      <c r="BR226" s="108"/>
      <c r="BS226" s="108"/>
      <c r="BT226" s="108"/>
      <c r="BU226" s="108"/>
      <c r="BV226" s="108"/>
      <c r="BW226" s="108"/>
      <c r="BX226" s="108"/>
      <c r="BY226" s="108"/>
      <c r="BZ226" s="108"/>
      <c r="CA226" s="108"/>
      <c r="CB226" s="108"/>
      <c r="CC226" s="108"/>
      <c r="CD226" s="108"/>
      <c r="CE226" s="108"/>
      <c r="CF226" s="108"/>
      <c r="CG226" s="108"/>
      <c r="CH226" s="108"/>
      <c r="CI226" s="108"/>
      <c r="CJ226" s="108"/>
      <c r="CK226" s="37"/>
      <c r="CL226" s="37"/>
      <c r="CM226" s="37"/>
      <c r="CN226" s="37"/>
      <c r="CO226" s="37"/>
      <c r="CP226" s="179"/>
      <c r="CQ226" s="179"/>
      <c r="CR226" s="179"/>
      <c r="CS226" s="179"/>
      <c r="CT226" s="179"/>
      <c r="CU226" s="179"/>
      <c r="CV226" s="179"/>
      <c r="CW226" s="179"/>
      <c r="CX226" s="413"/>
      <c r="CY226" s="413"/>
      <c r="CZ226" s="413"/>
      <c r="DA226" s="413"/>
      <c r="DB226" s="331"/>
      <c r="DC226" s="331"/>
      <c r="DD226" s="331"/>
      <c r="DE226" s="331"/>
      <c r="DF226" s="331"/>
      <c r="DG226" s="331"/>
      <c r="DH226" s="331"/>
      <c r="DI226" s="331"/>
      <c r="DJ226" s="331"/>
      <c r="DK226" s="181"/>
      <c r="DL226" s="181"/>
      <c r="DM226" s="181"/>
      <c r="DN226" s="181"/>
      <c r="DO226" s="181"/>
      <c r="DP226" s="181"/>
      <c r="DQ226" s="181"/>
      <c r="DR226" s="181"/>
      <c r="DS226" s="181"/>
      <c r="DT226" s="181"/>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c r="HF226" s="37"/>
      <c r="HG226" s="37"/>
      <c r="HH226" s="37"/>
    </row>
    <row r="227" spans="2:216" ht="15" x14ac:dyDescent="0.2">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c r="BG227" s="108"/>
      <c r="BH227" s="108"/>
      <c r="BI227" s="108"/>
      <c r="BJ227" s="108"/>
      <c r="BK227" s="108"/>
      <c r="BL227" s="108"/>
      <c r="BM227" s="108"/>
      <c r="BN227" s="108"/>
      <c r="BO227" s="108"/>
      <c r="BP227" s="108"/>
      <c r="BQ227" s="108"/>
      <c r="BR227" s="108"/>
      <c r="BS227" s="108"/>
      <c r="BT227" s="108"/>
      <c r="BU227" s="108"/>
      <c r="BV227" s="108"/>
      <c r="BW227" s="108"/>
      <c r="BX227" s="108"/>
      <c r="BY227" s="108"/>
      <c r="BZ227" s="108"/>
      <c r="CA227" s="108"/>
      <c r="CB227" s="108"/>
      <c r="CC227" s="108"/>
      <c r="CD227" s="108"/>
      <c r="CE227" s="108"/>
      <c r="CF227" s="108"/>
      <c r="CG227" s="108"/>
      <c r="CH227" s="108"/>
      <c r="CI227" s="108"/>
      <c r="CJ227" s="108"/>
      <c r="CK227" s="37"/>
      <c r="CL227" s="37"/>
      <c r="CM227" s="37"/>
      <c r="CN227" s="37"/>
      <c r="CO227" s="37"/>
      <c r="CP227" s="179"/>
      <c r="CQ227" s="179"/>
      <c r="CR227" s="179"/>
      <c r="CS227" s="179"/>
      <c r="CT227" s="179"/>
      <c r="CU227" s="179"/>
      <c r="CV227" s="179"/>
      <c r="CW227" s="179"/>
      <c r="CX227" s="413"/>
      <c r="CY227" s="413"/>
      <c r="CZ227" s="413"/>
      <c r="DA227" s="413"/>
      <c r="DB227" s="331"/>
      <c r="DC227" s="331"/>
      <c r="DD227" s="331"/>
      <c r="DE227" s="331"/>
      <c r="DF227" s="331"/>
      <c r="DG227" s="331"/>
      <c r="DH227" s="331"/>
      <c r="DI227" s="331"/>
      <c r="DJ227" s="331"/>
      <c r="DK227" s="181"/>
      <c r="DL227" s="181"/>
      <c r="DM227" s="181"/>
      <c r="DN227" s="181"/>
      <c r="DO227" s="181"/>
      <c r="DP227" s="181"/>
      <c r="DQ227" s="181"/>
      <c r="DR227" s="181"/>
      <c r="DS227" s="181"/>
      <c r="DT227" s="181"/>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c r="HF227" s="37"/>
      <c r="HG227" s="37"/>
      <c r="HH227" s="37"/>
    </row>
    <row r="228" spans="2:216" ht="15" x14ac:dyDescent="0.2">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c r="BM228" s="108"/>
      <c r="BN228" s="108"/>
      <c r="BO228" s="108"/>
      <c r="BP228" s="108"/>
      <c r="BQ228" s="108"/>
      <c r="BR228" s="108"/>
      <c r="BS228" s="108"/>
      <c r="BT228" s="108"/>
      <c r="BU228" s="108"/>
      <c r="BV228" s="108"/>
      <c r="BW228" s="108"/>
      <c r="BX228" s="108"/>
      <c r="BY228" s="108"/>
      <c r="BZ228" s="108"/>
      <c r="CA228" s="108"/>
      <c r="CB228" s="108"/>
      <c r="CC228" s="108"/>
      <c r="CD228" s="108"/>
      <c r="CE228" s="108"/>
      <c r="CF228" s="108"/>
      <c r="CG228" s="108"/>
      <c r="CH228" s="108"/>
      <c r="CI228" s="108"/>
      <c r="CJ228" s="108"/>
      <c r="CK228" s="37"/>
      <c r="CL228" s="37"/>
      <c r="CM228" s="37"/>
      <c r="CN228" s="37"/>
      <c r="CO228" s="37"/>
      <c r="CP228" s="179"/>
      <c r="CQ228" s="179"/>
      <c r="CR228" s="179"/>
      <c r="CS228" s="179"/>
      <c r="CT228" s="179"/>
      <c r="CU228" s="179"/>
      <c r="CV228" s="179"/>
      <c r="CW228" s="179"/>
      <c r="CX228" s="413"/>
      <c r="CY228" s="413"/>
      <c r="CZ228" s="413"/>
      <c r="DA228" s="413"/>
      <c r="DB228" s="331"/>
      <c r="DC228" s="331"/>
      <c r="DD228" s="331"/>
      <c r="DE228" s="331"/>
      <c r="DF228" s="331"/>
      <c r="DG228" s="331"/>
      <c r="DH228" s="331"/>
      <c r="DI228" s="331"/>
      <c r="DJ228" s="331"/>
      <c r="DK228" s="181"/>
      <c r="DL228" s="181"/>
      <c r="DM228" s="181"/>
      <c r="DN228" s="181"/>
      <c r="DO228" s="181"/>
      <c r="DP228" s="181"/>
      <c r="DQ228" s="181"/>
      <c r="DR228" s="181"/>
      <c r="DS228" s="181"/>
      <c r="DT228" s="181"/>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c r="HF228" s="37"/>
      <c r="HG228" s="37"/>
      <c r="HH228" s="37"/>
    </row>
    <row r="229" spans="2:216" ht="15" x14ac:dyDescent="0.2">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c r="CE229" s="108"/>
      <c r="CF229" s="108"/>
      <c r="CG229" s="108"/>
      <c r="CH229" s="108"/>
      <c r="CI229" s="108"/>
      <c r="CJ229" s="108"/>
      <c r="CK229" s="37"/>
      <c r="CL229" s="37"/>
      <c r="CM229" s="37"/>
      <c r="CN229" s="37"/>
      <c r="CO229" s="37"/>
      <c r="CP229" s="179"/>
      <c r="CQ229" s="179"/>
      <c r="CR229" s="179"/>
      <c r="CS229" s="179"/>
      <c r="CT229" s="179"/>
      <c r="CU229" s="179"/>
      <c r="CV229" s="179"/>
      <c r="CW229" s="179"/>
      <c r="CX229" s="413"/>
      <c r="CY229" s="413"/>
      <c r="CZ229" s="413"/>
      <c r="DA229" s="413"/>
      <c r="DB229" s="331"/>
      <c r="DC229" s="331"/>
      <c r="DD229" s="331"/>
      <c r="DE229" s="331"/>
      <c r="DF229" s="331"/>
      <c r="DG229" s="331"/>
      <c r="DH229" s="331"/>
      <c r="DI229" s="331"/>
      <c r="DJ229" s="331"/>
      <c r="DK229" s="181"/>
      <c r="DL229" s="181"/>
      <c r="DM229" s="181"/>
      <c r="DN229" s="181"/>
      <c r="DO229" s="181"/>
      <c r="DP229" s="181"/>
      <c r="DQ229" s="181"/>
      <c r="DR229" s="181"/>
      <c r="DS229" s="181"/>
      <c r="DT229" s="181"/>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c r="HF229" s="37"/>
      <c r="HG229" s="37"/>
      <c r="HH229" s="37"/>
    </row>
    <row r="230" spans="2:216" ht="15" x14ac:dyDescent="0.2">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c r="BG230" s="108"/>
      <c r="BH230" s="108"/>
      <c r="BI230" s="108"/>
      <c r="BJ230" s="108"/>
      <c r="BK230" s="108"/>
      <c r="BL230" s="108"/>
      <c r="BM230" s="108"/>
      <c r="BN230" s="108"/>
      <c r="BO230" s="108"/>
      <c r="BP230" s="108"/>
      <c r="BQ230" s="108"/>
      <c r="BR230" s="108"/>
      <c r="BS230" s="108"/>
      <c r="BT230" s="108"/>
      <c r="BU230" s="108"/>
      <c r="BV230" s="108"/>
      <c r="BW230" s="108"/>
      <c r="BX230" s="108"/>
      <c r="BY230" s="108"/>
      <c r="BZ230" s="108"/>
      <c r="CA230" s="108"/>
      <c r="CB230" s="108"/>
      <c r="CC230" s="108"/>
      <c r="CD230" s="108"/>
      <c r="CE230" s="108"/>
      <c r="CF230" s="108"/>
      <c r="CG230" s="108"/>
      <c r="CH230" s="108"/>
      <c r="CI230" s="108"/>
      <c r="CJ230" s="108"/>
      <c r="CK230" s="37"/>
      <c r="CL230" s="37"/>
      <c r="CM230" s="37"/>
      <c r="CN230" s="37"/>
      <c r="CO230" s="37"/>
      <c r="CP230" s="179"/>
      <c r="CQ230" s="179"/>
      <c r="CR230" s="179"/>
      <c r="CS230" s="179"/>
      <c r="CT230" s="179"/>
      <c r="CU230" s="179"/>
      <c r="CV230" s="179"/>
      <c r="CW230" s="179"/>
      <c r="CX230" s="413"/>
      <c r="CY230" s="413"/>
      <c r="CZ230" s="413"/>
      <c r="DA230" s="413"/>
      <c r="DB230" s="331"/>
      <c r="DC230" s="331"/>
      <c r="DD230" s="331"/>
      <c r="DE230" s="331"/>
      <c r="DF230" s="331"/>
      <c r="DG230" s="331"/>
      <c r="DH230" s="331"/>
      <c r="DI230" s="331"/>
      <c r="DJ230" s="331"/>
      <c r="DK230" s="181"/>
      <c r="DL230" s="181"/>
      <c r="DM230" s="181"/>
      <c r="DN230" s="181"/>
      <c r="DO230" s="181"/>
      <c r="DP230" s="181"/>
      <c r="DQ230" s="181"/>
      <c r="DR230" s="181"/>
      <c r="DS230" s="181"/>
      <c r="DT230" s="181"/>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c r="HF230" s="37"/>
      <c r="HG230" s="37"/>
      <c r="HH230" s="37"/>
    </row>
    <row r="231" spans="2:216" ht="15" x14ac:dyDescent="0.2">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c r="CE231" s="108"/>
      <c r="CF231" s="108"/>
      <c r="CG231" s="108"/>
      <c r="CH231" s="108"/>
      <c r="CI231" s="108"/>
      <c r="CJ231" s="108"/>
      <c r="CP231" s="179"/>
      <c r="CQ231" s="179"/>
      <c r="CR231" s="179"/>
      <c r="CS231" s="179"/>
      <c r="CT231" s="179"/>
      <c r="CU231" s="179"/>
      <c r="CV231" s="179"/>
      <c r="CW231" s="179"/>
      <c r="CX231" s="413"/>
      <c r="CY231" s="413"/>
      <c r="CZ231" s="413"/>
      <c r="DA231" s="413"/>
      <c r="DB231" s="331"/>
      <c r="DC231" s="331"/>
      <c r="DD231" s="331"/>
      <c r="DE231" s="331"/>
      <c r="DF231" s="331"/>
      <c r="DG231" s="331"/>
      <c r="DH231" s="331"/>
      <c r="DI231" s="331"/>
      <c r="DJ231" s="331"/>
      <c r="DK231" s="181"/>
      <c r="DL231" s="181"/>
      <c r="DM231" s="181"/>
      <c r="DN231" s="181"/>
      <c r="DO231" s="181"/>
      <c r="DP231" s="181"/>
      <c r="DQ231" s="181"/>
      <c r="DR231" s="181"/>
      <c r="DS231" s="181"/>
      <c r="DT231" s="181"/>
    </row>
    <row r="232" spans="2:216" ht="15" x14ac:dyDescent="0.2">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c r="BG232" s="108"/>
      <c r="BH232" s="108"/>
      <c r="BI232" s="108"/>
      <c r="BJ232" s="108"/>
      <c r="BK232" s="108"/>
      <c r="BL232" s="108"/>
      <c r="BM232" s="108"/>
      <c r="BN232" s="108"/>
      <c r="BO232" s="108"/>
      <c r="BP232" s="108"/>
      <c r="BQ232" s="108"/>
      <c r="BR232" s="108"/>
      <c r="BS232" s="108"/>
      <c r="BT232" s="108"/>
      <c r="BU232" s="108"/>
      <c r="BV232" s="108"/>
      <c r="BW232" s="108"/>
      <c r="BX232" s="108"/>
      <c r="BY232" s="108"/>
      <c r="BZ232" s="108"/>
      <c r="CA232" s="108"/>
      <c r="CB232" s="108"/>
      <c r="CC232" s="108"/>
      <c r="CD232" s="108"/>
      <c r="CE232" s="108"/>
      <c r="CF232" s="108"/>
      <c r="CG232" s="108"/>
      <c r="CH232" s="108"/>
      <c r="CI232" s="108"/>
      <c r="CJ232" s="108"/>
      <c r="CP232" s="179"/>
      <c r="CQ232" s="179"/>
      <c r="CR232" s="179"/>
      <c r="CS232" s="179"/>
      <c r="CT232" s="179"/>
      <c r="CU232" s="179"/>
      <c r="CV232" s="179"/>
      <c r="CW232" s="179"/>
      <c r="CX232" s="413"/>
      <c r="CY232" s="413"/>
      <c r="CZ232" s="413"/>
      <c r="DA232" s="413"/>
      <c r="DB232" s="331"/>
      <c r="DC232" s="331"/>
      <c r="DD232" s="331"/>
      <c r="DE232" s="331"/>
      <c r="DF232" s="331"/>
      <c r="DG232" s="331"/>
      <c r="DH232" s="331"/>
      <c r="DI232" s="331"/>
      <c r="DJ232" s="331"/>
      <c r="DK232" s="181"/>
      <c r="DL232" s="181"/>
      <c r="DM232" s="181"/>
      <c r="DN232" s="181"/>
      <c r="DO232" s="181"/>
      <c r="DP232" s="181"/>
      <c r="DQ232" s="181"/>
      <c r="DR232" s="181"/>
      <c r="DS232" s="181"/>
      <c r="DT232" s="181"/>
    </row>
    <row r="233" spans="2:216" ht="15" x14ac:dyDescent="0.2">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c r="BG233" s="108"/>
      <c r="BH233" s="108"/>
      <c r="BI233" s="108"/>
      <c r="BJ233" s="108"/>
      <c r="BK233" s="108"/>
      <c r="BL233" s="108"/>
      <c r="BM233" s="108"/>
      <c r="BN233" s="108"/>
      <c r="BO233" s="108"/>
      <c r="BP233" s="108"/>
      <c r="BQ233" s="108"/>
      <c r="BR233" s="108"/>
      <c r="BS233" s="108"/>
      <c r="BT233" s="108"/>
      <c r="BU233" s="108"/>
      <c r="BV233" s="108"/>
      <c r="BW233" s="108"/>
      <c r="BX233" s="108"/>
      <c r="BY233" s="108"/>
      <c r="BZ233" s="108"/>
      <c r="CA233" s="108"/>
      <c r="CB233" s="108"/>
      <c r="CC233" s="108"/>
      <c r="CD233" s="108"/>
      <c r="CE233" s="108"/>
      <c r="CF233" s="108"/>
      <c r="CG233" s="108"/>
      <c r="CH233" s="108"/>
      <c r="CI233" s="108"/>
      <c r="CJ233" s="108"/>
      <c r="CP233" s="179"/>
      <c r="CQ233" s="179"/>
      <c r="CR233" s="179"/>
      <c r="CS233" s="179"/>
      <c r="CT233" s="179"/>
      <c r="CU233" s="179"/>
      <c r="CV233" s="179"/>
      <c r="CW233" s="179"/>
      <c r="CX233" s="413"/>
      <c r="CY233" s="413"/>
      <c r="CZ233" s="413"/>
      <c r="DA233" s="413"/>
      <c r="DB233" s="331"/>
      <c r="DC233" s="331"/>
      <c r="DD233" s="331"/>
      <c r="DE233" s="331"/>
      <c r="DF233" s="331"/>
      <c r="DG233" s="331"/>
      <c r="DH233" s="331"/>
      <c r="DI233" s="331"/>
      <c r="DJ233" s="331"/>
      <c r="DK233" s="181"/>
      <c r="DL233" s="181"/>
      <c r="DM233" s="181"/>
      <c r="DN233" s="181"/>
      <c r="DO233" s="181"/>
      <c r="DP233" s="181"/>
      <c r="DQ233" s="181"/>
      <c r="DR233" s="181"/>
      <c r="DS233" s="181"/>
      <c r="DT233" s="181"/>
    </row>
    <row r="234" spans="2:216" ht="15" x14ac:dyDescent="0.2">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c r="CE234" s="108"/>
      <c r="CF234" s="108"/>
      <c r="CG234" s="108"/>
      <c r="CH234" s="108"/>
      <c r="CI234" s="108"/>
      <c r="CJ234" s="108"/>
      <c r="CP234" s="179"/>
      <c r="CQ234" s="179"/>
      <c r="CR234" s="179"/>
      <c r="CS234" s="179"/>
      <c r="CT234" s="179"/>
      <c r="CU234" s="179"/>
      <c r="CV234" s="179"/>
      <c r="CW234" s="179"/>
      <c r="CX234" s="413"/>
      <c r="CY234" s="413"/>
      <c r="CZ234" s="413"/>
      <c r="DA234" s="413"/>
      <c r="DB234" s="331"/>
      <c r="DC234" s="331"/>
      <c r="DD234" s="331"/>
      <c r="DE234" s="331"/>
      <c r="DF234" s="331"/>
      <c r="DG234" s="331"/>
      <c r="DH234" s="331"/>
      <c r="DI234" s="331"/>
      <c r="DJ234" s="331"/>
      <c r="DK234" s="181"/>
      <c r="DL234" s="181"/>
      <c r="DM234" s="181"/>
      <c r="DN234" s="181"/>
      <c r="DO234" s="181"/>
      <c r="DP234" s="181"/>
      <c r="DQ234" s="181"/>
      <c r="DR234" s="181"/>
      <c r="DS234" s="181"/>
      <c r="DT234" s="181"/>
    </row>
    <row r="235" spans="2:216" ht="15" x14ac:dyDescent="0.2">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c r="BG235" s="108"/>
      <c r="BH235" s="108"/>
      <c r="BI235" s="108"/>
      <c r="BJ235" s="108"/>
      <c r="BK235" s="108"/>
      <c r="BL235" s="108"/>
      <c r="BM235" s="108"/>
      <c r="BN235" s="108"/>
      <c r="BO235" s="108"/>
      <c r="BP235" s="108"/>
      <c r="BQ235" s="108"/>
      <c r="BR235" s="108"/>
      <c r="BS235" s="108"/>
      <c r="BT235" s="108"/>
      <c r="BU235" s="108"/>
      <c r="BV235" s="108"/>
      <c r="BW235" s="108"/>
      <c r="BX235" s="108"/>
      <c r="BY235" s="108"/>
      <c r="BZ235" s="108"/>
      <c r="CA235" s="108"/>
      <c r="CB235" s="108"/>
      <c r="CC235" s="108"/>
      <c r="CD235" s="108"/>
      <c r="CE235" s="108"/>
      <c r="CF235" s="108"/>
      <c r="CG235" s="108"/>
      <c r="CH235" s="108"/>
      <c r="CI235" s="108"/>
      <c r="CJ235" s="108"/>
      <c r="CP235" s="179"/>
      <c r="CQ235" s="179"/>
      <c r="CR235" s="179"/>
      <c r="CS235" s="179"/>
      <c r="CT235" s="179"/>
      <c r="CU235" s="179"/>
      <c r="CV235" s="179"/>
      <c r="CW235" s="179"/>
      <c r="CX235" s="413"/>
      <c r="CY235" s="413"/>
      <c r="CZ235" s="413"/>
      <c r="DA235" s="413"/>
      <c r="DB235" s="331"/>
      <c r="DC235" s="331"/>
      <c r="DD235" s="331"/>
      <c r="DE235" s="331"/>
      <c r="DF235" s="331"/>
      <c r="DG235" s="331"/>
      <c r="DH235" s="331"/>
      <c r="DI235" s="331"/>
      <c r="DJ235" s="331"/>
      <c r="DK235" s="181"/>
      <c r="DL235" s="181"/>
      <c r="DM235" s="181"/>
      <c r="DN235" s="181"/>
      <c r="DO235" s="181"/>
      <c r="DP235" s="181"/>
      <c r="DQ235" s="181"/>
      <c r="DR235" s="181"/>
      <c r="DS235" s="181"/>
      <c r="DT235" s="181"/>
    </row>
    <row r="236" spans="2:216" ht="15" x14ac:dyDescent="0.2">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8"/>
      <c r="BR236" s="108"/>
      <c r="BS236" s="108"/>
      <c r="BT236" s="108"/>
      <c r="BU236" s="108"/>
      <c r="BV236" s="108"/>
      <c r="BW236" s="108"/>
      <c r="BX236" s="108"/>
      <c r="BY236" s="108"/>
      <c r="BZ236" s="108"/>
      <c r="CA236" s="108"/>
      <c r="CB236" s="108"/>
      <c r="CC236" s="108"/>
      <c r="CD236" s="108"/>
      <c r="CE236" s="108"/>
      <c r="CF236" s="108"/>
      <c r="CG236" s="108"/>
      <c r="CH236" s="108"/>
      <c r="CI236" s="108"/>
      <c r="CJ236" s="108"/>
      <c r="CP236" s="179"/>
      <c r="CQ236" s="179"/>
      <c r="CR236" s="179"/>
      <c r="CS236" s="179"/>
      <c r="CT236" s="179"/>
      <c r="CU236" s="179"/>
      <c r="CV236" s="179"/>
      <c r="CW236" s="179"/>
      <c r="CX236" s="413"/>
      <c r="CY236" s="413"/>
      <c r="CZ236" s="413"/>
      <c r="DA236" s="413"/>
      <c r="DB236" s="331"/>
      <c r="DC236" s="331"/>
      <c r="DD236" s="331"/>
      <c r="DE236" s="331"/>
      <c r="DF236" s="331"/>
      <c r="DG236" s="331"/>
      <c r="DH236" s="331"/>
      <c r="DI236" s="331"/>
      <c r="DJ236" s="331"/>
      <c r="DK236" s="181"/>
      <c r="DL236" s="181"/>
      <c r="DM236" s="181"/>
      <c r="DN236" s="181"/>
      <c r="DO236" s="181"/>
      <c r="DP236" s="181"/>
      <c r="DQ236" s="181"/>
      <c r="DR236" s="181"/>
      <c r="DS236" s="181"/>
      <c r="DT236" s="181"/>
    </row>
    <row r="237" spans="2:216" ht="15" x14ac:dyDescent="0.2">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108"/>
      <c r="BL237" s="108"/>
      <c r="BM237" s="108"/>
      <c r="BN237" s="108"/>
      <c r="BO237" s="108"/>
      <c r="BP237" s="108"/>
      <c r="BQ237" s="108"/>
      <c r="BR237" s="108"/>
      <c r="BS237" s="108"/>
      <c r="BT237" s="108"/>
      <c r="BU237" s="108"/>
      <c r="BV237" s="108"/>
      <c r="BW237" s="108"/>
      <c r="BX237" s="108"/>
      <c r="BY237" s="108"/>
      <c r="BZ237" s="108"/>
      <c r="CA237" s="108"/>
      <c r="CB237" s="108"/>
      <c r="CC237" s="108"/>
      <c r="CD237" s="108"/>
      <c r="CE237" s="108"/>
      <c r="CF237" s="108"/>
      <c r="CG237" s="108"/>
      <c r="CH237" s="108"/>
      <c r="CI237" s="108"/>
      <c r="CJ237" s="108"/>
      <c r="CP237" s="179"/>
      <c r="CQ237" s="179"/>
      <c r="CR237" s="179"/>
      <c r="CS237" s="179"/>
      <c r="CT237" s="179"/>
      <c r="CU237" s="179"/>
      <c r="CV237" s="179"/>
      <c r="CW237" s="179"/>
      <c r="CX237" s="413"/>
      <c r="CY237" s="413"/>
      <c r="CZ237" s="413"/>
      <c r="DA237" s="413"/>
      <c r="DB237" s="331"/>
      <c r="DC237" s="331"/>
      <c r="DD237" s="331"/>
      <c r="DE237" s="331"/>
      <c r="DF237" s="331"/>
      <c r="DG237" s="331"/>
      <c r="DH237" s="331"/>
      <c r="DI237" s="331"/>
      <c r="DJ237" s="331"/>
      <c r="DK237" s="181"/>
      <c r="DL237" s="181"/>
      <c r="DM237" s="181"/>
      <c r="DN237" s="181"/>
      <c r="DO237" s="181"/>
      <c r="DP237" s="181"/>
      <c r="DQ237" s="181"/>
      <c r="DR237" s="181"/>
      <c r="DS237" s="181"/>
      <c r="DT237" s="181"/>
    </row>
    <row r="238" spans="2:216" ht="15" x14ac:dyDescent="0.2">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108"/>
      <c r="BL238" s="108"/>
      <c r="BM238" s="108"/>
      <c r="BN238" s="108"/>
      <c r="BO238" s="108"/>
      <c r="BP238" s="108"/>
      <c r="BQ238" s="108"/>
      <c r="BR238" s="108"/>
      <c r="BS238" s="108"/>
      <c r="BT238" s="108"/>
      <c r="BU238" s="108"/>
      <c r="BV238" s="108"/>
      <c r="BW238" s="108"/>
      <c r="BX238" s="108"/>
      <c r="BY238" s="108"/>
      <c r="BZ238" s="108"/>
      <c r="CA238" s="108"/>
      <c r="CB238" s="108"/>
      <c r="CC238" s="108"/>
      <c r="CD238" s="108"/>
      <c r="CE238" s="108"/>
      <c r="CF238" s="108"/>
      <c r="CG238" s="108"/>
      <c r="CH238" s="108"/>
      <c r="CI238" s="108"/>
      <c r="CJ238" s="108"/>
      <c r="CP238" s="179"/>
      <c r="CQ238" s="179"/>
      <c r="CR238" s="179"/>
      <c r="CS238" s="179"/>
      <c r="CT238" s="179"/>
      <c r="CU238" s="179"/>
      <c r="CV238" s="179"/>
      <c r="CW238" s="179"/>
      <c r="CX238" s="413"/>
      <c r="CY238" s="413"/>
      <c r="CZ238" s="413"/>
      <c r="DA238" s="413"/>
      <c r="DB238" s="331"/>
      <c r="DC238" s="331"/>
      <c r="DD238" s="331"/>
      <c r="DE238" s="331"/>
      <c r="DF238" s="331"/>
      <c r="DG238" s="331"/>
      <c r="DH238" s="331"/>
      <c r="DI238" s="331"/>
      <c r="DJ238" s="331"/>
      <c r="DK238" s="181"/>
      <c r="DL238" s="181"/>
      <c r="DM238" s="181"/>
      <c r="DN238" s="181"/>
      <c r="DO238" s="181"/>
      <c r="DP238" s="181"/>
      <c r="DQ238" s="181"/>
      <c r="DR238" s="181"/>
      <c r="DS238" s="181"/>
      <c r="DT238" s="181"/>
    </row>
    <row r="239" spans="2:216" ht="15" x14ac:dyDescent="0.2">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c r="CE239" s="108"/>
      <c r="CF239" s="108"/>
      <c r="CG239" s="108"/>
      <c r="CH239" s="108"/>
      <c r="CI239" s="108"/>
      <c r="CJ239" s="108"/>
      <c r="CP239" s="179"/>
      <c r="CQ239" s="179"/>
      <c r="CR239" s="179"/>
      <c r="CS239" s="179"/>
      <c r="CT239" s="179"/>
      <c r="CU239" s="179"/>
      <c r="CV239" s="179"/>
      <c r="CW239" s="179"/>
      <c r="CX239" s="413"/>
      <c r="CY239" s="413"/>
      <c r="CZ239" s="413"/>
      <c r="DA239" s="413"/>
      <c r="DB239" s="331"/>
      <c r="DC239" s="331"/>
      <c r="DD239" s="331"/>
      <c r="DE239" s="331"/>
      <c r="DF239" s="331"/>
      <c r="DG239" s="331"/>
      <c r="DH239" s="331"/>
      <c r="DI239" s="331"/>
      <c r="DJ239" s="331"/>
      <c r="DK239" s="181"/>
      <c r="DL239" s="181"/>
      <c r="DM239" s="181"/>
      <c r="DN239" s="181"/>
      <c r="DO239" s="181"/>
      <c r="DP239" s="181"/>
      <c r="DQ239" s="181"/>
      <c r="DR239" s="181"/>
      <c r="DS239" s="181"/>
      <c r="DT239" s="181"/>
    </row>
    <row r="240" spans="2:216" ht="15" x14ac:dyDescent="0.2">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108"/>
      <c r="BL240" s="108"/>
      <c r="BM240" s="108"/>
      <c r="BN240" s="108"/>
      <c r="BO240" s="108"/>
      <c r="BP240" s="108"/>
      <c r="BQ240" s="108"/>
      <c r="BR240" s="108"/>
      <c r="BS240" s="108"/>
      <c r="BT240" s="108"/>
      <c r="BU240" s="108"/>
      <c r="BV240" s="108"/>
      <c r="BW240" s="108"/>
      <c r="BX240" s="108"/>
      <c r="BY240" s="108"/>
      <c r="BZ240" s="108"/>
      <c r="CA240" s="108"/>
      <c r="CB240" s="108"/>
      <c r="CC240" s="108"/>
      <c r="CD240" s="108"/>
      <c r="CE240" s="108"/>
      <c r="CF240" s="108"/>
      <c r="CG240" s="108"/>
      <c r="CH240" s="108"/>
      <c r="CI240" s="108"/>
      <c r="CJ240" s="108"/>
      <c r="CP240" s="179"/>
      <c r="CQ240" s="179"/>
      <c r="CR240" s="179"/>
      <c r="CS240" s="179"/>
      <c r="CT240" s="179"/>
      <c r="CU240" s="179"/>
      <c r="CV240" s="179"/>
      <c r="CW240" s="179"/>
      <c r="CX240" s="413"/>
      <c r="CY240" s="413"/>
      <c r="CZ240" s="413"/>
      <c r="DA240" s="413"/>
      <c r="DB240" s="331"/>
      <c r="DC240" s="331"/>
      <c r="DD240" s="331"/>
      <c r="DE240" s="331"/>
      <c r="DF240" s="331"/>
      <c r="DG240" s="331"/>
      <c r="DH240" s="331"/>
      <c r="DI240" s="331"/>
      <c r="DJ240" s="331"/>
      <c r="DK240" s="181"/>
      <c r="DL240" s="181"/>
      <c r="DM240" s="181"/>
      <c r="DN240" s="181"/>
      <c r="DO240" s="181"/>
      <c r="DP240" s="181"/>
      <c r="DQ240" s="181"/>
      <c r="DR240" s="181"/>
      <c r="DS240" s="181"/>
      <c r="DT240" s="181"/>
    </row>
    <row r="241" spans="2:124" ht="15" x14ac:dyDescent="0.2">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c r="BG241" s="108"/>
      <c r="BH241" s="108"/>
      <c r="BI241" s="108"/>
      <c r="BJ241" s="108"/>
      <c r="BK241" s="108"/>
      <c r="BL241" s="108"/>
      <c r="BM241" s="108"/>
      <c r="BN241" s="108"/>
      <c r="BO241" s="108"/>
      <c r="BP241" s="108"/>
      <c r="BQ241" s="108"/>
      <c r="BR241" s="108"/>
      <c r="BS241" s="108"/>
      <c r="BT241" s="108"/>
      <c r="BU241" s="108"/>
      <c r="BV241" s="108"/>
      <c r="BW241" s="108"/>
      <c r="BX241" s="108"/>
      <c r="BY241" s="108"/>
      <c r="BZ241" s="108"/>
      <c r="CA241" s="108"/>
      <c r="CB241" s="108"/>
      <c r="CC241" s="108"/>
      <c r="CD241" s="108"/>
      <c r="CE241" s="108"/>
      <c r="CF241" s="108"/>
      <c r="CG241" s="108"/>
      <c r="CH241" s="108"/>
      <c r="CI241" s="108"/>
      <c r="CJ241" s="108"/>
      <c r="CP241" s="179"/>
      <c r="CQ241" s="179"/>
      <c r="CR241" s="179"/>
      <c r="CS241" s="179"/>
      <c r="CT241" s="179"/>
      <c r="CU241" s="179"/>
      <c r="CV241" s="179"/>
      <c r="CW241" s="179"/>
      <c r="CX241" s="413"/>
      <c r="CY241" s="413"/>
      <c r="CZ241" s="413"/>
      <c r="DA241" s="413"/>
      <c r="DB241" s="331"/>
      <c r="DC241" s="331"/>
      <c r="DD241" s="331"/>
      <c r="DE241" s="331"/>
      <c r="DF241" s="331"/>
      <c r="DG241" s="331"/>
      <c r="DH241" s="331"/>
      <c r="DI241" s="331"/>
      <c r="DJ241" s="331"/>
      <c r="DK241" s="181"/>
      <c r="DL241" s="181"/>
      <c r="DM241" s="181"/>
      <c r="DN241" s="181"/>
      <c r="DO241" s="181"/>
      <c r="DP241" s="181"/>
      <c r="DQ241" s="181"/>
      <c r="DR241" s="181"/>
      <c r="DS241" s="181"/>
      <c r="DT241" s="181"/>
    </row>
    <row r="242" spans="2:124" ht="15" x14ac:dyDescent="0.2">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c r="BA242" s="108"/>
      <c r="BB242" s="108"/>
      <c r="BC242" s="108"/>
      <c r="BD242" s="108"/>
      <c r="BE242" s="108"/>
      <c r="BF242" s="108"/>
      <c r="BG242" s="108"/>
      <c r="BH242" s="108"/>
      <c r="BI242" s="108"/>
      <c r="BJ242" s="108"/>
      <c r="BK242" s="108"/>
      <c r="BL242" s="108"/>
      <c r="BM242" s="108"/>
      <c r="BN242" s="108"/>
      <c r="BO242" s="108"/>
      <c r="BP242" s="108"/>
      <c r="BQ242" s="108"/>
      <c r="BR242" s="108"/>
      <c r="BS242" s="108"/>
      <c r="BT242" s="108"/>
      <c r="BU242" s="108"/>
      <c r="BV242" s="108"/>
      <c r="BW242" s="108"/>
      <c r="BX242" s="108"/>
      <c r="BY242" s="108"/>
      <c r="BZ242" s="108"/>
      <c r="CA242" s="108"/>
      <c r="CB242" s="108"/>
      <c r="CC242" s="108"/>
      <c r="CD242" s="108"/>
      <c r="CE242" s="108"/>
      <c r="CF242" s="108"/>
      <c r="CG242" s="108"/>
      <c r="CH242" s="108"/>
      <c r="CI242" s="108"/>
      <c r="CJ242" s="108"/>
      <c r="CP242" s="179"/>
      <c r="CQ242" s="179"/>
      <c r="CR242" s="179"/>
      <c r="CS242" s="179"/>
      <c r="CT242" s="179"/>
      <c r="CU242" s="179"/>
      <c r="CV242" s="179"/>
      <c r="CW242" s="179"/>
      <c r="CX242" s="413"/>
      <c r="CY242" s="413"/>
      <c r="CZ242" s="413"/>
      <c r="DA242" s="413"/>
      <c r="DB242" s="331"/>
      <c r="DC242" s="331"/>
      <c r="DD242" s="331"/>
      <c r="DE242" s="331"/>
      <c r="DF242" s="331"/>
      <c r="DG242" s="331"/>
      <c r="DH242" s="331"/>
      <c r="DI242" s="331"/>
      <c r="DJ242" s="331"/>
      <c r="DK242" s="181"/>
      <c r="DL242" s="181"/>
      <c r="DM242" s="181"/>
      <c r="DN242" s="181"/>
      <c r="DO242" s="181"/>
      <c r="DP242" s="181"/>
      <c r="DQ242" s="181"/>
      <c r="DR242" s="181"/>
      <c r="DS242" s="181"/>
      <c r="DT242" s="181"/>
    </row>
    <row r="243" spans="2:124" ht="15" x14ac:dyDescent="0.2">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c r="BG243" s="108"/>
      <c r="BH243" s="108"/>
      <c r="BI243" s="108"/>
      <c r="BJ243" s="108"/>
      <c r="BK243" s="108"/>
      <c r="BL243" s="108"/>
      <c r="BM243" s="108"/>
      <c r="BN243" s="108"/>
      <c r="BO243" s="108"/>
      <c r="BP243" s="108"/>
      <c r="BQ243" s="108"/>
      <c r="BR243" s="108"/>
      <c r="BS243" s="108"/>
      <c r="BT243" s="108"/>
      <c r="BU243" s="108"/>
      <c r="BV243" s="108"/>
      <c r="BW243" s="108"/>
      <c r="BX243" s="108"/>
      <c r="BY243" s="108"/>
      <c r="BZ243" s="108"/>
      <c r="CA243" s="108"/>
      <c r="CB243" s="108"/>
      <c r="CC243" s="108"/>
      <c r="CD243" s="108"/>
      <c r="CE243" s="108"/>
      <c r="CF243" s="108"/>
      <c r="CG243" s="108"/>
      <c r="CH243" s="108"/>
      <c r="CI243" s="108"/>
      <c r="CJ243" s="108"/>
      <c r="CP243" s="179"/>
      <c r="CQ243" s="179"/>
      <c r="CR243" s="179"/>
      <c r="CS243" s="179"/>
      <c r="CT243" s="179"/>
      <c r="CU243" s="179"/>
      <c r="CV243" s="179"/>
      <c r="CW243" s="179"/>
      <c r="CX243" s="413"/>
      <c r="CY243" s="413"/>
      <c r="CZ243" s="413"/>
      <c r="DA243" s="413"/>
      <c r="DB243" s="331"/>
      <c r="DC243" s="331"/>
      <c r="DD243" s="331"/>
      <c r="DE243" s="331"/>
      <c r="DF243" s="331"/>
      <c r="DG243" s="331"/>
      <c r="DH243" s="331"/>
      <c r="DI243" s="331"/>
      <c r="DJ243" s="331"/>
      <c r="DK243" s="181"/>
      <c r="DL243" s="181"/>
      <c r="DM243" s="181"/>
      <c r="DN243" s="181"/>
      <c r="DO243" s="181"/>
      <c r="DP243" s="181"/>
      <c r="DQ243" s="181"/>
      <c r="DR243" s="181"/>
      <c r="DS243" s="181"/>
      <c r="DT243" s="181"/>
    </row>
    <row r="244" spans="2:124" ht="15" x14ac:dyDescent="0.2">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8"/>
      <c r="AL244" s="108"/>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c r="BG244" s="108"/>
      <c r="BH244" s="108"/>
      <c r="BI244" s="108"/>
      <c r="BJ244" s="108"/>
      <c r="BK244" s="108"/>
      <c r="BL244" s="108"/>
      <c r="BM244" s="108"/>
      <c r="BN244" s="108"/>
      <c r="BO244" s="108"/>
      <c r="BP244" s="108"/>
      <c r="BQ244" s="108"/>
      <c r="BR244" s="108"/>
      <c r="BS244" s="108"/>
      <c r="BT244" s="108"/>
      <c r="BU244" s="108"/>
      <c r="BV244" s="108"/>
      <c r="BW244" s="108"/>
      <c r="BX244" s="108"/>
      <c r="BY244" s="108"/>
      <c r="BZ244" s="108"/>
      <c r="CA244" s="108"/>
      <c r="CB244" s="108"/>
      <c r="CC244" s="108"/>
      <c r="CD244" s="108"/>
      <c r="CE244" s="108"/>
      <c r="CF244" s="108"/>
      <c r="CG244" s="108"/>
      <c r="CH244" s="108"/>
      <c r="CI244" s="108"/>
      <c r="CJ244" s="108"/>
      <c r="CP244" s="179"/>
      <c r="CQ244" s="179"/>
      <c r="CR244" s="179"/>
      <c r="CS244" s="179"/>
      <c r="CT244" s="179"/>
      <c r="CU244" s="179"/>
      <c r="CV244" s="179"/>
      <c r="CW244" s="179"/>
      <c r="CX244" s="413"/>
      <c r="CY244" s="413"/>
      <c r="CZ244" s="413"/>
      <c r="DA244" s="413"/>
      <c r="DB244" s="331"/>
      <c r="DC244" s="331"/>
      <c r="DD244" s="331"/>
      <c r="DE244" s="331"/>
      <c r="DF244" s="331"/>
      <c r="DG244" s="331"/>
      <c r="DH244" s="331"/>
      <c r="DI244" s="331"/>
      <c r="DJ244" s="331"/>
      <c r="DK244" s="181"/>
      <c r="DL244" s="181"/>
      <c r="DM244" s="181"/>
      <c r="DN244" s="181"/>
      <c r="DO244" s="181"/>
      <c r="DP244" s="181"/>
      <c r="DQ244" s="181"/>
      <c r="DR244" s="181"/>
      <c r="DS244" s="181"/>
      <c r="DT244" s="181"/>
    </row>
    <row r="245" spans="2:124" ht="15" x14ac:dyDescent="0.2">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8"/>
      <c r="AL245" s="108"/>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c r="BG245" s="108"/>
      <c r="BH245" s="108"/>
      <c r="BI245" s="108"/>
      <c r="BJ245" s="108"/>
      <c r="BK245" s="108"/>
      <c r="BL245" s="108"/>
      <c r="BM245" s="108"/>
      <c r="BN245" s="108"/>
      <c r="BO245" s="108"/>
      <c r="BP245" s="108"/>
      <c r="BQ245" s="108"/>
      <c r="BR245" s="108"/>
      <c r="BS245" s="108"/>
      <c r="BT245" s="108"/>
      <c r="BU245" s="108"/>
      <c r="BV245" s="108"/>
      <c r="BW245" s="108"/>
      <c r="BX245" s="108"/>
      <c r="BY245" s="108"/>
      <c r="BZ245" s="108"/>
      <c r="CA245" s="108"/>
      <c r="CB245" s="108"/>
      <c r="CC245" s="108"/>
      <c r="CD245" s="108"/>
      <c r="CE245" s="108"/>
      <c r="CF245" s="108"/>
      <c r="CG245" s="108"/>
      <c r="CH245" s="108"/>
      <c r="CI245" s="108"/>
      <c r="CJ245" s="108"/>
      <c r="CP245" s="179"/>
      <c r="CQ245" s="179"/>
      <c r="CR245" s="179"/>
      <c r="CS245" s="179"/>
      <c r="CT245" s="179"/>
      <c r="CU245" s="179"/>
      <c r="CV245" s="179"/>
      <c r="CW245" s="179"/>
      <c r="CX245" s="413"/>
      <c r="CY245" s="413"/>
      <c r="CZ245" s="413"/>
      <c r="DA245" s="413"/>
      <c r="DB245" s="331"/>
      <c r="DC245" s="331"/>
      <c r="DD245" s="331"/>
      <c r="DE245" s="331"/>
      <c r="DF245" s="331"/>
      <c r="DG245" s="331"/>
      <c r="DH245" s="331"/>
      <c r="DI245" s="331"/>
      <c r="DJ245" s="331"/>
      <c r="DK245" s="181"/>
      <c r="DL245" s="181"/>
      <c r="DM245" s="181"/>
      <c r="DN245" s="181"/>
      <c r="DO245" s="181"/>
      <c r="DP245" s="181"/>
      <c r="DQ245" s="181"/>
      <c r="DR245" s="181"/>
      <c r="DS245" s="181"/>
      <c r="DT245" s="181"/>
    </row>
    <row r="246" spans="2:124" ht="15" x14ac:dyDescent="0.2">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8"/>
      <c r="AL246" s="108"/>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c r="BG246" s="108"/>
      <c r="BH246" s="108"/>
      <c r="BI246" s="108"/>
      <c r="BJ246" s="108"/>
      <c r="BK246" s="108"/>
      <c r="BL246" s="108"/>
      <c r="BM246" s="108"/>
      <c r="BN246" s="108"/>
      <c r="BO246" s="108"/>
      <c r="BP246" s="108"/>
      <c r="BQ246" s="108"/>
      <c r="BR246" s="108"/>
      <c r="BS246" s="108"/>
      <c r="BT246" s="108"/>
      <c r="BU246" s="108"/>
      <c r="BV246" s="108"/>
      <c r="BW246" s="108"/>
      <c r="BX246" s="108"/>
      <c r="BY246" s="108"/>
      <c r="BZ246" s="108"/>
      <c r="CA246" s="108"/>
      <c r="CB246" s="108"/>
      <c r="CC246" s="108"/>
      <c r="CD246" s="108"/>
      <c r="CE246" s="108"/>
      <c r="CF246" s="108"/>
      <c r="CG246" s="108"/>
      <c r="CH246" s="108"/>
      <c r="CI246" s="108"/>
      <c r="CJ246" s="108"/>
      <c r="CP246" s="179"/>
      <c r="CQ246" s="179"/>
      <c r="CR246" s="179"/>
      <c r="CS246" s="179"/>
      <c r="CT246" s="179"/>
      <c r="CU246" s="179"/>
      <c r="CV246" s="179"/>
      <c r="CW246" s="179"/>
      <c r="CX246" s="413"/>
      <c r="CY246" s="413"/>
      <c r="CZ246" s="413"/>
      <c r="DA246" s="413"/>
      <c r="DB246" s="331"/>
      <c r="DC246" s="331"/>
      <c r="DD246" s="331"/>
      <c r="DE246" s="331"/>
      <c r="DF246" s="331"/>
      <c r="DG246" s="331"/>
      <c r="DH246" s="331"/>
      <c r="DI246" s="331"/>
      <c r="DJ246" s="331"/>
      <c r="DK246" s="181"/>
      <c r="DL246" s="181"/>
      <c r="DM246" s="181"/>
      <c r="DN246" s="181"/>
      <c r="DO246" s="181"/>
      <c r="DP246" s="181"/>
      <c r="DQ246" s="181"/>
      <c r="DR246" s="181"/>
      <c r="DS246" s="181"/>
      <c r="DT246" s="181"/>
    </row>
    <row r="247" spans="2:124" ht="15" x14ac:dyDescent="0.2">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c r="BG247" s="108"/>
      <c r="BH247" s="108"/>
      <c r="BI247" s="108"/>
      <c r="BJ247" s="108"/>
      <c r="BK247" s="108"/>
      <c r="BL247" s="108"/>
      <c r="BM247" s="108"/>
      <c r="BN247" s="108"/>
      <c r="BO247" s="108"/>
      <c r="BP247" s="108"/>
      <c r="BQ247" s="108"/>
      <c r="BR247" s="108"/>
      <c r="BS247" s="108"/>
      <c r="BT247" s="108"/>
      <c r="BU247" s="108"/>
      <c r="BV247" s="108"/>
      <c r="BW247" s="108"/>
      <c r="BX247" s="108"/>
      <c r="BY247" s="108"/>
      <c r="BZ247" s="108"/>
      <c r="CA247" s="108"/>
      <c r="CB247" s="108"/>
      <c r="CC247" s="108"/>
      <c r="CD247" s="108"/>
      <c r="CE247" s="108"/>
      <c r="CF247" s="108"/>
      <c r="CG247" s="108"/>
      <c r="CH247" s="108"/>
      <c r="CI247" s="108"/>
      <c r="CJ247" s="108"/>
      <c r="CP247" s="179"/>
      <c r="CQ247" s="179"/>
      <c r="CR247" s="179"/>
      <c r="CS247" s="179"/>
      <c r="CT247" s="179"/>
      <c r="CU247" s="179"/>
      <c r="CV247" s="179"/>
      <c r="CW247" s="179"/>
      <c r="CX247" s="413"/>
      <c r="CY247" s="413"/>
      <c r="CZ247" s="413"/>
      <c r="DA247" s="413"/>
      <c r="DB247" s="331"/>
      <c r="DC247" s="331"/>
      <c r="DD247" s="331"/>
      <c r="DE247" s="331"/>
      <c r="DF247" s="331"/>
      <c r="DG247" s="331"/>
      <c r="DH247" s="331"/>
      <c r="DI247" s="331"/>
      <c r="DJ247" s="331"/>
      <c r="DK247" s="181"/>
      <c r="DL247" s="181"/>
      <c r="DM247" s="181"/>
      <c r="DN247" s="181"/>
      <c r="DO247" s="181"/>
      <c r="DP247" s="181"/>
      <c r="DQ247" s="181"/>
      <c r="DR247" s="181"/>
      <c r="DS247" s="181"/>
      <c r="DT247" s="181"/>
    </row>
    <row r="248" spans="2:124" ht="15" x14ac:dyDescent="0.2">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c r="BG248" s="108"/>
      <c r="BH248" s="108"/>
      <c r="BI248" s="108"/>
      <c r="BJ248" s="108"/>
      <c r="BK248" s="108"/>
      <c r="BL248" s="108"/>
      <c r="BM248" s="108"/>
      <c r="BN248" s="108"/>
      <c r="BO248" s="108"/>
      <c r="BP248" s="108"/>
      <c r="BQ248" s="108"/>
      <c r="BR248" s="108"/>
      <c r="BS248" s="108"/>
      <c r="BT248" s="108"/>
      <c r="BU248" s="108"/>
      <c r="BV248" s="108"/>
      <c r="BW248" s="108"/>
      <c r="BX248" s="108"/>
      <c r="BY248" s="108"/>
      <c r="BZ248" s="108"/>
      <c r="CA248" s="108"/>
      <c r="CB248" s="108"/>
      <c r="CC248" s="108"/>
      <c r="CD248" s="108"/>
      <c r="CE248" s="108"/>
      <c r="CF248" s="108"/>
      <c r="CG248" s="108"/>
      <c r="CH248" s="108"/>
      <c r="CI248" s="108"/>
      <c r="CJ248" s="108"/>
      <c r="CP248" s="179"/>
      <c r="CQ248" s="179"/>
      <c r="CR248" s="179"/>
      <c r="CS248" s="179"/>
      <c r="CT248" s="179"/>
      <c r="CU248" s="179"/>
      <c r="CV248" s="179"/>
      <c r="CW248" s="179"/>
      <c r="CX248" s="413"/>
      <c r="CY248" s="413"/>
      <c r="CZ248" s="413"/>
      <c r="DA248" s="413"/>
      <c r="DB248" s="331"/>
      <c r="DC248" s="331"/>
      <c r="DD248" s="331"/>
      <c r="DE248" s="331"/>
      <c r="DF248" s="331"/>
      <c r="DG248" s="331"/>
      <c r="DH248" s="331"/>
      <c r="DI248" s="331"/>
      <c r="DJ248" s="331"/>
      <c r="DK248" s="181"/>
      <c r="DL248" s="181"/>
      <c r="DM248" s="181"/>
      <c r="DN248" s="181"/>
      <c r="DO248" s="181"/>
      <c r="DP248" s="181"/>
      <c r="DQ248" s="181"/>
      <c r="DR248" s="181"/>
      <c r="DS248" s="181"/>
      <c r="DT248" s="181"/>
    </row>
    <row r="249" spans="2:124" ht="15" x14ac:dyDescent="0.2">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c r="BG249" s="108"/>
      <c r="BH249" s="108"/>
      <c r="BI249" s="108"/>
      <c r="BJ249" s="108"/>
      <c r="BK249" s="108"/>
      <c r="BL249" s="108"/>
      <c r="BM249" s="108"/>
      <c r="BN249" s="108"/>
      <c r="BO249" s="108"/>
      <c r="BP249" s="108"/>
      <c r="BQ249" s="108"/>
      <c r="BR249" s="108"/>
      <c r="BS249" s="108"/>
      <c r="BT249" s="108"/>
      <c r="BU249" s="108"/>
      <c r="BV249" s="108"/>
      <c r="BW249" s="108"/>
      <c r="BX249" s="108"/>
      <c r="BY249" s="108"/>
      <c r="BZ249" s="108"/>
      <c r="CA249" s="108"/>
      <c r="CB249" s="108"/>
      <c r="CC249" s="108"/>
      <c r="CD249" s="108"/>
      <c r="CE249" s="108"/>
      <c r="CF249" s="108"/>
      <c r="CG249" s="108"/>
      <c r="CH249" s="108"/>
      <c r="CI249" s="108"/>
      <c r="CJ249" s="108"/>
      <c r="CP249" s="179"/>
      <c r="CQ249" s="179"/>
      <c r="CR249" s="179"/>
      <c r="CS249" s="179"/>
      <c r="CT249" s="179"/>
      <c r="CU249" s="179"/>
      <c r="CV249" s="179"/>
      <c r="CW249" s="179"/>
      <c r="CX249" s="413"/>
      <c r="CY249" s="413"/>
      <c r="CZ249" s="413"/>
      <c r="DA249" s="413"/>
      <c r="DB249" s="331"/>
      <c r="DC249" s="331"/>
      <c r="DD249" s="331"/>
      <c r="DE249" s="331"/>
      <c r="DF249" s="331"/>
      <c r="DG249" s="331"/>
      <c r="DH249" s="331"/>
      <c r="DI249" s="331"/>
      <c r="DJ249" s="331"/>
      <c r="DK249" s="181"/>
      <c r="DL249" s="181"/>
      <c r="DM249" s="181"/>
      <c r="DN249" s="181"/>
      <c r="DO249" s="181"/>
      <c r="DP249" s="181"/>
      <c r="DQ249" s="181"/>
      <c r="DR249" s="181"/>
      <c r="DS249" s="181"/>
      <c r="DT249" s="181"/>
    </row>
    <row r="250" spans="2:124" ht="15" x14ac:dyDescent="0.2">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c r="BG250" s="108"/>
      <c r="BH250" s="108"/>
      <c r="BI250" s="108"/>
      <c r="BJ250" s="108"/>
      <c r="BK250" s="108"/>
      <c r="BL250" s="108"/>
      <c r="BM250" s="108"/>
      <c r="BN250" s="108"/>
      <c r="BO250" s="108"/>
      <c r="BP250" s="108"/>
      <c r="BQ250" s="108"/>
      <c r="BR250" s="108"/>
      <c r="BS250" s="108"/>
      <c r="BT250" s="108"/>
      <c r="BU250" s="108"/>
      <c r="BV250" s="108"/>
      <c r="BW250" s="108"/>
      <c r="BX250" s="108"/>
      <c r="BY250" s="108"/>
      <c r="BZ250" s="108"/>
      <c r="CA250" s="108"/>
      <c r="CB250" s="108"/>
      <c r="CC250" s="108"/>
      <c r="CD250" s="108"/>
      <c r="CE250" s="108"/>
      <c r="CF250" s="108"/>
      <c r="CG250" s="108"/>
      <c r="CH250" s="108"/>
      <c r="CI250" s="108"/>
      <c r="CJ250" s="108"/>
      <c r="CP250" s="179"/>
      <c r="CQ250" s="179"/>
      <c r="CR250" s="179"/>
      <c r="CS250" s="179"/>
      <c r="CT250" s="179"/>
      <c r="CU250" s="179"/>
      <c r="CV250" s="179"/>
      <c r="CW250" s="179"/>
      <c r="CX250" s="413"/>
      <c r="CY250" s="413"/>
      <c r="CZ250" s="413"/>
      <c r="DA250" s="413"/>
      <c r="DB250" s="331"/>
      <c r="DC250" s="331"/>
      <c r="DD250" s="331"/>
      <c r="DE250" s="331"/>
      <c r="DF250" s="331"/>
      <c r="DG250" s="331"/>
      <c r="DH250" s="331"/>
      <c r="DI250" s="331"/>
      <c r="DJ250" s="331"/>
      <c r="DK250" s="181"/>
      <c r="DL250" s="181"/>
      <c r="DM250" s="181"/>
      <c r="DN250" s="181"/>
      <c r="DO250" s="181"/>
      <c r="DP250" s="181"/>
      <c r="DQ250" s="181"/>
      <c r="DR250" s="181"/>
      <c r="DS250" s="181"/>
      <c r="DT250" s="181"/>
    </row>
    <row r="251" spans="2:124" ht="15" x14ac:dyDescent="0.2">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c r="BG251" s="108"/>
      <c r="BH251" s="108"/>
      <c r="BI251" s="108"/>
      <c r="BJ251" s="108"/>
      <c r="BK251" s="108"/>
      <c r="BL251" s="108"/>
      <c r="BM251" s="108"/>
      <c r="BN251" s="108"/>
      <c r="BO251" s="108"/>
      <c r="BP251" s="108"/>
      <c r="BQ251" s="108"/>
      <c r="BR251" s="108"/>
      <c r="BS251" s="108"/>
      <c r="BT251" s="108"/>
      <c r="BU251" s="108"/>
      <c r="BV251" s="108"/>
      <c r="BW251" s="108"/>
      <c r="BX251" s="108"/>
      <c r="BY251" s="108"/>
      <c r="BZ251" s="108"/>
      <c r="CA251" s="108"/>
      <c r="CB251" s="108"/>
      <c r="CC251" s="108"/>
      <c r="CD251" s="108"/>
      <c r="CE251" s="108"/>
      <c r="CF251" s="108"/>
      <c r="CG251" s="108"/>
      <c r="CH251" s="108"/>
      <c r="CI251" s="108"/>
      <c r="CJ251" s="108"/>
      <c r="CP251" s="179"/>
      <c r="CQ251" s="179"/>
      <c r="CR251" s="179"/>
      <c r="CS251" s="179"/>
      <c r="CT251" s="179"/>
      <c r="CU251" s="179"/>
      <c r="CV251" s="179"/>
      <c r="CW251" s="179"/>
      <c r="CX251" s="413"/>
      <c r="CY251" s="413"/>
      <c r="CZ251" s="413"/>
      <c r="DA251" s="413"/>
      <c r="DB251" s="331"/>
      <c r="DC251" s="331"/>
      <c r="DD251" s="331"/>
      <c r="DE251" s="331"/>
      <c r="DF251" s="331"/>
      <c r="DG251" s="331"/>
      <c r="DH251" s="331"/>
      <c r="DI251" s="331"/>
      <c r="DJ251" s="331"/>
      <c r="DK251" s="181"/>
      <c r="DL251" s="181"/>
      <c r="DM251" s="181"/>
      <c r="DN251" s="181"/>
      <c r="DO251" s="181"/>
      <c r="DP251" s="181"/>
      <c r="DQ251" s="181"/>
      <c r="DR251" s="181"/>
      <c r="DS251" s="181"/>
      <c r="DT251" s="181"/>
    </row>
    <row r="252" spans="2:124" ht="15" x14ac:dyDescent="0.2">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CP252" s="179"/>
      <c r="CQ252" s="179"/>
      <c r="CR252" s="179"/>
      <c r="CS252" s="179"/>
      <c r="CT252" s="179"/>
      <c r="CU252" s="179"/>
      <c r="CV252" s="179"/>
      <c r="CW252" s="179"/>
      <c r="CX252" s="413"/>
      <c r="CY252" s="413"/>
      <c r="CZ252" s="413"/>
      <c r="DA252" s="413"/>
      <c r="DB252" s="331"/>
      <c r="DC252" s="331"/>
      <c r="DD252" s="331"/>
      <c r="DE252" s="331"/>
      <c r="DF252" s="331"/>
      <c r="DG252" s="331"/>
      <c r="DH252" s="331"/>
      <c r="DI252" s="331"/>
      <c r="DJ252" s="331"/>
      <c r="DK252" s="181"/>
      <c r="DL252" s="181"/>
      <c r="DM252" s="181"/>
      <c r="DN252" s="181"/>
      <c r="DO252" s="181"/>
      <c r="DP252" s="181"/>
      <c r="DQ252" s="181"/>
      <c r="DR252" s="181"/>
      <c r="DS252" s="181"/>
      <c r="DT252" s="181"/>
    </row>
    <row r="253" spans="2:124" ht="15" x14ac:dyDescent="0.2">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c r="BG253" s="108"/>
      <c r="BH253" s="108"/>
      <c r="BI253" s="108"/>
      <c r="BJ253" s="108"/>
      <c r="BK253" s="108"/>
      <c r="BL253" s="108"/>
      <c r="BM253" s="108"/>
      <c r="BN253" s="108"/>
      <c r="BO253" s="108"/>
      <c r="BP253" s="108"/>
      <c r="BQ253" s="108"/>
      <c r="BR253" s="108"/>
      <c r="BS253" s="108"/>
      <c r="BT253" s="108"/>
      <c r="BU253" s="108"/>
      <c r="BV253" s="108"/>
      <c r="BW253" s="108"/>
      <c r="BX253" s="108"/>
      <c r="BY253" s="108"/>
      <c r="BZ253" s="108"/>
      <c r="CA253" s="108"/>
      <c r="CB253" s="108"/>
      <c r="CC253" s="108"/>
      <c r="CD253" s="108"/>
      <c r="CE253" s="108"/>
      <c r="CF253" s="108"/>
      <c r="CG253" s="108"/>
      <c r="CH253" s="108"/>
      <c r="CI253" s="108"/>
      <c r="CJ253" s="108"/>
      <c r="CP253" s="179"/>
      <c r="CQ253" s="179"/>
      <c r="CR253" s="179"/>
      <c r="CS253" s="179"/>
      <c r="CT253" s="179"/>
      <c r="CU253" s="179"/>
      <c r="CV253" s="179"/>
      <c r="CW253" s="179"/>
      <c r="CX253" s="413"/>
      <c r="CY253" s="413"/>
      <c r="CZ253" s="413"/>
      <c r="DA253" s="413"/>
      <c r="DB253" s="331"/>
      <c r="DC253" s="331"/>
      <c r="DD253" s="331"/>
      <c r="DE253" s="331"/>
      <c r="DF253" s="331"/>
      <c r="DG253" s="331"/>
      <c r="DH253" s="331"/>
      <c r="DI253" s="331"/>
      <c r="DJ253" s="331"/>
      <c r="DK253" s="181"/>
      <c r="DL253" s="181"/>
      <c r="DM253" s="181"/>
      <c r="DN253" s="181"/>
      <c r="DO253" s="181"/>
      <c r="DP253" s="181"/>
      <c r="DQ253" s="181"/>
      <c r="DR253" s="181"/>
      <c r="DS253" s="181"/>
      <c r="DT253" s="181"/>
    </row>
    <row r="254" spans="2:124" ht="15" x14ac:dyDescent="0.2">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c r="BG254" s="108"/>
      <c r="BH254" s="108"/>
      <c r="BI254" s="108"/>
      <c r="BJ254" s="108"/>
      <c r="BK254" s="108"/>
      <c r="BL254" s="108"/>
      <c r="BM254" s="108"/>
      <c r="BN254" s="108"/>
      <c r="BO254" s="108"/>
      <c r="BP254" s="108"/>
      <c r="BQ254" s="108"/>
      <c r="BR254" s="108"/>
      <c r="BS254" s="108"/>
      <c r="BT254" s="108"/>
      <c r="BU254" s="108"/>
      <c r="BV254" s="108"/>
      <c r="BW254" s="108"/>
      <c r="BX254" s="108"/>
      <c r="BY254" s="108"/>
      <c r="BZ254" s="108"/>
      <c r="CA254" s="108"/>
      <c r="CB254" s="108"/>
      <c r="CC254" s="108"/>
      <c r="CD254" s="108"/>
      <c r="CE254" s="108"/>
      <c r="CF254" s="108"/>
      <c r="CG254" s="108"/>
      <c r="CH254" s="108"/>
      <c r="CI254" s="108"/>
      <c r="CJ254" s="108"/>
      <c r="CP254" s="179"/>
      <c r="CQ254" s="179"/>
      <c r="CR254" s="179"/>
      <c r="CS254" s="179"/>
      <c r="CT254" s="179"/>
      <c r="CU254" s="179"/>
      <c r="CV254" s="179"/>
      <c r="CW254" s="179"/>
      <c r="CX254" s="413"/>
      <c r="CY254" s="413"/>
      <c r="CZ254" s="413"/>
      <c r="DA254" s="413"/>
      <c r="DB254" s="331"/>
      <c r="DC254" s="331"/>
      <c r="DD254" s="331"/>
      <c r="DE254" s="331"/>
      <c r="DF254" s="331"/>
      <c r="DG254" s="331"/>
      <c r="DH254" s="331"/>
      <c r="DI254" s="331"/>
      <c r="DJ254" s="331"/>
      <c r="DK254" s="181"/>
      <c r="DL254" s="181"/>
      <c r="DM254" s="181"/>
      <c r="DN254" s="181"/>
      <c r="DO254" s="181"/>
      <c r="DP254" s="181"/>
      <c r="DQ254" s="181"/>
      <c r="DR254" s="181"/>
      <c r="DS254" s="181"/>
      <c r="DT254" s="181"/>
    </row>
    <row r="255" spans="2:124" ht="15" x14ac:dyDescent="0.2">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CP255" s="179"/>
      <c r="CQ255" s="179"/>
      <c r="CR255" s="179"/>
      <c r="CS255" s="179"/>
      <c r="CT255" s="179"/>
      <c r="CU255" s="179"/>
      <c r="CV255" s="179"/>
      <c r="CW255" s="179"/>
      <c r="CX255" s="413"/>
      <c r="CY255" s="413"/>
      <c r="CZ255" s="413"/>
      <c r="DA255" s="413"/>
      <c r="DB255" s="331"/>
      <c r="DC255" s="331"/>
      <c r="DD255" s="331"/>
      <c r="DE255" s="331"/>
      <c r="DF255" s="331"/>
      <c r="DG255" s="331"/>
      <c r="DH255" s="331"/>
      <c r="DI255" s="331"/>
      <c r="DJ255" s="331"/>
      <c r="DK255" s="181"/>
      <c r="DL255" s="181"/>
      <c r="DM255" s="181"/>
      <c r="DN255" s="181"/>
      <c r="DO255" s="181"/>
      <c r="DP255" s="181"/>
      <c r="DQ255" s="181"/>
      <c r="DR255" s="181"/>
      <c r="DS255" s="181"/>
      <c r="DT255" s="181"/>
    </row>
    <row r="256" spans="2:124" ht="15" x14ac:dyDescent="0.2">
      <c r="B256" s="110"/>
      <c r="C256" s="110"/>
      <c r="D256" s="110"/>
      <c r="E256" s="110"/>
      <c r="F256" s="110"/>
      <c r="G256" s="110"/>
      <c r="H256" s="110"/>
      <c r="I256" s="110"/>
      <c r="J256" s="110"/>
      <c r="K256" s="110"/>
      <c r="L256" s="110"/>
      <c r="M256" s="110"/>
      <c r="N256" s="110"/>
      <c r="O256" s="110"/>
      <c r="P256" s="110"/>
      <c r="Q256" s="110"/>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8"/>
      <c r="BR256" s="108"/>
      <c r="BS256" s="108"/>
      <c r="BT256" s="108"/>
      <c r="BU256" s="108"/>
      <c r="BV256" s="108"/>
      <c r="BW256" s="108"/>
      <c r="BX256" s="108"/>
      <c r="BY256" s="108"/>
      <c r="BZ256" s="108"/>
      <c r="CA256" s="108"/>
      <c r="CB256" s="108"/>
      <c r="CC256" s="108"/>
      <c r="CD256" s="108"/>
      <c r="CE256" s="108"/>
      <c r="CF256" s="108"/>
      <c r="CG256" s="108"/>
      <c r="CH256" s="108"/>
      <c r="CI256" s="108"/>
      <c r="CJ256" s="108"/>
      <c r="CP256" s="179"/>
      <c r="CQ256" s="179"/>
      <c r="CR256" s="179"/>
      <c r="CS256" s="179"/>
      <c r="CT256" s="179"/>
      <c r="CU256" s="179"/>
      <c r="CV256" s="179"/>
      <c r="CW256" s="179"/>
      <c r="CX256" s="413"/>
      <c r="CY256" s="413"/>
      <c r="CZ256" s="413"/>
      <c r="DA256" s="413"/>
      <c r="DB256" s="331"/>
      <c r="DC256" s="331"/>
      <c r="DD256" s="331"/>
      <c r="DE256" s="331"/>
      <c r="DF256" s="331"/>
      <c r="DG256" s="331"/>
      <c r="DH256" s="331"/>
      <c r="DI256" s="331"/>
      <c r="DJ256" s="331"/>
      <c r="DK256" s="181"/>
      <c r="DL256" s="181"/>
      <c r="DM256" s="181"/>
      <c r="DN256" s="181"/>
      <c r="DO256" s="181"/>
      <c r="DP256" s="181"/>
      <c r="DQ256" s="181"/>
      <c r="DR256" s="181"/>
      <c r="DS256" s="181"/>
      <c r="DT256" s="181"/>
    </row>
    <row r="257" spans="2:124" s="109" customFormat="1" ht="15" x14ac:dyDescent="0.2">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c r="BG257" s="111"/>
      <c r="BH257" s="111"/>
      <c r="BI257" s="111"/>
      <c r="BJ257" s="111"/>
      <c r="BK257" s="111"/>
      <c r="BL257" s="111"/>
      <c r="BM257" s="111"/>
      <c r="BN257" s="111"/>
      <c r="BO257" s="111"/>
      <c r="BP257" s="111"/>
      <c r="BQ257" s="111"/>
      <c r="BR257" s="111"/>
      <c r="BS257" s="111"/>
      <c r="BT257" s="111"/>
      <c r="BU257" s="111"/>
      <c r="BV257" s="111"/>
      <c r="BW257" s="111"/>
      <c r="BX257" s="111"/>
      <c r="BY257" s="111"/>
      <c r="BZ257" s="111"/>
      <c r="CA257" s="111"/>
      <c r="CB257" s="111"/>
      <c r="CC257" s="111"/>
      <c r="CD257" s="111"/>
      <c r="CE257" s="111"/>
      <c r="CF257" s="111"/>
      <c r="CG257" s="111"/>
      <c r="CH257" s="111"/>
      <c r="CI257" s="111"/>
      <c r="CJ257" s="111"/>
      <c r="CK257" s="6"/>
      <c r="CL257" s="6"/>
      <c r="CM257" s="6"/>
      <c r="CN257" s="6"/>
      <c r="CO257" s="6"/>
      <c r="CP257" s="179"/>
      <c r="CQ257" s="179"/>
      <c r="CR257" s="179"/>
      <c r="CS257" s="179"/>
      <c r="CT257" s="179"/>
      <c r="CU257" s="179"/>
      <c r="CV257" s="179"/>
      <c r="CW257" s="179"/>
      <c r="CX257" s="413"/>
      <c r="CY257" s="413"/>
      <c r="CZ257" s="413"/>
      <c r="DA257" s="413"/>
      <c r="DB257" s="331"/>
      <c r="DC257" s="331"/>
      <c r="DD257" s="331"/>
      <c r="DE257" s="331"/>
      <c r="DF257" s="331"/>
      <c r="DG257" s="331"/>
      <c r="DH257" s="331"/>
      <c r="DI257" s="331"/>
      <c r="DJ257" s="331"/>
      <c r="DK257" s="181"/>
      <c r="DL257" s="181"/>
      <c r="DM257" s="181"/>
      <c r="DN257" s="181"/>
      <c r="DO257" s="181"/>
      <c r="DP257" s="181"/>
      <c r="DQ257" s="181"/>
      <c r="DR257" s="181"/>
      <c r="DS257" s="181"/>
      <c r="DT257" s="181"/>
    </row>
    <row r="258" spans="2:124" ht="15" x14ac:dyDescent="0.2">
      <c r="B258" s="110"/>
      <c r="C258" s="110"/>
      <c r="D258" s="110"/>
      <c r="E258" s="110"/>
      <c r="F258" s="110"/>
      <c r="G258" s="110"/>
      <c r="H258" s="110"/>
      <c r="I258" s="110"/>
      <c r="J258" s="110"/>
      <c r="K258" s="110"/>
      <c r="L258" s="110"/>
      <c r="M258" s="110"/>
      <c r="N258" s="110"/>
      <c r="O258" s="110"/>
      <c r="P258" s="110"/>
      <c r="Q258" s="110"/>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c r="BL258" s="108"/>
      <c r="BM258" s="108"/>
      <c r="BN258" s="108"/>
      <c r="BO258" s="108"/>
      <c r="BP258" s="108"/>
      <c r="BQ258" s="108"/>
      <c r="BR258" s="108"/>
      <c r="BS258" s="108"/>
      <c r="BT258" s="108"/>
      <c r="BU258" s="108"/>
      <c r="BV258" s="108"/>
      <c r="BW258" s="108"/>
      <c r="BX258" s="108"/>
      <c r="BY258" s="108"/>
      <c r="BZ258" s="108"/>
      <c r="CA258" s="108"/>
      <c r="CB258" s="108"/>
      <c r="CC258" s="108"/>
      <c r="CD258" s="108"/>
      <c r="CE258" s="108"/>
      <c r="CF258" s="108"/>
      <c r="CG258" s="108"/>
      <c r="CH258" s="108"/>
      <c r="CI258" s="108"/>
      <c r="CJ258" s="108"/>
      <c r="CP258" s="179"/>
      <c r="CQ258" s="179"/>
      <c r="CR258" s="179"/>
      <c r="CS258" s="179"/>
      <c r="CT258" s="179"/>
      <c r="CU258" s="179"/>
      <c r="CV258" s="179"/>
      <c r="CW258" s="179"/>
      <c r="CX258" s="413"/>
      <c r="CY258" s="413"/>
      <c r="CZ258" s="413"/>
      <c r="DA258" s="413"/>
      <c r="DB258" s="331"/>
      <c r="DC258" s="331"/>
      <c r="DD258" s="331"/>
      <c r="DE258" s="331"/>
      <c r="DF258" s="331"/>
      <c r="DG258" s="331"/>
      <c r="DH258" s="331"/>
      <c r="DI258" s="331"/>
      <c r="DJ258" s="331"/>
      <c r="DK258" s="181"/>
      <c r="DL258" s="181"/>
      <c r="DM258" s="181"/>
      <c r="DN258" s="181"/>
      <c r="DO258" s="181"/>
      <c r="DP258" s="181"/>
      <c r="DQ258" s="181"/>
      <c r="DR258" s="181"/>
      <c r="DS258" s="181"/>
      <c r="DT258" s="181"/>
    </row>
    <row r="259" spans="2:124" ht="15" x14ac:dyDescent="0.2">
      <c r="B259" s="110"/>
      <c r="C259" s="110"/>
      <c r="D259" s="110"/>
      <c r="E259" s="110"/>
      <c r="F259" s="110"/>
      <c r="G259" s="110"/>
      <c r="H259" s="110"/>
      <c r="I259" s="110"/>
      <c r="J259" s="110"/>
      <c r="K259" s="110"/>
      <c r="L259" s="110"/>
      <c r="M259" s="110"/>
      <c r="N259" s="110"/>
      <c r="O259" s="110"/>
      <c r="P259" s="110"/>
      <c r="Q259" s="110"/>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c r="BG259" s="108"/>
      <c r="BH259" s="108"/>
      <c r="BI259" s="108"/>
      <c r="BJ259" s="108"/>
      <c r="BK259" s="108"/>
      <c r="BL259" s="108"/>
      <c r="BM259" s="108"/>
      <c r="BN259" s="108"/>
      <c r="BO259" s="108"/>
      <c r="BP259" s="108"/>
      <c r="BQ259" s="108"/>
      <c r="BR259" s="108"/>
      <c r="BS259" s="108"/>
      <c r="BT259" s="108"/>
      <c r="BU259" s="108"/>
      <c r="BV259" s="108"/>
      <c r="BW259" s="108"/>
      <c r="BX259" s="108"/>
      <c r="BY259" s="108"/>
      <c r="BZ259" s="108"/>
      <c r="CA259" s="108"/>
      <c r="CB259" s="108"/>
      <c r="CC259" s="108"/>
      <c r="CD259" s="108"/>
      <c r="CE259" s="108"/>
      <c r="CF259" s="108"/>
      <c r="CG259" s="108"/>
      <c r="CH259" s="108"/>
      <c r="CI259" s="108"/>
      <c r="CJ259" s="108"/>
      <c r="CP259" s="179"/>
      <c r="CQ259" s="179"/>
      <c r="CR259" s="179"/>
      <c r="CS259" s="179"/>
      <c r="CT259" s="179"/>
      <c r="CU259" s="179"/>
      <c r="CV259" s="179"/>
      <c r="CW259" s="179"/>
      <c r="CX259" s="413"/>
      <c r="CY259" s="413"/>
      <c r="CZ259" s="413"/>
      <c r="DA259" s="413"/>
      <c r="DB259" s="331"/>
      <c r="DC259" s="331"/>
      <c r="DD259" s="331"/>
      <c r="DE259" s="331"/>
      <c r="DF259" s="331"/>
      <c r="DG259" s="331"/>
      <c r="DH259" s="331"/>
      <c r="DI259" s="331"/>
      <c r="DJ259" s="331"/>
      <c r="DK259" s="181"/>
      <c r="DL259" s="181"/>
      <c r="DM259" s="181"/>
      <c r="DN259" s="181"/>
      <c r="DO259" s="181"/>
      <c r="DP259" s="181"/>
      <c r="DQ259" s="181"/>
      <c r="DR259" s="181"/>
      <c r="DS259" s="181"/>
      <c r="DT259" s="181"/>
    </row>
    <row r="260" spans="2:124" ht="15" x14ac:dyDescent="0.2">
      <c r="B260" s="110"/>
      <c r="C260" s="110"/>
      <c r="D260" s="110"/>
      <c r="E260" s="110"/>
      <c r="F260" s="110"/>
      <c r="G260" s="110"/>
      <c r="H260" s="110"/>
      <c r="I260" s="110"/>
      <c r="J260" s="110"/>
      <c r="K260" s="110"/>
      <c r="L260" s="110"/>
      <c r="M260" s="110"/>
      <c r="N260" s="110"/>
      <c r="O260" s="110"/>
      <c r="P260" s="110"/>
      <c r="Q260" s="110"/>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8"/>
      <c r="BR260" s="108"/>
      <c r="BS260" s="108"/>
      <c r="BT260" s="108"/>
      <c r="BU260" s="108"/>
      <c r="BV260" s="108"/>
      <c r="BW260" s="108"/>
      <c r="BX260" s="108"/>
      <c r="BY260" s="108"/>
      <c r="BZ260" s="108"/>
      <c r="CA260" s="108"/>
      <c r="CB260" s="108"/>
      <c r="CC260" s="108"/>
      <c r="CD260" s="108"/>
      <c r="CE260" s="108"/>
      <c r="CF260" s="108"/>
      <c r="CG260" s="108"/>
      <c r="CH260" s="108"/>
      <c r="CI260" s="108"/>
      <c r="CJ260" s="108"/>
      <c r="CP260" s="179"/>
      <c r="CQ260" s="179"/>
      <c r="CR260" s="179"/>
      <c r="CS260" s="179"/>
      <c r="CT260" s="179"/>
      <c r="CU260" s="179"/>
      <c r="CV260" s="179"/>
      <c r="CW260" s="179"/>
      <c r="CX260" s="413"/>
      <c r="CY260" s="413"/>
      <c r="CZ260" s="413"/>
      <c r="DA260" s="413"/>
      <c r="DB260" s="331"/>
      <c r="DC260" s="331"/>
      <c r="DD260" s="331"/>
      <c r="DE260" s="331"/>
      <c r="DF260" s="331"/>
      <c r="DG260" s="331"/>
      <c r="DH260" s="331"/>
      <c r="DI260" s="331"/>
      <c r="DJ260" s="331"/>
      <c r="DK260" s="181"/>
      <c r="DL260" s="181"/>
      <c r="DM260" s="181"/>
      <c r="DN260" s="181"/>
      <c r="DO260" s="181"/>
      <c r="DP260" s="181"/>
      <c r="DQ260" s="181"/>
      <c r="DR260" s="181"/>
      <c r="DS260" s="181"/>
      <c r="DT260" s="181"/>
    </row>
    <row r="261" spans="2:124" ht="15" x14ac:dyDescent="0.2">
      <c r="B261" s="110"/>
      <c r="C261" s="110"/>
      <c r="D261" s="110"/>
      <c r="E261" s="110"/>
      <c r="F261" s="110"/>
      <c r="G261" s="110"/>
      <c r="H261" s="110"/>
      <c r="I261" s="110"/>
      <c r="J261" s="110"/>
      <c r="K261" s="110"/>
      <c r="L261" s="110"/>
      <c r="M261" s="110"/>
      <c r="N261" s="110"/>
      <c r="O261" s="110"/>
      <c r="P261" s="110"/>
      <c r="Q261" s="110"/>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c r="BG261" s="108"/>
      <c r="BH261" s="108"/>
      <c r="BI261" s="108"/>
      <c r="BJ261" s="108"/>
      <c r="BK261" s="108"/>
      <c r="BL261" s="108"/>
      <c r="BM261" s="108"/>
      <c r="BN261" s="108"/>
      <c r="BO261" s="108"/>
      <c r="BP261" s="108"/>
      <c r="BQ261" s="108"/>
      <c r="BR261" s="108"/>
      <c r="BS261" s="108"/>
      <c r="BT261" s="108"/>
      <c r="BU261" s="108"/>
      <c r="BV261" s="108"/>
      <c r="BW261" s="108"/>
      <c r="BX261" s="108"/>
      <c r="BY261" s="108"/>
      <c r="BZ261" s="108"/>
      <c r="CA261" s="108"/>
      <c r="CB261" s="108"/>
      <c r="CC261" s="108"/>
      <c r="CD261" s="108"/>
      <c r="CE261" s="108"/>
      <c r="CF261" s="108"/>
      <c r="CG261" s="108"/>
      <c r="CH261" s="108"/>
      <c r="CI261" s="108"/>
      <c r="CJ261" s="108"/>
      <c r="CP261" s="179"/>
      <c r="CQ261" s="179"/>
      <c r="CR261" s="179"/>
      <c r="CS261" s="179"/>
      <c r="CT261" s="179"/>
      <c r="CU261" s="179"/>
      <c r="CV261" s="179"/>
      <c r="CW261" s="179"/>
      <c r="CX261" s="413"/>
      <c r="CY261" s="413"/>
      <c r="CZ261" s="413"/>
      <c r="DA261" s="413"/>
      <c r="DB261" s="331"/>
      <c r="DC261" s="331"/>
      <c r="DD261" s="331"/>
      <c r="DE261" s="331"/>
      <c r="DF261" s="331"/>
      <c r="DG261" s="331"/>
      <c r="DH261" s="331"/>
      <c r="DI261" s="331"/>
      <c r="DJ261" s="331"/>
      <c r="DK261" s="181"/>
      <c r="DL261" s="181"/>
      <c r="DM261" s="181"/>
      <c r="DN261" s="181"/>
      <c r="DO261" s="181"/>
      <c r="DP261" s="181"/>
      <c r="DQ261" s="181"/>
      <c r="DR261" s="181"/>
      <c r="DS261" s="181"/>
      <c r="DT261" s="181"/>
    </row>
    <row r="262" spans="2:124" ht="15" x14ac:dyDescent="0.2">
      <c r="B262" s="110"/>
      <c r="C262" s="110"/>
      <c r="D262" s="110"/>
      <c r="E262" s="110"/>
      <c r="F262" s="110"/>
      <c r="G262" s="110"/>
      <c r="H262" s="110"/>
      <c r="I262" s="110"/>
      <c r="J262" s="110"/>
      <c r="K262" s="110"/>
      <c r="L262" s="110"/>
      <c r="M262" s="110"/>
      <c r="N262" s="110"/>
      <c r="O262" s="110"/>
      <c r="P262" s="110"/>
      <c r="Q262" s="110"/>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8"/>
      <c r="BR262" s="108"/>
      <c r="BS262" s="108"/>
      <c r="BT262" s="108"/>
      <c r="BU262" s="108"/>
      <c r="BV262" s="108"/>
      <c r="BW262" s="108"/>
      <c r="BX262" s="108"/>
      <c r="BY262" s="108"/>
      <c r="BZ262" s="108"/>
      <c r="CA262" s="108"/>
      <c r="CB262" s="108"/>
      <c r="CC262" s="108"/>
      <c r="CD262" s="108"/>
      <c r="CE262" s="108"/>
      <c r="CF262" s="108"/>
      <c r="CG262" s="108"/>
      <c r="CH262" s="108"/>
      <c r="CI262" s="108"/>
      <c r="CJ262" s="108"/>
      <c r="CP262" s="179"/>
      <c r="CQ262" s="179"/>
      <c r="CR262" s="179"/>
      <c r="CS262" s="179"/>
      <c r="CT262" s="179"/>
      <c r="CU262" s="179"/>
      <c r="CV262" s="179"/>
      <c r="CW262" s="179"/>
      <c r="CX262" s="413"/>
      <c r="CY262" s="413"/>
      <c r="CZ262" s="413"/>
      <c r="DA262" s="413"/>
      <c r="DB262" s="331"/>
      <c r="DC262" s="331"/>
      <c r="DD262" s="331"/>
      <c r="DE262" s="331"/>
      <c r="DF262" s="331"/>
      <c r="DG262" s="331"/>
      <c r="DH262" s="331"/>
      <c r="DI262" s="331"/>
      <c r="DJ262" s="331"/>
      <c r="DK262" s="181"/>
      <c r="DL262" s="181"/>
      <c r="DM262" s="181"/>
      <c r="DN262" s="181"/>
      <c r="DO262" s="181"/>
      <c r="DP262" s="181"/>
      <c r="DQ262" s="181"/>
      <c r="DR262" s="181"/>
      <c r="DS262" s="181"/>
      <c r="DT262" s="181"/>
    </row>
    <row r="263" spans="2:124" x14ac:dyDescent="0.2">
      <c r="B263" s="110"/>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2"/>
      <c r="AT263" s="112"/>
      <c r="AU263" s="112"/>
      <c r="AV263" s="112"/>
      <c r="AW263" s="110"/>
      <c r="AX263" s="110"/>
      <c r="AY263" s="110"/>
      <c r="AZ263" s="110"/>
      <c r="BA263" s="110"/>
      <c r="BB263" s="110"/>
      <c r="BC263" s="110"/>
      <c r="BD263" s="110"/>
      <c r="BE263" s="110"/>
      <c r="BF263" s="110"/>
      <c r="BG263" s="110"/>
      <c r="BH263" s="110"/>
      <c r="BI263" s="110"/>
      <c r="BJ263" s="110"/>
      <c r="BK263" s="110"/>
      <c r="BL263" s="110"/>
      <c r="BM263" s="110"/>
      <c r="BN263" s="110"/>
      <c r="BO263" s="110"/>
      <c r="BP263" s="110"/>
      <c r="BQ263" s="110"/>
      <c r="BR263" s="110"/>
      <c r="BS263" s="110"/>
      <c r="BT263" s="110"/>
      <c r="BU263" s="110"/>
      <c r="BV263" s="110"/>
      <c r="BW263" s="110"/>
      <c r="BX263" s="110"/>
      <c r="BY263" s="110"/>
      <c r="BZ263" s="110"/>
      <c r="CA263" s="110"/>
      <c r="CB263" s="110"/>
      <c r="CC263" s="110"/>
      <c r="CD263" s="110"/>
      <c r="CE263" s="110"/>
      <c r="CF263" s="110"/>
      <c r="CG263" s="448"/>
      <c r="CH263" s="110"/>
      <c r="CI263" s="110"/>
      <c r="CJ263" s="110"/>
      <c r="CP263" s="179"/>
      <c r="CQ263" s="179"/>
      <c r="CR263" s="179"/>
      <c r="CS263" s="179"/>
      <c r="CT263" s="179"/>
      <c r="CU263" s="179"/>
      <c r="CV263" s="179"/>
      <c r="CW263" s="179"/>
      <c r="CX263" s="413"/>
      <c r="CY263" s="413"/>
      <c r="CZ263" s="413"/>
      <c r="DA263" s="413"/>
      <c r="DB263" s="331"/>
      <c r="DC263" s="331"/>
      <c r="DD263" s="331"/>
      <c r="DE263" s="331"/>
      <c r="DF263" s="331"/>
      <c r="DG263" s="331"/>
      <c r="DH263" s="331"/>
      <c r="DI263" s="331"/>
      <c r="DJ263" s="331"/>
      <c r="DK263" s="181"/>
      <c r="DL263" s="181"/>
      <c r="DM263" s="181"/>
      <c r="DN263" s="181"/>
      <c r="DO263" s="181"/>
      <c r="DP263" s="181"/>
      <c r="DQ263" s="181"/>
      <c r="DR263" s="181"/>
      <c r="DS263" s="181"/>
      <c r="DT263" s="181"/>
    </row>
    <row r="264" spans="2:124" x14ac:dyDescent="0.2">
      <c r="B264" s="110"/>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2"/>
      <c r="AT264" s="112"/>
      <c r="AU264" s="112"/>
      <c r="AV264" s="112"/>
      <c r="AW264" s="110"/>
      <c r="AX264" s="110"/>
      <c r="AY264" s="110"/>
      <c r="AZ264" s="110"/>
      <c r="BA264" s="110"/>
      <c r="BB264" s="110"/>
      <c r="BC264" s="110"/>
      <c r="BD264" s="110"/>
      <c r="BE264" s="110"/>
      <c r="BF264" s="110"/>
      <c r="BG264" s="110"/>
      <c r="BH264" s="110"/>
      <c r="BI264" s="110"/>
      <c r="BJ264" s="110"/>
      <c r="BK264" s="110"/>
      <c r="BL264" s="110"/>
      <c r="BM264" s="110"/>
      <c r="BN264" s="110"/>
      <c r="BO264" s="110"/>
      <c r="BP264" s="110"/>
      <c r="BQ264" s="110"/>
      <c r="BR264" s="110"/>
      <c r="BS264" s="110"/>
      <c r="BT264" s="110"/>
      <c r="BU264" s="110"/>
      <c r="BV264" s="110"/>
      <c r="BW264" s="110"/>
      <c r="BX264" s="110"/>
      <c r="BY264" s="110"/>
      <c r="BZ264" s="110"/>
      <c r="CA264" s="110"/>
      <c r="CB264" s="110"/>
      <c r="CC264" s="110"/>
      <c r="CD264" s="110"/>
      <c r="CE264" s="110"/>
      <c r="CF264" s="110"/>
      <c r="CG264" s="448"/>
      <c r="CH264" s="110"/>
      <c r="CI264" s="110"/>
      <c r="CJ264" s="110"/>
      <c r="CP264" s="179"/>
      <c r="CQ264" s="179"/>
      <c r="CR264" s="179"/>
      <c r="CS264" s="179"/>
      <c r="CT264" s="179"/>
      <c r="CU264" s="179"/>
      <c r="CV264" s="179"/>
      <c r="CW264" s="179"/>
      <c r="CX264" s="413"/>
      <c r="CY264" s="413"/>
      <c r="CZ264" s="413"/>
      <c r="DA264" s="413"/>
      <c r="DB264" s="331"/>
      <c r="DC264" s="331"/>
      <c r="DD264" s="331"/>
      <c r="DE264" s="331"/>
      <c r="DF264" s="331"/>
      <c r="DG264" s="331"/>
      <c r="DH264" s="331"/>
      <c r="DI264" s="331"/>
      <c r="DJ264" s="331"/>
      <c r="DK264" s="181"/>
      <c r="DL264" s="181"/>
      <c r="DM264" s="181"/>
      <c r="DN264" s="181"/>
      <c r="DO264" s="181"/>
      <c r="DP264" s="181"/>
      <c r="DQ264" s="181"/>
      <c r="DR264" s="181"/>
      <c r="DS264" s="181"/>
      <c r="DT264" s="181"/>
    </row>
    <row r="265" spans="2:124" x14ac:dyDescent="0.2">
      <c r="B265" s="110"/>
      <c r="C265" s="110"/>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2"/>
      <c r="AT265" s="112"/>
      <c r="AU265" s="112"/>
      <c r="AV265" s="112"/>
      <c r="AW265" s="110"/>
      <c r="AX265" s="110"/>
      <c r="AY265" s="110"/>
      <c r="AZ265" s="110"/>
      <c r="BA265" s="110"/>
      <c r="BB265" s="110"/>
      <c r="BC265" s="110"/>
      <c r="BD265" s="110"/>
      <c r="BE265" s="110"/>
      <c r="BF265" s="110"/>
      <c r="BG265" s="110"/>
      <c r="BH265" s="110"/>
      <c r="BI265" s="110"/>
      <c r="BJ265" s="110"/>
      <c r="BK265" s="110"/>
      <c r="BL265" s="110"/>
      <c r="BM265" s="110"/>
      <c r="BN265" s="110"/>
      <c r="BO265" s="110"/>
      <c r="BP265" s="110"/>
      <c r="BQ265" s="110"/>
      <c r="BR265" s="110"/>
      <c r="BS265" s="110"/>
      <c r="BT265" s="110"/>
      <c r="BU265" s="110"/>
      <c r="BV265" s="110"/>
      <c r="BW265" s="110"/>
      <c r="BX265" s="110"/>
      <c r="BY265" s="110"/>
      <c r="BZ265" s="110"/>
      <c r="CA265" s="110"/>
      <c r="CB265" s="110"/>
      <c r="CC265" s="110"/>
      <c r="CD265" s="110"/>
      <c r="CE265" s="110"/>
      <c r="CF265" s="110"/>
      <c r="CG265" s="448"/>
      <c r="CH265" s="110"/>
      <c r="CI265" s="110"/>
      <c r="CJ265" s="110"/>
      <c r="CP265" s="179"/>
      <c r="CQ265" s="179"/>
      <c r="CR265" s="179"/>
      <c r="CS265" s="179"/>
      <c r="CT265" s="179"/>
      <c r="CU265" s="179"/>
      <c r="CV265" s="179"/>
      <c r="CW265" s="179"/>
      <c r="CX265" s="413"/>
      <c r="CY265" s="413"/>
      <c r="CZ265" s="413"/>
      <c r="DA265" s="413"/>
      <c r="DB265" s="331"/>
      <c r="DC265" s="331"/>
      <c r="DD265" s="331"/>
      <c r="DE265" s="331"/>
      <c r="DF265" s="331"/>
      <c r="DG265" s="331"/>
      <c r="DH265" s="331"/>
      <c r="DI265" s="331"/>
      <c r="DJ265" s="331"/>
      <c r="DK265" s="181"/>
      <c r="DL265" s="181"/>
      <c r="DM265" s="181"/>
      <c r="DN265" s="181"/>
      <c r="DO265" s="181"/>
      <c r="DP265" s="181"/>
      <c r="DQ265" s="181"/>
      <c r="DR265" s="181"/>
      <c r="DS265" s="181"/>
      <c r="DT265" s="181"/>
    </row>
    <row r="266" spans="2:124" x14ac:dyDescent="0.2">
      <c r="B266" s="110"/>
      <c r="C266" s="110"/>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c r="AA266" s="110"/>
      <c r="AB266" s="110"/>
      <c r="AC266" s="110"/>
      <c r="AD266" s="110"/>
      <c r="AE266" s="110"/>
      <c r="AF266" s="110"/>
      <c r="AG266" s="110"/>
      <c r="AH266" s="110"/>
      <c r="AI266" s="110"/>
      <c r="AJ266" s="110"/>
      <c r="AK266" s="110"/>
      <c r="AL266" s="110"/>
      <c r="AM266" s="110"/>
      <c r="AN266" s="110"/>
      <c r="AO266" s="110"/>
      <c r="AP266" s="110"/>
      <c r="AQ266" s="110"/>
      <c r="AR266" s="110"/>
      <c r="AS266" s="112"/>
      <c r="AT266" s="112"/>
      <c r="AU266" s="112"/>
      <c r="AV266" s="112"/>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448"/>
      <c r="CH266" s="110"/>
      <c r="CI266" s="110"/>
      <c r="CJ266" s="110"/>
      <c r="CP266" s="179"/>
      <c r="CQ266" s="179"/>
      <c r="CR266" s="179"/>
      <c r="CS266" s="179"/>
      <c r="CT266" s="179"/>
      <c r="CU266" s="179"/>
      <c r="CV266" s="179"/>
      <c r="CW266" s="179"/>
      <c r="CX266" s="413"/>
      <c r="CY266" s="413"/>
      <c r="CZ266" s="413"/>
      <c r="DA266" s="413"/>
      <c r="DB266" s="331"/>
      <c r="DC266" s="331"/>
      <c r="DD266" s="331"/>
      <c r="DE266" s="331"/>
      <c r="DF266" s="331"/>
      <c r="DG266" s="331"/>
      <c r="DH266" s="331"/>
      <c r="DI266" s="331"/>
      <c r="DJ266" s="331"/>
      <c r="DK266" s="181"/>
      <c r="DL266" s="181"/>
      <c r="DM266" s="181"/>
      <c r="DN266" s="181"/>
      <c r="DO266" s="181"/>
      <c r="DP266" s="181"/>
      <c r="DQ266" s="181"/>
      <c r="DR266" s="181"/>
      <c r="DS266" s="181"/>
      <c r="DT266" s="181"/>
    </row>
    <row r="267" spans="2:124" x14ac:dyDescent="0.2">
      <c r="B267" s="110"/>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2"/>
      <c r="AT267" s="112"/>
      <c r="AU267" s="112"/>
      <c r="AV267" s="112"/>
      <c r="AW267" s="110"/>
      <c r="AX267" s="110"/>
      <c r="AY267" s="110"/>
      <c r="AZ267" s="110"/>
      <c r="BA267" s="110"/>
      <c r="BB267" s="110"/>
      <c r="BC267" s="110"/>
      <c r="BD267" s="110"/>
      <c r="BE267" s="110"/>
      <c r="BF267" s="110"/>
      <c r="BG267" s="110"/>
      <c r="BH267" s="110"/>
      <c r="BI267" s="110"/>
      <c r="BJ267" s="110"/>
      <c r="BK267" s="110"/>
      <c r="BL267" s="110"/>
      <c r="BM267" s="110"/>
      <c r="BN267" s="110"/>
      <c r="BO267" s="110"/>
      <c r="BP267" s="110"/>
      <c r="BQ267" s="110"/>
      <c r="BR267" s="110"/>
      <c r="BS267" s="110"/>
      <c r="BT267" s="110"/>
      <c r="BU267" s="110"/>
      <c r="BV267" s="110"/>
      <c r="BW267" s="110"/>
      <c r="BX267" s="110"/>
      <c r="BY267" s="110"/>
      <c r="BZ267" s="110"/>
      <c r="CA267" s="110"/>
      <c r="CB267" s="110"/>
      <c r="CC267" s="110"/>
      <c r="CD267" s="110"/>
      <c r="CE267" s="110"/>
      <c r="CF267" s="110"/>
      <c r="CG267" s="448"/>
      <c r="CH267" s="110"/>
      <c r="CI267" s="110"/>
      <c r="CJ267" s="110"/>
      <c r="CP267" s="179"/>
      <c r="CQ267" s="179"/>
      <c r="CR267" s="179"/>
      <c r="CS267" s="179"/>
      <c r="CT267" s="179"/>
      <c r="CU267" s="179"/>
      <c r="CV267" s="179"/>
      <c r="CW267" s="179"/>
      <c r="CX267" s="413"/>
      <c r="CY267" s="413"/>
      <c r="CZ267" s="413"/>
      <c r="DA267" s="413"/>
      <c r="DB267" s="331"/>
      <c r="DC267" s="331"/>
      <c r="DD267" s="331"/>
      <c r="DE267" s="331"/>
      <c r="DF267" s="331"/>
      <c r="DG267" s="331"/>
      <c r="DH267" s="331"/>
      <c r="DI267" s="331"/>
      <c r="DJ267" s="331"/>
      <c r="DK267" s="181"/>
      <c r="DL267" s="181"/>
      <c r="DM267" s="181"/>
      <c r="DN267" s="181"/>
      <c r="DO267" s="181"/>
      <c r="DP267" s="181"/>
      <c r="DQ267" s="181"/>
      <c r="DR267" s="181"/>
      <c r="DS267" s="181"/>
      <c r="DT267" s="181"/>
    </row>
    <row r="268" spans="2:124" x14ac:dyDescent="0.2">
      <c r="B268" s="110"/>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2"/>
      <c r="AT268" s="112"/>
      <c r="AU268" s="112"/>
      <c r="AV268" s="112"/>
      <c r="AW268" s="110"/>
      <c r="AX268" s="110"/>
      <c r="AY268" s="110"/>
      <c r="AZ268" s="110"/>
      <c r="BA268" s="110"/>
      <c r="BB268" s="110"/>
      <c r="BC268" s="110"/>
      <c r="BD268" s="110"/>
      <c r="BE268" s="110"/>
      <c r="BF268" s="110"/>
      <c r="BG268" s="110"/>
      <c r="BH268" s="110"/>
      <c r="BI268" s="110"/>
      <c r="BJ268" s="110"/>
      <c r="BK268" s="110"/>
      <c r="BL268" s="110"/>
      <c r="BM268" s="110"/>
      <c r="BN268" s="110"/>
      <c r="BO268" s="110"/>
      <c r="BP268" s="110"/>
      <c r="BQ268" s="110"/>
      <c r="BR268" s="110"/>
      <c r="BS268" s="110"/>
      <c r="BT268" s="110"/>
      <c r="BU268" s="110"/>
      <c r="BV268" s="110"/>
      <c r="BW268" s="110"/>
      <c r="BX268" s="110"/>
      <c r="BY268" s="110"/>
      <c r="BZ268" s="110"/>
      <c r="CA268" s="110"/>
      <c r="CB268" s="110"/>
      <c r="CC268" s="110"/>
      <c r="CD268" s="110"/>
      <c r="CE268" s="110"/>
      <c r="CF268" s="110"/>
      <c r="CG268" s="448"/>
      <c r="CH268" s="110"/>
      <c r="CI268" s="110"/>
      <c r="CJ268" s="110"/>
      <c r="CP268" s="179"/>
      <c r="CQ268" s="179"/>
      <c r="CR268" s="179"/>
      <c r="CS268" s="179"/>
      <c r="CT268" s="179"/>
      <c r="CU268" s="179"/>
      <c r="CV268" s="179"/>
      <c r="CW268" s="179"/>
      <c r="CX268" s="413"/>
      <c r="CY268" s="413"/>
      <c r="CZ268" s="413"/>
      <c r="DA268" s="413"/>
      <c r="DB268" s="331"/>
      <c r="DC268" s="331"/>
      <c r="DD268" s="331"/>
      <c r="DE268" s="331"/>
      <c r="DF268" s="331"/>
      <c r="DG268" s="331"/>
      <c r="DH268" s="331"/>
      <c r="DI268" s="331"/>
      <c r="DJ268" s="331"/>
      <c r="DK268" s="181"/>
      <c r="DL268" s="181"/>
      <c r="DM268" s="181"/>
      <c r="DN268" s="181"/>
      <c r="DO268" s="181"/>
      <c r="DP268" s="181"/>
      <c r="DQ268" s="181"/>
      <c r="DR268" s="181"/>
      <c r="DS268" s="181"/>
      <c r="DT268" s="181"/>
    </row>
    <row r="269" spans="2:124" x14ac:dyDescent="0.2">
      <c r="B269" s="110"/>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2"/>
      <c r="AT269" s="112"/>
      <c r="AU269" s="112"/>
      <c r="AV269" s="112"/>
      <c r="AW269" s="110"/>
      <c r="AX269" s="110"/>
      <c r="AY269" s="110"/>
      <c r="AZ269" s="110"/>
      <c r="BA269" s="110"/>
      <c r="BB269" s="110"/>
      <c r="BC269" s="110"/>
      <c r="BD269" s="110"/>
      <c r="BE269" s="110"/>
      <c r="BF269" s="110"/>
      <c r="BG269" s="110"/>
      <c r="BH269" s="110"/>
      <c r="BI269" s="110"/>
      <c r="BJ269" s="110"/>
      <c r="BK269" s="110"/>
      <c r="BL269" s="110"/>
      <c r="BM269" s="110"/>
      <c r="BN269" s="110"/>
      <c r="BO269" s="110"/>
      <c r="BP269" s="110"/>
      <c r="BQ269" s="110"/>
      <c r="BR269" s="110"/>
      <c r="BS269" s="110"/>
      <c r="BT269" s="110"/>
      <c r="BU269" s="110"/>
      <c r="BV269" s="110"/>
      <c r="BW269" s="110"/>
      <c r="BX269" s="110"/>
      <c r="BY269" s="110"/>
      <c r="BZ269" s="110"/>
      <c r="CA269" s="110"/>
      <c r="CB269" s="110"/>
      <c r="CC269" s="110"/>
      <c r="CD269" s="110"/>
      <c r="CE269" s="110"/>
      <c r="CF269" s="110"/>
      <c r="CG269" s="448"/>
      <c r="CH269" s="110"/>
      <c r="CI269" s="110"/>
      <c r="CJ269" s="110"/>
      <c r="CP269" s="179"/>
      <c r="CQ269" s="179"/>
      <c r="CR269" s="179"/>
      <c r="CS269" s="179"/>
      <c r="CT269" s="179"/>
      <c r="CU269" s="179"/>
      <c r="CV269" s="179"/>
      <c r="CW269" s="179"/>
      <c r="CX269" s="413"/>
      <c r="CY269" s="413"/>
      <c r="CZ269" s="413"/>
      <c r="DA269" s="413"/>
      <c r="DB269" s="331"/>
      <c r="DC269" s="331"/>
      <c r="DD269" s="331"/>
      <c r="DE269" s="331"/>
      <c r="DF269" s="331"/>
      <c r="DG269" s="331"/>
      <c r="DH269" s="331"/>
      <c r="DI269" s="331"/>
      <c r="DJ269" s="331"/>
      <c r="DK269" s="181"/>
      <c r="DL269" s="181"/>
      <c r="DM269" s="181"/>
      <c r="DN269" s="181"/>
      <c r="DO269" s="181"/>
      <c r="DP269" s="181"/>
      <c r="DQ269" s="181"/>
      <c r="DR269" s="181"/>
      <c r="DS269" s="181"/>
      <c r="DT269" s="181"/>
    </row>
    <row r="270" spans="2:124" x14ac:dyDescent="0.2">
      <c r="B270" s="110"/>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2"/>
      <c r="AT270" s="112"/>
      <c r="AU270" s="112"/>
      <c r="AV270" s="112"/>
      <c r="AW270" s="110"/>
      <c r="AX270" s="110"/>
      <c r="AY270" s="110"/>
      <c r="AZ270" s="110"/>
      <c r="BA270" s="110"/>
      <c r="BB270" s="110"/>
      <c r="BC270" s="110"/>
      <c r="BD270" s="110"/>
      <c r="BE270" s="110"/>
      <c r="BF270" s="110"/>
      <c r="BG270" s="110"/>
      <c r="BH270" s="110"/>
      <c r="BI270" s="110"/>
      <c r="BJ270" s="110"/>
      <c r="BK270" s="110"/>
      <c r="BL270" s="110"/>
      <c r="BM270" s="110"/>
      <c r="BN270" s="110"/>
      <c r="BO270" s="110"/>
      <c r="BP270" s="110"/>
      <c r="BQ270" s="110"/>
      <c r="BR270" s="110"/>
      <c r="BS270" s="110"/>
      <c r="BT270" s="110"/>
      <c r="BU270" s="110"/>
      <c r="BV270" s="110"/>
      <c r="BW270" s="110"/>
      <c r="BX270" s="110"/>
      <c r="BY270" s="110"/>
      <c r="BZ270" s="110"/>
      <c r="CA270" s="110"/>
      <c r="CB270" s="110"/>
      <c r="CC270" s="110"/>
      <c r="CD270" s="110"/>
      <c r="CE270" s="110"/>
      <c r="CF270" s="110"/>
      <c r="CG270" s="448"/>
      <c r="CH270" s="110"/>
      <c r="CI270" s="110"/>
      <c r="CJ270" s="110"/>
      <c r="CP270" s="179"/>
      <c r="CQ270" s="179"/>
      <c r="CR270" s="179"/>
      <c r="CS270" s="179"/>
      <c r="CT270" s="179"/>
      <c r="CU270" s="179"/>
      <c r="CV270" s="179"/>
      <c r="CW270" s="179"/>
      <c r="CX270" s="413"/>
      <c r="CY270" s="413"/>
      <c r="CZ270" s="413"/>
      <c r="DA270" s="413"/>
      <c r="DB270" s="331"/>
      <c r="DC270" s="331"/>
      <c r="DD270" s="331"/>
      <c r="DE270" s="331"/>
      <c r="DF270" s="331"/>
      <c r="DG270" s="331"/>
      <c r="DH270" s="331"/>
      <c r="DI270" s="331"/>
      <c r="DJ270" s="331"/>
      <c r="DK270" s="181"/>
      <c r="DL270" s="181"/>
      <c r="DM270" s="181"/>
      <c r="DN270" s="181"/>
      <c r="DO270" s="181"/>
      <c r="DP270" s="181"/>
      <c r="DQ270" s="181"/>
      <c r="DR270" s="181"/>
      <c r="DS270" s="181"/>
      <c r="DT270" s="181"/>
    </row>
    <row r="271" spans="2:124" x14ac:dyDescent="0.2">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2"/>
      <c r="AT271" s="112"/>
      <c r="AU271" s="112"/>
      <c r="AV271" s="112"/>
      <c r="AW271" s="110"/>
      <c r="AX271" s="110"/>
      <c r="AY271" s="110"/>
      <c r="AZ271" s="110"/>
      <c r="BA271" s="110"/>
      <c r="BB271" s="110"/>
      <c r="BC271" s="110"/>
      <c r="BD271" s="110"/>
      <c r="BE271" s="110"/>
      <c r="BF271" s="110"/>
      <c r="BG271" s="110"/>
      <c r="BH271" s="110"/>
      <c r="BI271" s="110"/>
      <c r="BJ271" s="110"/>
      <c r="BK271" s="110"/>
      <c r="BL271" s="110"/>
      <c r="BM271" s="110"/>
      <c r="BN271" s="110"/>
      <c r="BO271" s="110"/>
      <c r="BP271" s="110"/>
      <c r="BQ271" s="110"/>
      <c r="BR271" s="110"/>
      <c r="BS271" s="110"/>
      <c r="BT271" s="110"/>
      <c r="BU271" s="110"/>
      <c r="BV271" s="110"/>
      <c r="BW271" s="110"/>
      <c r="BX271" s="110"/>
      <c r="BY271" s="110"/>
      <c r="BZ271" s="110"/>
      <c r="CA271" s="110"/>
      <c r="CB271" s="110"/>
      <c r="CC271" s="110"/>
      <c r="CD271" s="110"/>
      <c r="CE271" s="110"/>
      <c r="CF271" s="110"/>
      <c r="CG271" s="448"/>
      <c r="CH271" s="110"/>
      <c r="CI271" s="110"/>
      <c r="CJ271" s="110"/>
      <c r="CP271" s="179"/>
      <c r="CQ271" s="179"/>
      <c r="CR271" s="179"/>
      <c r="CS271" s="179"/>
      <c r="CT271" s="179"/>
      <c r="CU271" s="179"/>
      <c r="CV271" s="179"/>
      <c r="CW271" s="179"/>
      <c r="CX271" s="413"/>
      <c r="CY271" s="413"/>
      <c r="CZ271" s="413"/>
      <c r="DA271" s="413"/>
      <c r="DB271" s="331"/>
      <c r="DC271" s="331"/>
      <c r="DD271" s="331"/>
      <c r="DE271" s="331"/>
      <c r="DF271" s="331"/>
      <c r="DG271" s="331"/>
      <c r="DH271" s="331"/>
      <c r="DI271" s="331"/>
      <c r="DJ271" s="331"/>
      <c r="DK271" s="181"/>
      <c r="DL271" s="181"/>
      <c r="DM271" s="181"/>
      <c r="DN271" s="181"/>
      <c r="DO271" s="181"/>
      <c r="DP271" s="181"/>
      <c r="DQ271" s="181"/>
      <c r="DR271" s="181"/>
      <c r="DS271" s="181"/>
      <c r="DT271" s="181"/>
    </row>
    <row r="272" spans="2:124" ht="13.5" customHeight="1" x14ac:dyDescent="0.2">
      <c r="B272" s="110"/>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2"/>
      <c r="AT272" s="112"/>
      <c r="AU272" s="112"/>
      <c r="AV272" s="112"/>
      <c r="AW272" s="110"/>
      <c r="AX272" s="110"/>
      <c r="AY272" s="110"/>
      <c r="AZ272" s="110"/>
      <c r="BA272" s="110"/>
      <c r="BB272" s="110"/>
      <c r="BC272" s="110"/>
      <c r="BD272" s="110"/>
      <c r="BE272" s="110"/>
      <c r="BF272" s="110"/>
      <c r="BG272" s="110"/>
      <c r="BH272" s="110"/>
      <c r="BI272" s="110"/>
      <c r="BJ272" s="110"/>
      <c r="BK272" s="110"/>
      <c r="BL272" s="110"/>
      <c r="BM272" s="110"/>
      <c r="BN272" s="110"/>
      <c r="BO272" s="110"/>
      <c r="BP272" s="110"/>
      <c r="BQ272" s="110"/>
      <c r="BR272" s="110"/>
      <c r="BS272" s="110"/>
      <c r="BT272" s="110"/>
      <c r="BU272" s="110"/>
      <c r="BV272" s="110"/>
      <c r="BW272" s="110"/>
      <c r="BX272" s="110"/>
      <c r="BY272" s="110"/>
      <c r="BZ272" s="110"/>
      <c r="CA272" s="110"/>
      <c r="CB272" s="110"/>
      <c r="CC272" s="110"/>
      <c r="CD272" s="110"/>
      <c r="CE272" s="110"/>
      <c r="CF272" s="110"/>
      <c r="CG272" s="448"/>
      <c r="CH272" s="110"/>
      <c r="CI272" s="110"/>
      <c r="CJ272" s="110"/>
      <c r="CP272" s="179"/>
      <c r="CQ272" s="179"/>
      <c r="CR272" s="179"/>
      <c r="CS272" s="179"/>
      <c r="CT272" s="179"/>
      <c r="CU272" s="179"/>
      <c r="CV272" s="179"/>
      <c r="CW272" s="179"/>
      <c r="CX272" s="413"/>
      <c r="CY272" s="413"/>
      <c r="CZ272" s="413"/>
      <c r="DA272" s="413"/>
      <c r="DB272" s="331"/>
      <c r="DC272" s="331"/>
      <c r="DD272" s="331"/>
      <c r="DE272" s="331"/>
      <c r="DF272" s="331"/>
      <c r="DG272" s="331"/>
      <c r="DH272" s="331"/>
      <c r="DI272" s="331"/>
      <c r="DJ272" s="331"/>
      <c r="DK272" s="181"/>
      <c r="DL272" s="181"/>
      <c r="DM272" s="181"/>
      <c r="DN272" s="181"/>
      <c r="DO272" s="181"/>
      <c r="DP272" s="181"/>
      <c r="DQ272" s="181"/>
      <c r="DR272" s="181"/>
      <c r="DS272" s="181"/>
      <c r="DT272" s="181"/>
    </row>
    <row r="273" spans="2:124" x14ac:dyDescent="0.2">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2"/>
      <c r="AT273" s="112"/>
      <c r="AU273" s="112"/>
      <c r="AV273" s="112"/>
      <c r="AW273" s="110"/>
      <c r="AX273" s="110"/>
      <c r="AY273" s="110"/>
      <c r="AZ273" s="110"/>
      <c r="BA273" s="110"/>
      <c r="BB273" s="110"/>
      <c r="BC273" s="110"/>
      <c r="BD273" s="110"/>
      <c r="BE273" s="110"/>
      <c r="BF273" s="110"/>
      <c r="BG273" s="110"/>
      <c r="BH273" s="110"/>
      <c r="BI273" s="110"/>
      <c r="BJ273" s="110"/>
      <c r="BK273" s="110"/>
      <c r="BL273" s="110"/>
      <c r="BM273" s="110"/>
      <c r="BN273" s="110"/>
      <c r="BO273" s="110"/>
      <c r="BP273" s="110"/>
      <c r="BQ273" s="110"/>
      <c r="BR273" s="110"/>
      <c r="BS273" s="110"/>
      <c r="BT273" s="110"/>
      <c r="BU273" s="110"/>
      <c r="BV273" s="110"/>
      <c r="BW273" s="110"/>
      <c r="BX273" s="110"/>
      <c r="BY273" s="110"/>
      <c r="BZ273" s="110"/>
      <c r="CA273" s="110"/>
      <c r="CB273" s="110"/>
      <c r="CC273" s="110"/>
      <c r="CD273" s="110"/>
      <c r="CE273" s="110"/>
      <c r="CF273" s="110"/>
      <c r="CG273" s="448"/>
      <c r="CH273" s="110"/>
      <c r="CI273" s="110"/>
      <c r="CJ273" s="110"/>
      <c r="CP273" s="179"/>
      <c r="CQ273" s="179"/>
      <c r="CR273" s="179"/>
      <c r="CS273" s="179"/>
      <c r="CT273" s="179"/>
      <c r="CU273" s="179"/>
      <c r="CV273" s="179"/>
      <c r="CW273" s="179"/>
      <c r="CX273" s="413"/>
      <c r="CY273" s="413"/>
      <c r="CZ273" s="413"/>
      <c r="DA273" s="413"/>
      <c r="DB273" s="331"/>
      <c r="DC273" s="331"/>
      <c r="DD273" s="331"/>
      <c r="DE273" s="331"/>
      <c r="DF273" s="331"/>
      <c r="DG273" s="331"/>
      <c r="DH273" s="331"/>
      <c r="DI273" s="331"/>
      <c r="DJ273" s="331"/>
      <c r="DK273" s="181"/>
      <c r="DL273" s="181"/>
      <c r="DM273" s="181"/>
      <c r="DN273" s="181"/>
      <c r="DO273" s="181"/>
      <c r="DP273" s="181"/>
      <c r="DQ273" s="181"/>
      <c r="DR273" s="181"/>
      <c r="DS273" s="181"/>
      <c r="DT273" s="181"/>
    </row>
    <row r="274" spans="2:124" x14ac:dyDescent="0.2">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2"/>
      <c r="AT274" s="112"/>
      <c r="AU274" s="112"/>
      <c r="AV274" s="112"/>
      <c r="AW274" s="110"/>
      <c r="AX274" s="110"/>
      <c r="AY274" s="110"/>
      <c r="AZ274" s="110"/>
      <c r="BA274" s="110"/>
      <c r="BB274" s="110"/>
      <c r="BC274" s="110"/>
      <c r="BD274" s="110"/>
      <c r="BE274" s="110"/>
      <c r="BF274" s="110"/>
      <c r="BG274" s="110"/>
      <c r="BH274" s="110"/>
      <c r="BI274" s="110"/>
      <c r="BJ274" s="110"/>
      <c r="BK274" s="110"/>
      <c r="BL274" s="110"/>
      <c r="BM274" s="110"/>
      <c r="BN274" s="110"/>
      <c r="BO274" s="110"/>
      <c r="BP274" s="110"/>
      <c r="BQ274" s="110"/>
      <c r="BR274" s="110"/>
      <c r="BS274" s="110"/>
      <c r="BT274" s="110"/>
      <c r="BU274" s="110"/>
      <c r="BV274" s="110"/>
      <c r="BW274" s="110"/>
      <c r="BX274" s="110"/>
      <c r="BY274" s="110"/>
      <c r="BZ274" s="110"/>
      <c r="CA274" s="110"/>
      <c r="CB274" s="110"/>
      <c r="CC274" s="110"/>
      <c r="CD274" s="110"/>
      <c r="CE274" s="110"/>
      <c r="CF274" s="110"/>
      <c r="CG274" s="448"/>
      <c r="CH274" s="110"/>
      <c r="CI274" s="110"/>
      <c r="CJ274" s="110"/>
      <c r="CP274" s="179"/>
      <c r="CQ274" s="179"/>
      <c r="CR274" s="179"/>
      <c r="CS274" s="179"/>
      <c r="CT274" s="179"/>
      <c r="CU274" s="179"/>
      <c r="CV274" s="179"/>
      <c r="CW274" s="179"/>
      <c r="CX274" s="413"/>
      <c r="CY274" s="413"/>
      <c r="CZ274" s="413"/>
      <c r="DA274" s="413"/>
      <c r="DB274" s="331"/>
      <c r="DC274" s="331"/>
      <c r="DD274" s="331"/>
      <c r="DE274" s="331"/>
      <c r="DF274" s="331"/>
      <c r="DG274" s="331"/>
      <c r="DH274" s="331"/>
      <c r="DI274" s="331"/>
      <c r="DJ274" s="331"/>
      <c r="DK274" s="181"/>
      <c r="DL274" s="181"/>
      <c r="DM274" s="181"/>
      <c r="DN274" s="181"/>
      <c r="DO274" s="181"/>
      <c r="DP274" s="181"/>
      <c r="DQ274" s="181"/>
      <c r="DR274" s="181"/>
      <c r="DS274" s="181"/>
      <c r="DT274" s="181"/>
    </row>
    <row r="275" spans="2:124" ht="18" customHeight="1" x14ac:dyDescent="0.2">
      <c r="B275" s="110"/>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2"/>
      <c r="AT275" s="112"/>
      <c r="AU275" s="112"/>
      <c r="AV275" s="112"/>
      <c r="AW275" s="110"/>
      <c r="AX275" s="110"/>
      <c r="AY275" s="110"/>
      <c r="AZ275" s="110"/>
      <c r="BA275" s="110"/>
      <c r="BB275" s="110"/>
      <c r="BC275" s="110"/>
      <c r="BD275" s="110"/>
      <c r="BE275" s="110"/>
      <c r="BF275" s="110"/>
      <c r="BG275" s="110"/>
      <c r="BH275" s="110"/>
      <c r="BI275" s="110"/>
      <c r="BJ275" s="110"/>
      <c r="BK275" s="110"/>
      <c r="BL275" s="110"/>
      <c r="BM275" s="110"/>
      <c r="BN275" s="110"/>
      <c r="BO275" s="110"/>
      <c r="BP275" s="110"/>
      <c r="BQ275" s="110"/>
      <c r="BR275" s="110"/>
      <c r="BS275" s="110"/>
      <c r="BT275" s="110"/>
      <c r="BU275" s="110"/>
      <c r="BV275" s="110"/>
      <c r="BW275" s="110"/>
      <c r="BX275" s="110"/>
      <c r="BY275" s="110"/>
      <c r="BZ275" s="110"/>
      <c r="CA275" s="110"/>
      <c r="CB275" s="110"/>
      <c r="CC275" s="110"/>
      <c r="CD275" s="110"/>
      <c r="CE275" s="110"/>
      <c r="CF275" s="110"/>
      <c r="CG275" s="448"/>
      <c r="CH275" s="110"/>
      <c r="CI275" s="110"/>
      <c r="CJ275" s="110"/>
      <c r="CP275" s="179"/>
      <c r="CQ275" s="179"/>
      <c r="CR275" s="179"/>
      <c r="CS275" s="179"/>
      <c r="CT275" s="179"/>
      <c r="CU275" s="179"/>
      <c r="CV275" s="179"/>
      <c r="CW275" s="179"/>
      <c r="CX275" s="413"/>
      <c r="CY275" s="413"/>
      <c r="CZ275" s="413"/>
      <c r="DA275" s="413"/>
      <c r="DB275" s="331"/>
      <c r="DC275" s="331"/>
      <c r="DD275" s="331"/>
      <c r="DE275" s="331"/>
      <c r="DF275" s="331"/>
      <c r="DG275" s="331"/>
      <c r="DH275" s="331"/>
      <c r="DI275" s="331"/>
      <c r="DJ275" s="331"/>
      <c r="DK275" s="181"/>
      <c r="DL275" s="181"/>
      <c r="DM275" s="181"/>
      <c r="DN275" s="181"/>
      <c r="DO275" s="181"/>
      <c r="DP275" s="181"/>
      <c r="DQ275" s="181"/>
      <c r="DR275" s="181"/>
      <c r="DS275" s="181"/>
      <c r="DT275" s="181"/>
    </row>
    <row r="276" spans="2:124" x14ac:dyDescent="0.2">
      <c r="B276" s="110"/>
      <c r="C276" s="110"/>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2"/>
      <c r="AT276" s="112"/>
      <c r="AU276" s="112"/>
      <c r="AV276" s="112"/>
      <c r="AW276" s="110"/>
      <c r="AX276" s="110"/>
      <c r="AY276" s="110"/>
      <c r="AZ276" s="110"/>
      <c r="BA276" s="110"/>
      <c r="BB276" s="110"/>
      <c r="BC276" s="110"/>
      <c r="BD276" s="110"/>
      <c r="BE276" s="110"/>
      <c r="BF276" s="110"/>
      <c r="BG276" s="110"/>
      <c r="BH276" s="110"/>
      <c r="BI276" s="110"/>
      <c r="BJ276" s="110"/>
      <c r="BK276" s="110"/>
      <c r="BL276" s="110"/>
      <c r="BM276" s="110"/>
      <c r="BN276" s="110"/>
      <c r="BO276" s="110"/>
      <c r="BP276" s="110"/>
      <c r="BQ276" s="110"/>
      <c r="BR276" s="110"/>
      <c r="BS276" s="110"/>
      <c r="BT276" s="110"/>
      <c r="BU276" s="110"/>
      <c r="BV276" s="110"/>
      <c r="BW276" s="110"/>
      <c r="BX276" s="110"/>
      <c r="BY276" s="110"/>
      <c r="BZ276" s="110"/>
      <c r="CA276" s="110"/>
      <c r="CB276" s="110"/>
      <c r="CC276" s="110"/>
      <c r="CD276" s="110"/>
      <c r="CE276" s="110"/>
      <c r="CF276" s="110"/>
      <c r="CG276" s="448"/>
      <c r="CH276" s="110"/>
      <c r="CI276" s="110"/>
      <c r="CJ276" s="110"/>
      <c r="CP276" s="179"/>
      <c r="CQ276" s="179"/>
      <c r="CR276" s="179"/>
      <c r="CS276" s="179"/>
      <c r="CT276" s="179"/>
      <c r="CU276" s="179"/>
      <c r="CV276" s="179"/>
      <c r="CW276" s="179"/>
      <c r="CX276" s="413"/>
      <c r="CY276" s="413"/>
      <c r="CZ276" s="413"/>
      <c r="DA276" s="413"/>
      <c r="DB276" s="331"/>
      <c r="DC276" s="331"/>
      <c r="DD276" s="331"/>
      <c r="DE276" s="331"/>
      <c r="DF276" s="331"/>
      <c r="DG276" s="331"/>
      <c r="DH276" s="331"/>
      <c r="DI276" s="331"/>
      <c r="DJ276" s="331"/>
      <c r="DK276" s="181"/>
      <c r="DL276" s="181"/>
      <c r="DM276" s="181"/>
      <c r="DN276" s="181"/>
      <c r="DO276" s="181"/>
      <c r="DP276" s="181"/>
      <c r="DQ276" s="181"/>
      <c r="DR276" s="181"/>
      <c r="DS276" s="181"/>
      <c r="DT276" s="181"/>
    </row>
    <row r="277" spans="2:124" x14ac:dyDescent="0.2">
      <c r="B277" s="110"/>
      <c r="C277" s="110"/>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2"/>
      <c r="AT277" s="112"/>
      <c r="AU277" s="112"/>
      <c r="AV277" s="112"/>
      <c r="AW277" s="110"/>
      <c r="AX277" s="110"/>
      <c r="AY277" s="110"/>
      <c r="AZ277" s="110"/>
      <c r="BA277" s="110"/>
      <c r="BB277" s="110"/>
      <c r="BC277" s="110"/>
      <c r="BD277" s="110"/>
      <c r="BE277" s="110"/>
      <c r="BF277" s="110"/>
      <c r="BG277" s="110"/>
      <c r="BH277" s="110"/>
      <c r="BI277" s="110"/>
      <c r="BJ277" s="110"/>
      <c r="BK277" s="110"/>
      <c r="BL277" s="110"/>
      <c r="BM277" s="110"/>
      <c r="BN277" s="110"/>
      <c r="BO277" s="110"/>
      <c r="BP277" s="110"/>
      <c r="BQ277" s="110"/>
      <c r="BR277" s="110"/>
      <c r="BS277" s="110"/>
      <c r="BT277" s="110"/>
      <c r="BU277" s="110"/>
      <c r="BV277" s="110"/>
      <c r="BW277" s="110"/>
      <c r="BX277" s="110"/>
      <c r="BY277" s="110"/>
      <c r="BZ277" s="110"/>
      <c r="CA277" s="110"/>
      <c r="CB277" s="110"/>
      <c r="CC277" s="110"/>
      <c r="CD277" s="110"/>
      <c r="CE277" s="110"/>
      <c r="CF277" s="110"/>
      <c r="CG277" s="448"/>
      <c r="CH277" s="110"/>
      <c r="CI277" s="110"/>
      <c r="CJ277" s="110"/>
      <c r="CP277" s="179"/>
      <c r="CQ277" s="179"/>
      <c r="CR277" s="179"/>
      <c r="CS277" s="179"/>
      <c r="CT277" s="179"/>
      <c r="CU277" s="179"/>
      <c r="CV277" s="179"/>
      <c r="CW277" s="179"/>
      <c r="CX277" s="413"/>
      <c r="CY277" s="413"/>
      <c r="CZ277" s="413"/>
      <c r="DA277" s="413"/>
      <c r="DB277" s="331"/>
      <c r="DC277" s="331"/>
      <c r="DD277" s="331"/>
      <c r="DE277" s="331"/>
      <c r="DF277" s="331"/>
      <c r="DG277" s="331"/>
      <c r="DH277" s="331"/>
      <c r="DI277" s="331"/>
      <c r="DJ277" s="331"/>
      <c r="DK277" s="181"/>
      <c r="DL277" s="181"/>
      <c r="DM277" s="181"/>
      <c r="DN277" s="181"/>
      <c r="DO277" s="181"/>
      <c r="DP277" s="181"/>
      <c r="DQ277" s="181"/>
      <c r="DR277" s="181"/>
      <c r="DS277" s="181"/>
      <c r="DT277" s="181"/>
    </row>
    <row r="278" spans="2:124" x14ac:dyDescent="0.2">
      <c r="B278" s="110"/>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c r="AA278" s="110"/>
      <c r="AB278" s="110"/>
      <c r="AC278" s="110"/>
      <c r="AD278" s="110"/>
      <c r="AE278" s="110"/>
      <c r="AF278" s="110"/>
      <c r="AG278" s="110"/>
      <c r="AH278" s="110"/>
      <c r="AI278" s="110"/>
      <c r="AJ278" s="110"/>
      <c r="AK278" s="110"/>
      <c r="AL278" s="110"/>
      <c r="AM278" s="110"/>
      <c r="AN278" s="110"/>
      <c r="AO278" s="110"/>
      <c r="AP278" s="110"/>
      <c r="AQ278" s="110"/>
      <c r="AR278" s="110"/>
      <c r="AS278" s="112"/>
      <c r="AT278" s="112"/>
      <c r="AU278" s="112"/>
      <c r="AV278" s="112"/>
      <c r="AW278" s="110"/>
      <c r="AX278" s="110"/>
      <c r="AY278" s="110"/>
      <c r="AZ278" s="110"/>
      <c r="BA278" s="110"/>
      <c r="BB278" s="110"/>
      <c r="BC278" s="110"/>
      <c r="BD278" s="110"/>
      <c r="BE278" s="110"/>
      <c r="BF278" s="110"/>
      <c r="BG278" s="110"/>
      <c r="BH278" s="110"/>
      <c r="BI278" s="110"/>
      <c r="BJ278" s="110"/>
      <c r="BK278" s="110"/>
      <c r="BL278" s="110"/>
      <c r="BM278" s="110"/>
      <c r="BN278" s="110"/>
      <c r="BO278" s="110"/>
      <c r="BP278" s="110"/>
      <c r="BQ278" s="110"/>
      <c r="BR278" s="110"/>
      <c r="BS278" s="110"/>
      <c r="BT278" s="110"/>
      <c r="BU278" s="110"/>
      <c r="BV278" s="110"/>
      <c r="BW278" s="110"/>
      <c r="BX278" s="110"/>
      <c r="BY278" s="110"/>
      <c r="BZ278" s="110"/>
      <c r="CA278" s="110"/>
      <c r="CB278" s="110"/>
      <c r="CC278" s="110"/>
      <c r="CD278" s="110"/>
      <c r="CE278" s="110"/>
      <c r="CF278" s="110"/>
      <c r="CG278" s="448"/>
      <c r="CH278" s="110"/>
      <c r="CI278" s="110"/>
      <c r="CJ278" s="110"/>
      <c r="CP278" s="179"/>
      <c r="CQ278" s="179"/>
      <c r="CR278" s="179"/>
      <c r="CS278" s="179"/>
      <c r="CT278" s="179"/>
      <c r="CU278" s="179"/>
      <c r="CV278" s="179"/>
      <c r="CW278" s="179"/>
      <c r="CX278" s="413"/>
      <c r="CY278" s="413"/>
      <c r="CZ278" s="413"/>
      <c r="DA278" s="413"/>
      <c r="DB278" s="331"/>
      <c r="DC278" s="331"/>
      <c r="DD278" s="331"/>
      <c r="DE278" s="331"/>
      <c r="DF278" s="331"/>
      <c r="DG278" s="331"/>
      <c r="DH278" s="331"/>
      <c r="DI278" s="331"/>
      <c r="DJ278" s="331"/>
      <c r="DK278" s="181"/>
      <c r="DL278" s="181"/>
      <c r="DM278" s="181"/>
      <c r="DN278" s="181"/>
      <c r="DO278" s="181"/>
      <c r="DP278" s="181"/>
      <c r="DQ278" s="181"/>
      <c r="DR278" s="181"/>
      <c r="DS278" s="181"/>
      <c r="DT278" s="181"/>
    </row>
    <row r="279" spans="2:124" s="109" customFormat="1" x14ac:dyDescent="0.2">
      <c r="AS279" s="113"/>
      <c r="AT279" s="113"/>
      <c r="AU279" s="113"/>
      <c r="AV279" s="113"/>
      <c r="CG279" s="449"/>
      <c r="CK279" s="6"/>
      <c r="CL279" s="6"/>
      <c r="CM279" s="6"/>
      <c r="CN279" s="6"/>
      <c r="CO279" s="6"/>
      <c r="CP279" s="179"/>
      <c r="CQ279" s="179"/>
      <c r="CR279" s="179"/>
      <c r="CS279" s="179"/>
      <c r="CT279" s="179"/>
      <c r="CU279" s="179"/>
      <c r="CV279" s="179"/>
      <c r="CW279" s="179"/>
      <c r="CX279" s="413"/>
      <c r="CY279" s="413"/>
      <c r="CZ279" s="413"/>
      <c r="DA279" s="413"/>
      <c r="DB279" s="331"/>
      <c r="DC279" s="331"/>
      <c r="DD279" s="331"/>
      <c r="DE279" s="331"/>
      <c r="DF279" s="331"/>
      <c r="DG279" s="331"/>
      <c r="DH279" s="331"/>
      <c r="DI279" s="331"/>
      <c r="DJ279" s="331"/>
      <c r="DK279" s="181"/>
      <c r="DL279" s="181"/>
      <c r="DM279" s="181"/>
      <c r="DN279" s="181"/>
      <c r="DO279" s="181"/>
      <c r="DP279" s="181"/>
      <c r="DQ279" s="181"/>
      <c r="DR279" s="181"/>
      <c r="DS279" s="181"/>
      <c r="DT279" s="181"/>
    </row>
    <row r="280" spans="2:124" x14ac:dyDescent="0.2">
      <c r="B280" s="110"/>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2"/>
      <c r="AT280" s="112"/>
      <c r="AU280" s="112"/>
      <c r="AV280" s="112"/>
      <c r="AW280" s="110"/>
      <c r="AX280" s="110"/>
      <c r="AY280" s="110"/>
      <c r="AZ280" s="110"/>
      <c r="BA280" s="110"/>
      <c r="BB280" s="110"/>
      <c r="BC280" s="110"/>
      <c r="BD280" s="110"/>
      <c r="BE280" s="110"/>
      <c r="BF280" s="110"/>
      <c r="BG280" s="110"/>
      <c r="BH280" s="110"/>
      <c r="BI280" s="110"/>
      <c r="BJ280" s="110"/>
      <c r="BK280" s="110"/>
      <c r="BL280" s="110"/>
      <c r="BM280" s="110"/>
      <c r="BN280" s="110"/>
      <c r="BO280" s="110"/>
      <c r="BP280" s="110"/>
      <c r="BQ280" s="110"/>
      <c r="BR280" s="110"/>
      <c r="BS280" s="110"/>
      <c r="BT280" s="110"/>
      <c r="BU280" s="110"/>
      <c r="BV280" s="110"/>
      <c r="BW280" s="110"/>
      <c r="BX280" s="110"/>
      <c r="BY280" s="110"/>
      <c r="BZ280" s="110"/>
      <c r="CA280" s="110"/>
      <c r="CB280" s="110"/>
      <c r="CC280" s="110"/>
      <c r="CD280" s="110"/>
      <c r="CE280" s="110"/>
      <c r="CF280" s="110"/>
      <c r="CG280" s="448"/>
      <c r="CH280" s="110"/>
      <c r="CI280" s="110"/>
      <c r="CJ280" s="110"/>
      <c r="CP280" s="179"/>
      <c r="CQ280" s="179"/>
      <c r="CR280" s="179"/>
      <c r="CS280" s="179"/>
      <c r="CT280" s="179"/>
      <c r="CU280" s="179"/>
      <c r="CV280" s="179"/>
      <c r="CW280" s="179"/>
      <c r="CX280" s="413"/>
      <c r="CY280" s="413"/>
      <c r="CZ280" s="413"/>
      <c r="DA280" s="413"/>
      <c r="DB280" s="331"/>
      <c r="DC280" s="331"/>
      <c r="DD280" s="331"/>
      <c r="DE280" s="331"/>
      <c r="DF280" s="331"/>
      <c r="DG280" s="331"/>
      <c r="DH280" s="331"/>
      <c r="DI280" s="331"/>
      <c r="DJ280" s="331"/>
      <c r="DK280" s="181"/>
      <c r="DL280" s="181"/>
      <c r="DM280" s="181"/>
      <c r="DN280" s="181"/>
      <c r="DO280" s="181"/>
      <c r="DP280" s="181"/>
      <c r="DQ280" s="181"/>
      <c r="DR280" s="181"/>
      <c r="DS280" s="181"/>
      <c r="DT280" s="181"/>
    </row>
    <row r="281" spans="2:124" x14ac:dyDescent="0.2">
      <c r="B281" s="110"/>
      <c r="C281" s="110"/>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2"/>
      <c r="AT281" s="112"/>
      <c r="AU281" s="112"/>
      <c r="AV281" s="112"/>
      <c r="AW281" s="110"/>
      <c r="AX281" s="110"/>
      <c r="AY281" s="110"/>
      <c r="AZ281" s="110"/>
      <c r="BA281" s="110"/>
      <c r="BB281" s="110"/>
      <c r="BC281" s="110"/>
      <c r="BD281" s="110"/>
      <c r="BE281" s="110"/>
      <c r="BF281" s="110"/>
      <c r="BG281" s="110"/>
      <c r="BH281" s="110"/>
      <c r="BI281" s="110"/>
      <c r="BJ281" s="110"/>
      <c r="BK281" s="110"/>
      <c r="BL281" s="110"/>
      <c r="BM281" s="110"/>
      <c r="BN281" s="110"/>
      <c r="BO281" s="110"/>
      <c r="BP281" s="110"/>
      <c r="BQ281" s="110"/>
      <c r="BR281" s="110"/>
      <c r="BS281" s="110"/>
      <c r="BT281" s="110"/>
      <c r="BU281" s="110"/>
      <c r="BV281" s="110"/>
      <c r="BW281" s="110"/>
      <c r="BX281" s="110"/>
      <c r="BY281" s="110"/>
      <c r="BZ281" s="110"/>
      <c r="CA281" s="110"/>
      <c r="CB281" s="110"/>
      <c r="CC281" s="110"/>
      <c r="CD281" s="110"/>
      <c r="CE281" s="110"/>
      <c r="CF281" s="110"/>
      <c r="CG281" s="448"/>
      <c r="CH281" s="110"/>
      <c r="CI281" s="110"/>
      <c r="CJ281" s="110"/>
      <c r="CP281" s="179"/>
      <c r="CQ281" s="179"/>
      <c r="CR281" s="179"/>
      <c r="CS281" s="179"/>
      <c r="CT281" s="179"/>
      <c r="CU281" s="179"/>
      <c r="CV281" s="179"/>
      <c r="CW281" s="179"/>
      <c r="CX281" s="413"/>
      <c r="CY281" s="413"/>
      <c r="CZ281" s="413"/>
      <c r="DA281" s="413"/>
      <c r="DB281" s="331"/>
      <c r="DC281" s="331"/>
      <c r="DD281" s="331"/>
      <c r="DE281" s="331"/>
      <c r="DF281" s="331"/>
      <c r="DG281" s="331"/>
      <c r="DH281" s="331"/>
      <c r="DI281" s="331"/>
      <c r="DJ281" s="331"/>
      <c r="DK281" s="181"/>
      <c r="DL281" s="181"/>
      <c r="DM281" s="181"/>
      <c r="DN281" s="181"/>
      <c r="DO281" s="181"/>
      <c r="DP281" s="181"/>
      <c r="DQ281" s="181"/>
      <c r="DR281" s="181"/>
      <c r="DS281" s="181"/>
      <c r="DT281" s="181"/>
    </row>
    <row r="282" spans="2:124" x14ac:dyDescent="0.2">
      <c r="B282" s="110"/>
      <c r="C282" s="110"/>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2"/>
      <c r="AT282" s="112"/>
      <c r="AU282" s="112"/>
      <c r="AV282" s="112"/>
      <c r="AW282" s="110"/>
      <c r="AX282" s="110"/>
      <c r="AY282" s="110"/>
      <c r="AZ282" s="110"/>
      <c r="BA282" s="110"/>
      <c r="BB282" s="110"/>
      <c r="BC282" s="110"/>
      <c r="BD282" s="110"/>
      <c r="BE282" s="110"/>
      <c r="BF282" s="110"/>
      <c r="BG282" s="110"/>
      <c r="BH282" s="110"/>
      <c r="BI282" s="110"/>
      <c r="BJ282" s="110"/>
      <c r="BK282" s="110"/>
      <c r="BL282" s="110"/>
      <c r="BM282" s="110"/>
      <c r="BN282" s="110"/>
      <c r="BO282" s="110"/>
      <c r="BP282" s="110"/>
      <c r="BQ282" s="110"/>
      <c r="BR282" s="110"/>
      <c r="BS282" s="110"/>
      <c r="BT282" s="110"/>
      <c r="BU282" s="110"/>
      <c r="BV282" s="110"/>
      <c r="BW282" s="110"/>
      <c r="BX282" s="110"/>
      <c r="BY282" s="110"/>
      <c r="BZ282" s="110"/>
      <c r="CA282" s="110"/>
      <c r="CB282" s="110"/>
      <c r="CC282" s="110"/>
      <c r="CD282" s="110"/>
      <c r="CE282" s="110"/>
      <c r="CF282" s="110"/>
      <c r="CG282" s="448"/>
      <c r="CH282" s="110"/>
      <c r="CI282" s="110"/>
      <c r="CJ282" s="110"/>
      <c r="CP282" s="179"/>
      <c r="CQ282" s="179"/>
      <c r="CR282" s="179"/>
      <c r="CS282" s="179"/>
      <c r="CT282" s="179"/>
      <c r="CU282" s="179"/>
      <c r="CV282" s="179"/>
      <c r="CW282" s="179"/>
      <c r="CX282" s="413"/>
      <c r="CY282" s="413"/>
      <c r="CZ282" s="413"/>
      <c r="DA282" s="413"/>
      <c r="DB282" s="331"/>
      <c r="DC282" s="331"/>
      <c r="DD282" s="331"/>
      <c r="DE282" s="331"/>
      <c r="DF282" s="331"/>
      <c r="DG282" s="331"/>
      <c r="DH282" s="331"/>
      <c r="DI282" s="331"/>
      <c r="DJ282" s="331"/>
      <c r="DK282" s="181"/>
      <c r="DL282" s="181"/>
      <c r="DM282" s="181"/>
      <c r="DN282" s="181"/>
      <c r="DO282" s="181"/>
      <c r="DP282" s="181"/>
      <c r="DQ282" s="181"/>
      <c r="DR282" s="181"/>
      <c r="DS282" s="181"/>
      <c r="DT282" s="181"/>
    </row>
    <row r="283" spans="2:124" x14ac:dyDescent="0.2">
      <c r="B283" s="110"/>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2"/>
      <c r="AT283" s="112"/>
      <c r="AU283" s="112"/>
      <c r="AV283" s="112"/>
      <c r="AW283" s="110"/>
      <c r="AX283" s="110"/>
      <c r="AY283" s="110"/>
      <c r="AZ283" s="110"/>
      <c r="BA283" s="110"/>
      <c r="BB283" s="110"/>
      <c r="BC283" s="110"/>
      <c r="BD283" s="110"/>
      <c r="BE283" s="110"/>
      <c r="BF283" s="110"/>
      <c r="BG283" s="110"/>
      <c r="BH283" s="110"/>
      <c r="BI283" s="110"/>
      <c r="BJ283" s="110"/>
      <c r="BK283" s="110"/>
      <c r="BL283" s="110"/>
      <c r="BM283" s="110"/>
      <c r="BN283" s="110"/>
      <c r="BO283" s="110"/>
      <c r="BP283" s="110"/>
      <c r="BQ283" s="110"/>
      <c r="BR283" s="110"/>
      <c r="BS283" s="110"/>
      <c r="BT283" s="110"/>
      <c r="BU283" s="110"/>
      <c r="BV283" s="110"/>
      <c r="BW283" s="110"/>
      <c r="BX283" s="110"/>
      <c r="BY283" s="110"/>
      <c r="BZ283" s="110"/>
      <c r="CA283" s="110"/>
      <c r="CB283" s="110"/>
      <c r="CC283" s="110"/>
      <c r="CD283" s="110"/>
      <c r="CE283" s="110"/>
      <c r="CF283" s="110"/>
      <c r="CG283" s="448"/>
      <c r="CH283" s="110"/>
      <c r="CI283" s="110"/>
      <c r="CJ283" s="110"/>
      <c r="CP283" s="179"/>
      <c r="CQ283" s="179"/>
      <c r="CR283" s="179"/>
      <c r="CS283" s="179"/>
      <c r="CT283" s="179"/>
      <c r="CU283" s="179"/>
      <c r="CV283" s="179"/>
      <c r="CW283" s="179"/>
      <c r="CX283" s="413"/>
      <c r="CY283" s="413"/>
      <c r="CZ283" s="413"/>
      <c r="DA283" s="413"/>
      <c r="DB283" s="331"/>
      <c r="DC283" s="331"/>
      <c r="DD283" s="331"/>
      <c r="DE283" s="331"/>
      <c r="DF283" s="331"/>
      <c r="DG283" s="331"/>
      <c r="DH283" s="331"/>
      <c r="DI283" s="331"/>
      <c r="DJ283" s="331"/>
      <c r="DK283" s="181"/>
      <c r="DL283" s="181"/>
      <c r="DM283" s="181"/>
      <c r="DN283" s="181"/>
      <c r="DO283" s="181"/>
      <c r="DP283" s="181"/>
      <c r="DQ283" s="181"/>
      <c r="DR283" s="181"/>
      <c r="DS283" s="181"/>
      <c r="DT283" s="181"/>
    </row>
    <row r="284" spans="2:124" x14ac:dyDescent="0.2">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2"/>
      <c r="AT284" s="112"/>
      <c r="AU284" s="112"/>
      <c r="AV284" s="112"/>
      <c r="AW284" s="110"/>
      <c r="AX284" s="110"/>
      <c r="AY284" s="110"/>
      <c r="AZ284" s="110"/>
      <c r="BA284" s="110"/>
      <c r="BB284" s="110"/>
      <c r="BC284" s="110"/>
      <c r="BD284" s="110"/>
      <c r="BE284" s="110"/>
      <c r="BF284" s="110"/>
      <c r="BG284" s="110"/>
      <c r="BH284" s="110"/>
      <c r="BI284" s="110"/>
      <c r="BJ284" s="110"/>
      <c r="BK284" s="110"/>
      <c r="BL284" s="110"/>
      <c r="BM284" s="110"/>
      <c r="BN284" s="110"/>
      <c r="BO284" s="110"/>
      <c r="BP284" s="110"/>
      <c r="BQ284" s="110"/>
      <c r="BR284" s="110"/>
      <c r="BS284" s="110"/>
      <c r="BT284" s="110"/>
      <c r="BU284" s="110"/>
      <c r="BV284" s="110"/>
      <c r="BW284" s="110"/>
      <c r="BX284" s="110"/>
      <c r="BY284" s="110"/>
      <c r="BZ284" s="110"/>
      <c r="CA284" s="110"/>
      <c r="CB284" s="110"/>
      <c r="CC284" s="110"/>
      <c r="CD284" s="110"/>
      <c r="CE284" s="110"/>
      <c r="CF284" s="110"/>
      <c r="CG284" s="448"/>
      <c r="CH284" s="110"/>
      <c r="CI284" s="110"/>
      <c r="CJ284" s="110"/>
      <c r="CP284" s="179"/>
      <c r="CQ284" s="179"/>
      <c r="CR284" s="179"/>
      <c r="CS284" s="179"/>
      <c r="CT284" s="179"/>
      <c r="CU284" s="179"/>
      <c r="CV284" s="179"/>
      <c r="CW284" s="179"/>
      <c r="CX284" s="413"/>
      <c r="CY284" s="413"/>
      <c r="CZ284" s="413"/>
      <c r="DA284" s="413"/>
      <c r="DB284" s="331"/>
      <c r="DC284" s="331"/>
      <c r="DD284" s="331"/>
      <c r="DE284" s="331"/>
      <c r="DF284" s="331"/>
      <c r="DG284" s="331"/>
      <c r="DH284" s="331"/>
      <c r="DI284" s="331"/>
      <c r="DJ284" s="331"/>
      <c r="DK284" s="181"/>
      <c r="DL284" s="181"/>
      <c r="DM284" s="181"/>
      <c r="DN284" s="181"/>
      <c r="DO284" s="181"/>
      <c r="DP284" s="181"/>
      <c r="DQ284" s="181"/>
      <c r="DR284" s="181"/>
      <c r="DS284" s="181"/>
      <c r="DT284" s="181"/>
    </row>
    <row r="285" spans="2:124" x14ac:dyDescent="0.2">
      <c r="B285" s="110"/>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2"/>
      <c r="AT285" s="112"/>
      <c r="AU285" s="112"/>
      <c r="AV285" s="112"/>
      <c r="AW285" s="110"/>
      <c r="AX285" s="110"/>
      <c r="AY285" s="110"/>
      <c r="AZ285" s="110"/>
      <c r="BA285" s="110"/>
      <c r="BB285" s="110"/>
      <c r="BC285" s="110"/>
      <c r="BD285" s="110"/>
      <c r="BE285" s="110"/>
      <c r="BF285" s="110"/>
      <c r="BG285" s="110"/>
      <c r="BH285" s="110"/>
      <c r="BI285" s="110"/>
      <c r="BJ285" s="110"/>
      <c r="BK285" s="110"/>
      <c r="BL285" s="110"/>
      <c r="BM285" s="110"/>
      <c r="BN285" s="110"/>
      <c r="BO285" s="110"/>
      <c r="BP285" s="110"/>
      <c r="BQ285" s="110"/>
      <c r="BR285" s="110"/>
      <c r="BS285" s="110"/>
      <c r="BT285" s="110"/>
      <c r="BU285" s="110"/>
      <c r="BV285" s="110"/>
      <c r="BW285" s="110"/>
      <c r="BX285" s="110"/>
      <c r="BY285" s="110"/>
      <c r="BZ285" s="110"/>
      <c r="CA285" s="110"/>
      <c r="CB285" s="110"/>
      <c r="CC285" s="110"/>
      <c r="CD285" s="110"/>
      <c r="CE285" s="110"/>
      <c r="CF285" s="110"/>
      <c r="CG285" s="448"/>
      <c r="CH285" s="110"/>
      <c r="CI285" s="110"/>
      <c r="CJ285" s="110"/>
      <c r="CP285" s="179"/>
      <c r="CQ285" s="179"/>
      <c r="CR285" s="179"/>
      <c r="CS285" s="179"/>
      <c r="CT285" s="179"/>
      <c r="CU285" s="179"/>
      <c r="CV285" s="179"/>
      <c r="CW285" s="179"/>
      <c r="CX285" s="413"/>
      <c r="CY285" s="413"/>
      <c r="CZ285" s="413"/>
      <c r="DA285" s="413"/>
      <c r="DB285" s="331"/>
      <c r="DC285" s="331"/>
      <c r="DD285" s="331"/>
      <c r="DE285" s="331"/>
      <c r="DF285" s="331"/>
      <c r="DG285" s="331"/>
      <c r="DH285" s="331"/>
      <c r="DI285" s="331"/>
      <c r="DJ285" s="331"/>
      <c r="DK285" s="181"/>
      <c r="DL285" s="181"/>
      <c r="DM285" s="181"/>
      <c r="DN285" s="181"/>
      <c r="DO285" s="181"/>
      <c r="DP285" s="181"/>
      <c r="DQ285" s="181"/>
      <c r="DR285" s="181"/>
      <c r="DS285" s="181"/>
      <c r="DT285" s="181"/>
    </row>
    <row r="286" spans="2:124" x14ac:dyDescent="0.2">
      <c r="B286" s="110"/>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2"/>
      <c r="AT286" s="112"/>
      <c r="AU286" s="112"/>
      <c r="AV286" s="112"/>
      <c r="AW286" s="110"/>
      <c r="AX286" s="110"/>
      <c r="AY286" s="110"/>
      <c r="AZ286" s="110"/>
      <c r="BA286" s="110"/>
      <c r="BB286" s="110"/>
      <c r="BC286" s="110"/>
      <c r="BD286" s="110"/>
      <c r="BE286" s="110"/>
      <c r="BF286" s="110"/>
      <c r="BG286" s="110"/>
      <c r="BH286" s="110"/>
      <c r="BI286" s="110"/>
      <c r="BJ286" s="110"/>
      <c r="BK286" s="110"/>
      <c r="BL286" s="110"/>
      <c r="BM286" s="110"/>
      <c r="BN286" s="110"/>
      <c r="BO286" s="110"/>
      <c r="BP286" s="110"/>
      <c r="BQ286" s="110"/>
      <c r="BR286" s="110"/>
      <c r="BS286" s="110"/>
      <c r="BT286" s="110"/>
      <c r="BU286" s="110"/>
      <c r="BV286" s="110"/>
      <c r="BW286" s="110"/>
      <c r="BX286" s="110"/>
      <c r="BY286" s="110"/>
      <c r="BZ286" s="110"/>
      <c r="CA286" s="110"/>
      <c r="CB286" s="110"/>
      <c r="CC286" s="110"/>
      <c r="CD286" s="110"/>
      <c r="CE286" s="110"/>
      <c r="CF286" s="110"/>
      <c r="CG286" s="448"/>
      <c r="CH286" s="110"/>
      <c r="CI286" s="110"/>
      <c r="CJ286" s="110"/>
      <c r="CP286" s="179"/>
      <c r="CQ286" s="179"/>
      <c r="CR286" s="179"/>
      <c r="CS286" s="179"/>
      <c r="CT286" s="179"/>
      <c r="CU286" s="179"/>
      <c r="CV286" s="179"/>
      <c r="CW286" s="179"/>
      <c r="CX286" s="413"/>
      <c r="CY286" s="413"/>
      <c r="CZ286" s="413"/>
      <c r="DA286" s="413"/>
      <c r="DB286" s="331"/>
      <c r="DC286" s="331"/>
      <c r="DD286" s="331"/>
      <c r="DE286" s="331"/>
      <c r="DF286" s="331"/>
      <c r="DG286" s="331"/>
      <c r="DH286" s="331"/>
      <c r="DI286" s="331"/>
      <c r="DJ286" s="331"/>
      <c r="DK286" s="181"/>
      <c r="DL286" s="181"/>
      <c r="DM286" s="181"/>
      <c r="DN286" s="181"/>
      <c r="DO286" s="181"/>
      <c r="DP286" s="181"/>
      <c r="DQ286" s="181"/>
      <c r="DR286" s="181"/>
      <c r="DS286" s="181"/>
      <c r="DT286" s="181"/>
    </row>
    <row r="287" spans="2:124" x14ac:dyDescent="0.2">
      <c r="B287" s="110"/>
      <c r="C287" s="110"/>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2"/>
      <c r="AT287" s="112"/>
      <c r="AU287" s="112"/>
      <c r="AV287" s="112"/>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448"/>
      <c r="CH287" s="110"/>
      <c r="CI287" s="110"/>
      <c r="CJ287" s="110"/>
      <c r="CP287" s="179"/>
      <c r="CQ287" s="179"/>
      <c r="CR287" s="179"/>
      <c r="CS287" s="179"/>
      <c r="CT287" s="179"/>
      <c r="CU287" s="179"/>
      <c r="CV287" s="179"/>
      <c r="CW287" s="179"/>
      <c r="CX287" s="413"/>
      <c r="CY287" s="413"/>
      <c r="CZ287" s="413"/>
      <c r="DA287" s="413"/>
      <c r="DB287" s="331"/>
      <c r="DC287" s="331"/>
      <c r="DD287" s="331"/>
      <c r="DE287" s="331"/>
      <c r="DF287" s="331"/>
      <c r="DG287" s="331"/>
      <c r="DH287" s="331"/>
      <c r="DI287" s="331"/>
      <c r="DJ287" s="331"/>
      <c r="DK287" s="181"/>
      <c r="DL287" s="181"/>
      <c r="DM287" s="181"/>
      <c r="DN287" s="181"/>
      <c r="DO287" s="181"/>
      <c r="DP287" s="181"/>
      <c r="DQ287" s="181"/>
      <c r="DR287" s="181"/>
      <c r="DS287" s="181"/>
      <c r="DT287" s="181"/>
    </row>
    <row r="288" spans="2:124" x14ac:dyDescent="0.2">
      <c r="B288" s="110"/>
      <c r="C288" s="110"/>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2"/>
      <c r="AT288" s="112"/>
      <c r="AU288" s="112"/>
      <c r="AV288" s="112"/>
      <c r="AW288" s="110"/>
      <c r="AX288" s="110"/>
      <c r="AY288" s="110"/>
      <c r="AZ288" s="110"/>
      <c r="BA288" s="110"/>
      <c r="BB288" s="110"/>
      <c r="BC288" s="110"/>
      <c r="BD288" s="110"/>
      <c r="BE288" s="110"/>
      <c r="BF288" s="110"/>
      <c r="BG288" s="110"/>
      <c r="BH288" s="110"/>
      <c r="BI288" s="110"/>
      <c r="BJ288" s="110"/>
      <c r="BK288" s="110"/>
      <c r="BL288" s="110"/>
      <c r="BM288" s="110"/>
      <c r="BN288" s="110"/>
      <c r="BO288" s="110"/>
      <c r="BP288" s="110"/>
      <c r="BQ288" s="110"/>
      <c r="BR288" s="110"/>
      <c r="BS288" s="110"/>
      <c r="BT288" s="110"/>
      <c r="BU288" s="110"/>
      <c r="BV288" s="110"/>
      <c r="BW288" s="110"/>
      <c r="BX288" s="110"/>
      <c r="BY288" s="110"/>
      <c r="BZ288" s="110"/>
      <c r="CA288" s="110"/>
      <c r="CB288" s="110"/>
      <c r="CC288" s="110"/>
      <c r="CD288" s="110"/>
      <c r="CE288" s="110"/>
      <c r="CF288" s="110"/>
      <c r="CG288" s="448"/>
      <c r="CH288" s="110"/>
      <c r="CI288" s="110"/>
      <c r="CJ288" s="110"/>
      <c r="CP288" s="179"/>
      <c r="CQ288" s="179"/>
      <c r="CR288" s="179"/>
      <c r="CS288" s="179"/>
      <c r="CT288" s="179"/>
      <c r="CU288" s="179"/>
      <c r="CV288" s="179"/>
      <c r="CW288" s="179"/>
      <c r="CX288" s="413"/>
      <c r="CY288" s="413"/>
      <c r="CZ288" s="413"/>
      <c r="DA288" s="413"/>
      <c r="DB288" s="331"/>
      <c r="DC288" s="331"/>
      <c r="DD288" s="331"/>
      <c r="DE288" s="331"/>
      <c r="DF288" s="331"/>
      <c r="DG288" s="331"/>
      <c r="DH288" s="331"/>
      <c r="DI288" s="331"/>
      <c r="DJ288" s="331"/>
      <c r="DK288" s="181"/>
      <c r="DL288" s="181"/>
      <c r="DM288" s="181"/>
      <c r="DN288" s="181"/>
      <c r="DO288" s="181"/>
      <c r="DP288" s="181"/>
      <c r="DQ288" s="181"/>
      <c r="DR288" s="181"/>
      <c r="DS288" s="181"/>
      <c r="DT288" s="181"/>
    </row>
    <row r="289" spans="2:124" x14ac:dyDescent="0.2">
      <c r="B289" s="110"/>
      <c r="C289" s="110"/>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2"/>
      <c r="AT289" s="112"/>
      <c r="AU289" s="112"/>
      <c r="AV289" s="112"/>
      <c r="AW289" s="110"/>
      <c r="AX289" s="110"/>
      <c r="AY289" s="110"/>
      <c r="AZ289" s="110"/>
      <c r="BA289" s="110"/>
      <c r="BB289" s="110"/>
      <c r="BC289" s="110"/>
      <c r="BD289" s="110"/>
      <c r="BE289" s="110"/>
      <c r="BF289" s="110"/>
      <c r="BG289" s="110"/>
      <c r="BH289" s="110"/>
      <c r="BI289" s="110"/>
      <c r="BJ289" s="110"/>
      <c r="BK289" s="110"/>
      <c r="BL289" s="110"/>
      <c r="BM289" s="110"/>
      <c r="BN289" s="110"/>
      <c r="BO289" s="110"/>
      <c r="BP289" s="110"/>
      <c r="BQ289" s="110"/>
      <c r="BR289" s="110"/>
      <c r="BS289" s="110"/>
      <c r="BT289" s="110"/>
      <c r="BU289" s="110"/>
      <c r="BV289" s="110"/>
      <c r="BW289" s="110"/>
      <c r="BX289" s="110"/>
      <c r="BY289" s="110"/>
      <c r="BZ289" s="110"/>
      <c r="CA289" s="110"/>
      <c r="CB289" s="110"/>
      <c r="CC289" s="110"/>
      <c r="CD289" s="110"/>
      <c r="CE289" s="110"/>
      <c r="CF289" s="110"/>
      <c r="CG289" s="448"/>
      <c r="CH289" s="110"/>
      <c r="CI289" s="110"/>
      <c r="CJ289" s="110"/>
      <c r="CP289" s="179"/>
      <c r="CQ289" s="179"/>
      <c r="CR289" s="179"/>
      <c r="CS289" s="179"/>
      <c r="CT289" s="179"/>
      <c r="CU289" s="179"/>
      <c r="CV289" s="179"/>
      <c r="CW289" s="179"/>
      <c r="CX289" s="413"/>
      <c r="CY289" s="413"/>
      <c r="CZ289" s="413"/>
      <c r="DA289" s="413"/>
      <c r="DB289" s="331"/>
      <c r="DC289" s="331"/>
      <c r="DD289" s="331"/>
      <c r="DE289" s="331"/>
      <c r="DF289" s="331"/>
      <c r="DG289" s="331"/>
      <c r="DH289" s="331"/>
      <c r="DI289" s="331"/>
      <c r="DJ289" s="331"/>
      <c r="DK289" s="181"/>
      <c r="DL289" s="181"/>
      <c r="DM289" s="181"/>
      <c r="DN289" s="181"/>
      <c r="DO289" s="181"/>
      <c r="DP289" s="181"/>
      <c r="DQ289" s="181"/>
      <c r="DR289" s="181"/>
      <c r="DS289" s="181"/>
      <c r="DT289" s="181"/>
    </row>
    <row r="290" spans="2:124" x14ac:dyDescent="0.2">
      <c r="B290" s="110"/>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2"/>
      <c r="AT290" s="112"/>
      <c r="AU290" s="112"/>
      <c r="AV290" s="112"/>
      <c r="AW290" s="110"/>
      <c r="AX290" s="110"/>
      <c r="AY290" s="110"/>
      <c r="AZ290" s="110"/>
      <c r="BA290" s="110"/>
      <c r="BB290" s="110"/>
      <c r="BC290" s="110"/>
      <c r="BD290" s="110"/>
      <c r="BE290" s="110"/>
      <c r="BF290" s="110"/>
      <c r="BG290" s="110"/>
      <c r="BH290" s="110"/>
      <c r="BI290" s="110"/>
      <c r="BJ290" s="110"/>
      <c r="BK290" s="110"/>
      <c r="BL290" s="110"/>
      <c r="BM290" s="110"/>
      <c r="BN290" s="110"/>
      <c r="BO290" s="110"/>
      <c r="BP290" s="110"/>
      <c r="BQ290" s="110"/>
      <c r="BR290" s="110"/>
      <c r="BS290" s="110"/>
      <c r="BT290" s="110"/>
      <c r="BU290" s="110"/>
      <c r="BV290" s="110"/>
      <c r="BW290" s="110"/>
      <c r="BX290" s="110"/>
      <c r="BY290" s="110"/>
      <c r="BZ290" s="110"/>
      <c r="CA290" s="110"/>
      <c r="CB290" s="110"/>
      <c r="CC290" s="110"/>
      <c r="CD290" s="110"/>
      <c r="CE290" s="110"/>
      <c r="CF290" s="110"/>
      <c r="CG290" s="448"/>
      <c r="CH290" s="110"/>
      <c r="CI290" s="110"/>
      <c r="CJ290" s="110"/>
      <c r="CP290" s="179"/>
      <c r="CQ290" s="179"/>
      <c r="CR290" s="179"/>
      <c r="CS290" s="179"/>
      <c r="CT290" s="179"/>
      <c r="CU290" s="179"/>
      <c r="CV290" s="179"/>
      <c r="CW290" s="179"/>
      <c r="CX290" s="413"/>
      <c r="CY290" s="413"/>
      <c r="CZ290" s="413"/>
      <c r="DA290" s="413"/>
      <c r="DB290" s="331"/>
      <c r="DC290" s="331"/>
      <c r="DD290" s="331"/>
      <c r="DE290" s="331"/>
      <c r="DF290" s="331"/>
      <c r="DG290" s="331"/>
      <c r="DH290" s="331"/>
      <c r="DI290" s="331"/>
      <c r="DJ290" s="331"/>
      <c r="DK290" s="181"/>
      <c r="DL290" s="181"/>
      <c r="DM290" s="181"/>
      <c r="DN290" s="181"/>
      <c r="DO290" s="181"/>
      <c r="DP290" s="181"/>
      <c r="DQ290" s="181"/>
      <c r="DR290" s="181"/>
      <c r="DS290" s="181"/>
      <c r="DT290" s="181"/>
    </row>
    <row r="291" spans="2:124" x14ac:dyDescent="0.2">
      <c r="B291" s="110"/>
      <c r="C291" s="110"/>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2"/>
      <c r="AT291" s="112"/>
      <c r="AU291" s="112"/>
      <c r="AV291" s="112"/>
      <c r="AW291" s="110"/>
      <c r="AX291" s="110"/>
      <c r="AY291" s="110"/>
      <c r="AZ291" s="110"/>
      <c r="BA291" s="110"/>
      <c r="BB291" s="110"/>
      <c r="BC291" s="110"/>
      <c r="BD291" s="110"/>
      <c r="BE291" s="110"/>
      <c r="BF291" s="110"/>
      <c r="BG291" s="110"/>
      <c r="BH291" s="110"/>
      <c r="BI291" s="110"/>
      <c r="BJ291" s="110"/>
      <c r="BK291" s="110"/>
      <c r="BL291" s="110"/>
      <c r="BM291" s="110"/>
      <c r="BN291" s="110"/>
      <c r="BO291" s="110"/>
      <c r="BP291" s="110"/>
      <c r="BQ291" s="110"/>
      <c r="BR291" s="110"/>
      <c r="BS291" s="110"/>
      <c r="BT291" s="110"/>
      <c r="BU291" s="110"/>
      <c r="BV291" s="110"/>
      <c r="BW291" s="110"/>
      <c r="BX291" s="110"/>
      <c r="BY291" s="110"/>
      <c r="BZ291" s="110"/>
      <c r="CA291" s="110"/>
      <c r="CB291" s="110"/>
      <c r="CC291" s="110"/>
      <c r="CD291" s="110"/>
      <c r="CE291" s="110"/>
      <c r="CF291" s="110"/>
      <c r="CG291" s="448"/>
      <c r="CH291" s="110"/>
      <c r="CI291" s="110"/>
      <c r="CJ291" s="110"/>
      <c r="CP291" s="179"/>
      <c r="CQ291" s="179"/>
      <c r="CR291" s="179"/>
      <c r="CS291" s="179"/>
      <c r="CT291" s="179"/>
      <c r="CU291" s="179"/>
      <c r="CV291" s="179"/>
      <c r="CW291" s="179"/>
      <c r="CX291" s="413"/>
      <c r="CY291" s="413"/>
      <c r="CZ291" s="413"/>
      <c r="DA291" s="413"/>
      <c r="DB291" s="331"/>
      <c r="DC291" s="331"/>
      <c r="DD291" s="331"/>
      <c r="DE291" s="331"/>
      <c r="DF291" s="331"/>
      <c r="DG291" s="331"/>
      <c r="DH291" s="331"/>
      <c r="DI291" s="331"/>
      <c r="DJ291" s="331"/>
      <c r="DK291" s="181"/>
      <c r="DL291" s="181"/>
      <c r="DM291" s="181"/>
      <c r="DN291" s="181"/>
      <c r="DO291" s="181"/>
      <c r="DP291" s="181"/>
      <c r="DQ291" s="181"/>
      <c r="DR291" s="181"/>
      <c r="DS291" s="181"/>
      <c r="DT291" s="181"/>
    </row>
    <row r="292" spans="2:124" x14ac:dyDescent="0.2">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2"/>
      <c r="AT292" s="112"/>
      <c r="AU292" s="112"/>
      <c r="AV292" s="112"/>
      <c r="AW292" s="110"/>
      <c r="AX292" s="110"/>
      <c r="AY292" s="110"/>
      <c r="AZ292" s="110"/>
      <c r="BA292" s="110"/>
      <c r="BB292" s="110"/>
      <c r="BC292" s="110"/>
      <c r="BD292" s="110"/>
      <c r="BE292" s="110"/>
      <c r="BF292" s="110"/>
      <c r="BG292" s="110"/>
      <c r="BH292" s="110"/>
      <c r="BI292" s="110"/>
      <c r="BJ292" s="110"/>
      <c r="BK292" s="110"/>
      <c r="BL292" s="110"/>
      <c r="BM292" s="110"/>
      <c r="BN292" s="110"/>
      <c r="BO292" s="110"/>
      <c r="BP292" s="110"/>
      <c r="BQ292" s="110"/>
      <c r="BR292" s="110"/>
      <c r="BS292" s="110"/>
      <c r="BT292" s="110"/>
      <c r="BU292" s="110"/>
      <c r="BV292" s="110"/>
      <c r="BW292" s="110"/>
      <c r="BX292" s="110"/>
      <c r="BY292" s="110"/>
      <c r="BZ292" s="110"/>
      <c r="CA292" s="110"/>
      <c r="CB292" s="110"/>
      <c r="CC292" s="110"/>
      <c r="CD292" s="110"/>
      <c r="CE292" s="110"/>
      <c r="CF292" s="110"/>
      <c r="CG292" s="448"/>
      <c r="CH292" s="110"/>
      <c r="CI292" s="110"/>
      <c r="CJ292" s="110"/>
      <c r="CP292" s="179"/>
      <c r="CQ292" s="179"/>
      <c r="CR292" s="179"/>
      <c r="CS292" s="179"/>
      <c r="CT292" s="179"/>
      <c r="CU292" s="179"/>
      <c r="CV292" s="179"/>
      <c r="CW292" s="179"/>
      <c r="CX292" s="413"/>
      <c r="CY292" s="413"/>
      <c r="CZ292" s="413"/>
      <c r="DA292" s="413"/>
      <c r="DB292" s="331"/>
      <c r="DC292" s="331"/>
      <c r="DD292" s="331"/>
      <c r="DE292" s="331"/>
      <c r="DF292" s="331"/>
      <c r="DG292" s="331"/>
      <c r="DH292" s="331"/>
      <c r="DI292" s="331"/>
      <c r="DJ292" s="331"/>
      <c r="DK292" s="181"/>
      <c r="DL292" s="181"/>
      <c r="DM292" s="181"/>
      <c r="DN292" s="181"/>
      <c r="DO292" s="181"/>
      <c r="DP292" s="181"/>
      <c r="DQ292" s="181"/>
      <c r="DR292" s="181"/>
      <c r="DS292" s="181"/>
      <c r="DT292" s="181"/>
    </row>
    <row r="293" spans="2:124" x14ac:dyDescent="0.2">
      <c r="B293" s="110"/>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2"/>
      <c r="AT293" s="112"/>
      <c r="AU293" s="112"/>
      <c r="AV293" s="112"/>
      <c r="AW293" s="110"/>
      <c r="AX293" s="110"/>
      <c r="AY293" s="110"/>
      <c r="AZ293" s="110"/>
      <c r="BA293" s="110"/>
      <c r="BB293" s="110"/>
      <c r="BC293" s="110"/>
      <c r="BD293" s="110"/>
      <c r="BE293" s="110"/>
      <c r="BF293" s="110"/>
      <c r="BG293" s="110"/>
      <c r="BH293" s="110"/>
      <c r="BI293" s="110"/>
      <c r="BJ293" s="110"/>
      <c r="BK293" s="110"/>
      <c r="BL293" s="110"/>
      <c r="BM293" s="110"/>
      <c r="BN293" s="110"/>
      <c r="BO293" s="110"/>
      <c r="BP293" s="110"/>
      <c r="BQ293" s="110"/>
      <c r="BR293" s="110"/>
      <c r="BS293" s="110"/>
      <c r="BT293" s="110"/>
      <c r="BU293" s="110"/>
      <c r="BV293" s="110"/>
      <c r="BW293" s="110"/>
      <c r="BX293" s="110"/>
      <c r="BY293" s="110"/>
      <c r="BZ293" s="110"/>
      <c r="CA293" s="110"/>
      <c r="CB293" s="110"/>
      <c r="CC293" s="110"/>
      <c r="CD293" s="110"/>
      <c r="CE293" s="110"/>
      <c r="CF293" s="110"/>
      <c r="CG293" s="448"/>
      <c r="CH293" s="110"/>
      <c r="CI293" s="110"/>
      <c r="CJ293" s="110"/>
      <c r="CP293" s="179"/>
      <c r="CQ293" s="179"/>
      <c r="CR293" s="179"/>
      <c r="CS293" s="179"/>
      <c r="CT293" s="179"/>
      <c r="CU293" s="179"/>
      <c r="CV293" s="179"/>
      <c r="CW293" s="179"/>
      <c r="CX293" s="413"/>
      <c r="CY293" s="413"/>
      <c r="CZ293" s="413"/>
      <c r="DA293" s="413"/>
      <c r="DB293" s="331"/>
      <c r="DC293" s="331"/>
      <c r="DD293" s="331"/>
      <c r="DE293" s="331"/>
      <c r="DF293" s="331"/>
      <c r="DG293" s="331"/>
      <c r="DH293" s="331"/>
      <c r="DI293" s="331"/>
      <c r="DJ293" s="331"/>
      <c r="DK293" s="181"/>
      <c r="DL293" s="181"/>
      <c r="DM293" s="181"/>
      <c r="DN293" s="181"/>
      <c r="DO293" s="181"/>
      <c r="DP293" s="181"/>
      <c r="DQ293" s="181"/>
      <c r="DR293" s="181"/>
      <c r="DS293" s="181"/>
      <c r="DT293" s="181"/>
    </row>
    <row r="294" spans="2:124" x14ac:dyDescent="0.2">
      <c r="B294" s="110"/>
      <c r="C294" s="110"/>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c r="AA294" s="110"/>
      <c r="AB294" s="110"/>
      <c r="AC294" s="110"/>
      <c r="AD294" s="110"/>
      <c r="AE294" s="110"/>
      <c r="AF294" s="110"/>
      <c r="AG294" s="110"/>
      <c r="AH294" s="110"/>
      <c r="AI294" s="110"/>
      <c r="AJ294" s="110"/>
      <c r="AK294" s="110"/>
      <c r="AL294" s="110"/>
      <c r="AM294" s="110"/>
      <c r="AN294" s="110"/>
      <c r="AO294" s="110"/>
      <c r="AP294" s="110"/>
      <c r="AQ294" s="110"/>
      <c r="AR294" s="110"/>
      <c r="AS294" s="112"/>
      <c r="AT294" s="112"/>
      <c r="AU294" s="112"/>
      <c r="AV294" s="112"/>
      <c r="AW294" s="110"/>
      <c r="AX294" s="110"/>
      <c r="AY294" s="110"/>
      <c r="AZ294" s="110"/>
      <c r="BA294" s="110"/>
      <c r="BB294" s="110"/>
      <c r="BC294" s="110"/>
      <c r="BD294" s="110"/>
      <c r="BE294" s="110"/>
      <c r="BF294" s="110"/>
      <c r="BG294" s="110"/>
      <c r="BH294" s="110"/>
      <c r="BI294" s="110"/>
      <c r="BJ294" s="110"/>
      <c r="BK294" s="110"/>
      <c r="BL294" s="110"/>
      <c r="BM294" s="110"/>
      <c r="BN294" s="110"/>
      <c r="BO294" s="110"/>
      <c r="BP294" s="110"/>
      <c r="BQ294" s="110"/>
      <c r="BR294" s="110"/>
      <c r="BS294" s="110"/>
      <c r="BT294" s="110"/>
      <c r="BU294" s="110"/>
      <c r="BV294" s="110"/>
      <c r="BW294" s="110"/>
      <c r="BX294" s="110"/>
      <c r="BY294" s="110"/>
      <c r="BZ294" s="110"/>
      <c r="CA294" s="110"/>
      <c r="CB294" s="110"/>
      <c r="CC294" s="110"/>
      <c r="CD294" s="110"/>
      <c r="CE294" s="110"/>
      <c r="CF294" s="110"/>
      <c r="CG294" s="448"/>
      <c r="CH294" s="110"/>
      <c r="CI294" s="110"/>
      <c r="CJ294" s="110"/>
      <c r="CP294" s="179"/>
      <c r="CQ294" s="179"/>
      <c r="CR294" s="179"/>
      <c r="CS294" s="179"/>
      <c r="CT294" s="179"/>
      <c r="CU294" s="179"/>
      <c r="CV294" s="179"/>
      <c r="CW294" s="179"/>
      <c r="CX294" s="413"/>
      <c r="CY294" s="413"/>
      <c r="CZ294" s="413"/>
      <c r="DA294" s="413"/>
      <c r="DB294" s="331"/>
      <c r="DC294" s="331"/>
      <c r="DD294" s="331"/>
      <c r="DE294" s="331"/>
      <c r="DF294" s="331"/>
      <c r="DG294" s="331"/>
      <c r="DH294" s="331"/>
      <c r="DI294" s="331"/>
      <c r="DJ294" s="331"/>
      <c r="DK294" s="181"/>
      <c r="DL294" s="181"/>
      <c r="DM294" s="181"/>
      <c r="DN294" s="181"/>
      <c r="DO294" s="181"/>
      <c r="DP294" s="181"/>
      <c r="DQ294" s="181"/>
      <c r="DR294" s="181"/>
      <c r="DS294" s="181"/>
      <c r="DT294" s="181"/>
    </row>
    <row r="295" spans="2:124" x14ac:dyDescent="0.2">
      <c r="B295" s="110"/>
      <c r="C295" s="110"/>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c r="AA295" s="110"/>
      <c r="AB295" s="110"/>
      <c r="AC295" s="110"/>
      <c r="AD295" s="110"/>
      <c r="AE295" s="110"/>
      <c r="AF295" s="110"/>
      <c r="AG295" s="110"/>
      <c r="AH295" s="110"/>
      <c r="AI295" s="110"/>
      <c r="AJ295" s="110"/>
      <c r="AK295" s="110"/>
      <c r="AL295" s="110"/>
      <c r="AM295" s="110"/>
      <c r="AN295" s="110"/>
      <c r="AO295" s="110"/>
      <c r="AP295" s="110"/>
      <c r="AQ295" s="110"/>
      <c r="AR295" s="110"/>
      <c r="AS295" s="112"/>
      <c r="AT295" s="112"/>
      <c r="AU295" s="112"/>
      <c r="AV295" s="112"/>
      <c r="AW295" s="110"/>
      <c r="AX295" s="110"/>
      <c r="AY295" s="110"/>
      <c r="AZ295" s="110"/>
      <c r="BA295" s="110"/>
      <c r="BB295" s="110"/>
      <c r="BC295" s="110"/>
      <c r="BD295" s="110"/>
      <c r="BE295" s="110"/>
      <c r="BF295" s="110"/>
      <c r="BG295" s="110"/>
      <c r="BH295" s="110"/>
      <c r="BI295" s="110"/>
      <c r="BJ295" s="110"/>
      <c r="BK295" s="110"/>
      <c r="BL295" s="110"/>
      <c r="BM295" s="110"/>
      <c r="BN295" s="110"/>
      <c r="BO295" s="110"/>
      <c r="BP295" s="110"/>
      <c r="BQ295" s="110"/>
      <c r="BR295" s="110"/>
      <c r="BS295" s="110"/>
      <c r="BT295" s="110"/>
      <c r="BU295" s="110"/>
      <c r="BV295" s="110"/>
      <c r="BW295" s="110"/>
      <c r="BX295" s="110"/>
      <c r="BY295" s="110"/>
      <c r="BZ295" s="110"/>
      <c r="CA295" s="110"/>
      <c r="CB295" s="110"/>
      <c r="CC295" s="110"/>
      <c r="CD295" s="110"/>
      <c r="CE295" s="110"/>
      <c r="CF295" s="110"/>
      <c r="CG295" s="448"/>
      <c r="CH295" s="110"/>
      <c r="CI295" s="110"/>
      <c r="CJ295" s="110"/>
      <c r="CP295" s="179"/>
      <c r="CQ295" s="179"/>
      <c r="CR295" s="179"/>
      <c r="CS295" s="179"/>
      <c r="CT295" s="179"/>
      <c r="CU295" s="179"/>
      <c r="CV295" s="179"/>
      <c r="CW295" s="179"/>
      <c r="CX295" s="413"/>
      <c r="CY295" s="413"/>
      <c r="CZ295" s="413"/>
      <c r="DA295" s="413"/>
      <c r="DB295" s="331"/>
      <c r="DC295" s="331"/>
      <c r="DD295" s="331"/>
      <c r="DE295" s="331"/>
      <c r="DF295" s="331"/>
      <c r="DG295" s="331"/>
      <c r="DH295" s="331"/>
      <c r="DI295" s="331"/>
      <c r="DJ295" s="331"/>
      <c r="DK295" s="181"/>
      <c r="DL295" s="181"/>
      <c r="DM295" s="181"/>
      <c r="DN295" s="181"/>
      <c r="DO295" s="181"/>
      <c r="DP295" s="181"/>
      <c r="DQ295" s="181"/>
      <c r="DR295" s="181"/>
      <c r="DS295" s="181"/>
      <c r="DT295" s="181"/>
    </row>
    <row r="296" spans="2:124" x14ac:dyDescent="0.2">
      <c r="B296" s="110"/>
      <c r="C296" s="110"/>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2"/>
      <c r="AT296" s="112"/>
      <c r="AU296" s="112"/>
      <c r="AV296" s="112"/>
      <c r="AW296" s="110"/>
      <c r="AX296" s="110"/>
      <c r="AY296" s="110"/>
      <c r="AZ296" s="110"/>
      <c r="BA296" s="110"/>
      <c r="BB296" s="110"/>
      <c r="BC296" s="110"/>
      <c r="BD296" s="110"/>
      <c r="BE296" s="110"/>
      <c r="BF296" s="110"/>
      <c r="BG296" s="110"/>
      <c r="BH296" s="110"/>
      <c r="BI296" s="110"/>
      <c r="BJ296" s="110"/>
      <c r="BK296" s="110"/>
      <c r="BL296" s="110"/>
      <c r="BM296" s="110"/>
      <c r="BN296" s="110"/>
      <c r="BO296" s="110"/>
      <c r="BP296" s="110"/>
      <c r="BQ296" s="110"/>
      <c r="BR296" s="110"/>
      <c r="BS296" s="110"/>
      <c r="BT296" s="110"/>
      <c r="BU296" s="110"/>
      <c r="BV296" s="110"/>
      <c r="BW296" s="110"/>
      <c r="BX296" s="110"/>
      <c r="BY296" s="110"/>
      <c r="BZ296" s="110"/>
      <c r="CA296" s="110"/>
      <c r="CB296" s="110"/>
      <c r="CC296" s="110"/>
      <c r="CD296" s="110"/>
      <c r="CE296" s="110"/>
      <c r="CF296" s="110"/>
      <c r="CG296" s="448"/>
      <c r="CH296" s="110"/>
      <c r="CI296" s="110"/>
      <c r="CJ296" s="110"/>
      <c r="CP296" s="179"/>
      <c r="CQ296" s="179"/>
      <c r="CR296" s="179"/>
      <c r="CS296" s="179"/>
      <c r="CT296" s="179"/>
      <c r="CU296" s="179"/>
      <c r="CV296" s="179"/>
      <c r="CW296" s="179"/>
      <c r="CX296" s="413"/>
      <c r="CY296" s="413"/>
      <c r="CZ296" s="413"/>
      <c r="DA296" s="413"/>
      <c r="DB296" s="331"/>
      <c r="DC296" s="331"/>
      <c r="DD296" s="331"/>
      <c r="DE296" s="331"/>
      <c r="DF296" s="331"/>
      <c r="DG296" s="331"/>
      <c r="DH296" s="331"/>
      <c r="DI296" s="331"/>
      <c r="DJ296" s="331"/>
      <c r="DK296" s="181"/>
      <c r="DL296" s="181"/>
      <c r="DM296" s="181"/>
      <c r="DN296" s="181"/>
      <c r="DO296" s="181"/>
      <c r="DP296" s="181"/>
      <c r="DQ296" s="181"/>
      <c r="DR296" s="181"/>
      <c r="DS296" s="181"/>
      <c r="DT296" s="181"/>
    </row>
    <row r="297" spans="2:124" x14ac:dyDescent="0.2">
      <c r="B297" s="110"/>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2"/>
      <c r="AT297" s="112"/>
      <c r="AU297" s="112"/>
      <c r="AV297" s="112"/>
      <c r="AW297" s="110"/>
      <c r="AX297" s="110"/>
      <c r="AY297" s="110"/>
      <c r="AZ297" s="110"/>
      <c r="BA297" s="110"/>
      <c r="BB297" s="110"/>
      <c r="BC297" s="110"/>
      <c r="BD297" s="110"/>
      <c r="BE297" s="110"/>
      <c r="BF297" s="110"/>
      <c r="BG297" s="110"/>
      <c r="BH297" s="110"/>
      <c r="BI297" s="110"/>
      <c r="BJ297" s="110"/>
      <c r="BK297" s="110"/>
      <c r="BL297" s="110"/>
      <c r="BM297" s="110"/>
      <c r="BN297" s="110"/>
      <c r="BO297" s="110"/>
      <c r="BP297" s="110"/>
      <c r="BQ297" s="110"/>
      <c r="BR297" s="110"/>
      <c r="BS297" s="110"/>
      <c r="BT297" s="110"/>
      <c r="BU297" s="110"/>
      <c r="BV297" s="110"/>
      <c r="BW297" s="110"/>
      <c r="BX297" s="110"/>
      <c r="BY297" s="110"/>
      <c r="BZ297" s="110"/>
      <c r="CA297" s="110"/>
      <c r="CB297" s="110"/>
      <c r="CC297" s="110"/>
      <c r="CD297" s="110"/>
      <c r="CE297" s="110"/>
      <c r="CF297" s="110"/>
      <c r="CG297" s="448"/>
      <c r="CH297" s="110"/>
      <c r="CI297" s="110"/>
      <c r="CJ297" s="110"/>
      <c r="CP297" s="179"/>
      <c r="CQ297" s="179"/>
      <c r="CR297" s="179"/>
      <c r="CS297" s="179"/>
      <c r="CT297" s="179"/>
      <c r="CU297" s="179"/>
      <c r="CV297" s="179"/>
      <c r="CW297" s="179"/>
      <c r="CX297" s="413"/>
      <c r="CY297" s="413"/>
      <c r="CZ297" s="413"/>
      <c r="DA297" s="413"/>
      <c r="DB297" s="331"/>
      <c r="DC297" s="331"/>
      <c r="DD297" s="331"/>
      <c r="DE297" s="331"/>
      <c r="DF297" s="331"/>
      <c r="DG297" s="331"/>
      <c r="DH297" s="331"/>
      <c r="DI297" s="331"/>
      <c r="DJ297" s="331"/>
      <c r="DK297" s="181"/>
      <c r="DL297" s="181"/>
      <c r="DM297" s="181"/>
      <c r="DN297" s="181"/>
      <c r="DO297" s="181"/>
      <c r="DP297" s="181"/>
      <c r="DQ297" s="181"/>
      <c r="DR297" s="181"/>
      <c r="DS297" s="181"/>
      <c r="DT297" s="181"/>
    </row>
    <row r="298" spans="2:124" x14ac:dyDescent="0.2">
      <c r="B298" s="110"/>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2"/>
      <c r="AT298" s="112"/>
      <c r="AU298" s="112"/>
      <c r="AV298" s="112"/>
      <c r="AW298" s="110"/>
      <c r="AX298" s="110"/>
      <c r="AY298" s="110"/>
      <c r="AZ298" s="110"/>
      <c r="BA298" s="110"/>
      <c r="BB298" s="110"/>
      <c r="BC298" s="110"/>
      <c r="BD298" s="110"/>
      <c r="BE298" s="110"/>
      <c r="BF298" s="110"/>
      <c r="BG298" s="110"/>
      <c r="BH298" s="110"/>
      <c r="BI298" s="110"/>
      <c r="BJ298" s="110"/>
      <c r="BK298" s="110"/>
      <c r="BL298" s="110"/>
      <c r="BM298" s="110"/>
      <c r="BN298" s="110"/>
      <c r="BO298" s="110"/>
      <c r="BP298" s="110"/>
      <c r="BQ298" s="110"/>
      <c r="BR298" s="110"/>
      <c r="BS298" s="110"/>
      <c r="BT298" s="110"/>
      <c r="BU298" s="110"/>
      <c r="BV298" s="110"/>
      <c r="BW298" s="110"/>
      <c r="BX298" s="110"/>
      <c r="BY298" s="110"/>
      <c r="BZ298" s="110"/>
      <c r="CA298" s="110"/>
      <c r="CB298" s="110"/>
      <c r="CC298" s="110"/>
      <c r="CD298" s="110"/>
      <c r="CE298" s="110"/>
      <c r="CF298" s="110"/>
      <c r="CG298" s="448"/>
      <c r="CH298" s="110"/>
      <c r="CI298" s="110"/>
      <c r="CJ298" s="110"/>
      <c r="CP298" s="179"/>
      <c r="CQ298" s="179"/>
      <c r="CR298" s="179"/>
      <c r="CS298" s="179"/>
      <c r="CT298" s="179"/>
      <c r="CU298" s="179"/>
      <c r="CV298" s="179"/>
      <c r="CW298" s="179"/>
      <c r="CX298" s="413"/>
      <c r="CY298" s="413"/>
      <c r="CZ298" s="413"/>
      <c r="DA298" s="413"/>
      <c r="DB298" s="331"/>
      <c r="DC298" s="331"/>
      <c r="DD298" s="331"/>
      <c r="DE298" s="331"/>
      <c r="DF298" s="331"/>
      <c r="DG298" s="331"/>
      <c r="DH298" s="331"/>
      <c r="DI298" s="331"/>
      <c r="DJ298" s="331"/>
      <c r="DK298" s="181"/>
      <c r="DL298" s="181"/>
      <c r="DM298" s="181"/>
      <c r="DN298" s="181"/>
      <c r="DO298" s="181"/>
      <c r="DP298" s="181"/>
      <c r="DQ298" s="181"/>
      <c r="DR298" s="181"/>
      <c r="DS298" s="181"/>
      <c r="DT298" s="181"/>
    </row>
    <row r="299" spans="2:124" x14ac:dyDescent="0.2">
      <c r="B299" s="110"/>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2"/>
      <c r="AT299" s="112"/>
      <c r="AU299" s="112"/>
      <c r="AV299" s="112"/>
      <c r="AW299" s="110"/>
      <c r="AX299" s="110"/>
      <c r="AY299" s="110"/>
      <c r="AZ299" s="110"/>
      <c r="BA299" s="110"/>
      <c r="BB299" s="110"/>
      <c r="BC299" s="110"/>
      <c r="BD299" s="110"/>
      <c r="BE299" s="110"/>
      <c r="BF299" s="110"/>
      <c r="BG299" s="110"/>
      <c r="BH299" s="110"/>
      <c r="BI299" s="110"/>
      <c r="BJ299" s="110"/>
      <c r="BK299" s="110"/>
      <c r="BL299" s="110"/>
      <c r="BM299" s="110"/>
      <c r="BN299" s="110"/>
      <c r="BO299" s="110"/>
      <c r="BP299" s="110"/>
      <c r="BQ299" s="110"/>
      <c r="BR299" s="110"/>
      <c r="BS299" s="110"/>
      <c r="BT299" s="110"/>
      <c r="BU299" s="110"/>
      <c r="BV299" s="110"/>
      <c r="BW299" s="110"/>
      <c r="BX299" s="110"/>
      <c r="BY299" s="110"/>
      <c r="BZ299" s="110"/>
      <c r="CA299" s="110"/>
      <c r="CB299" s="110"/>
      <c r="CC299" s="110"/>
      <c r="CD299" s="110"/>
      <c r="CE299" s="110"/>
      <c r="CF299" s="110"/>
      <c r="CG299" s="448"/>
      <c r="CH299" s="110"/>
      <c r="CI299" s="110"/>
      <c r="CJ299" s="110"/>
      <c r="CP299" s="179"/>
      <c r="CQ299" s="179"/>
      <c r="CR299" s="179"/>
      <c r="CS299" s="179"/>
      <c r="CT299" s="179"/>
      <c r="CU299" s="179"/>
      <c r="CV299" s="179"/>
      <c r="CW299" s="179"/>
      <c r="CX299" s="413"/>
      <c r="CY299" s="413"/>
      <c r="CZ299" s="413"/>
      <c r="DA299" s="413"/>
      <c r="DB299" s="331"/>
      <c r="DC299" s="331"/>
      <c r="DD299" s="331"/>
      <c r="DE299" s="331"/>
      <c r="DF299" s="331"/>
      <c r="DG299" s="331"/>
      <c r="DH299" s="331"/>
      <c r="DI299" s="331"/>
      <c r="DJ299" s="331"/>
      <c r="DK299" s="181"/>
      <c r="DL299" s="181"/>
      <c r="DM299" s="181"/>
      <c r="DN299" s="181"/>
      <c r="DO299" s="181"/>
      <c r="DP299" s="181"/>
      <c r="DQ299" s="181"/>
      <c r="DR299" s="181"/>
      <c r="DS299" s="181"/>
      <c r="DT299" s="181"/>
    </row>
    <row r="300" spans="2:124" x14ac:dyDescent="0.2">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2"/>
      <c r="AT300" s="112"/>
      <c r="AU300" s="112"/>
      <c r="AV300" s="112"/>
      <c r="AW300" s="110"/>
      <c r="AX300" s="110"/>
      <c r="AY300" s="110"/>
      <c r="AZ300" s="110"/>
      <c r="BA300" s="110"/>
      <c r="BB300" s="110"/>
      <c r="BC300" s="110"/>
      <c r="BD300" s="110"/>
      <c r="BE300" s="110"/>
      <c r="BF300" s="110"/>
      <c r="BG300" s="110"/>
      <c r="BH300" s="110"/>
      <c r="BI300" s="110"/>
      <c r="BJ300" s="110"/>
      <c r="BK300" s="110"/>
      <c r="BL300" s="110"/>
      <c r="BM300" s="110"/>
      <c r="BN300" s="110"/>
      <c r="BO300" s="110"/>
      <c r="BP300" s="110"/>
      <c r="BQ300" s="110"/>
      <c r="BR300" s="110"/>
      <c r="BS300" s="110"/>
      <c r="BT300" s="110"/>
      <c r="BU300" s="110"/>
      <c r="BV300" s="110"/>
      <c r="BW300" s="110"/>
      <c r="BX300" s="110"/>
      <c r="BY300" s="110"/>
      <c r="BZ300" s="110"/>
      <c r="CA300" s="110"/>
      <c r="CB300" s="110"/>
      <c r="CC300" s="110"/>
      <c r="CD300" s="110"/>
      <c r="CE300" s="110"/>
      <c r="CF300" s="110"/>
      <c r="CG300" s="448"/>
      <c r="CH300" s="110"/>
      <c r="CI300" s="110"/>
      <c r="CJ300" s="110"/>
      <c r="CP300" s="179"/>
      <c r="CQ300" s="179"/>
      <c r="CR300" s="179"/>
      <c r="CS300" s="179"/>
      <c r="CT300" s="179"/>
      <c r="CU300" s="179"/>
      <c r="CV300" s="179"/>
      <c r="CW300" s="179"/>
      <c r="CX300" s="413"/>
      <c r="CY300" s="413"/>
      <c r="CZ300" s="413"/>
      <c r="DA300" s="413"/>
      <c r="DB300" s="331"/>
      <c r="DC300" s="331"/>
      <c r="DD300" s="331"/>
      <c r="DE300" s="331"/>
      <c r="DF300" s="331"/>
      <c r="DG300" s="331"/>
      <c r="DH300" s="331"/>
      <c r="DI300" s="331"/>
      <c r="DJ300" s="331"/>
      <c r="DK300" s="181"/>
      <c r="DL300" s="181"/>
      <c r="DM300" s="181"/>
      <c r="DN300" s="181"/>
      <c r="DO300" s="181"/>
      <c r="DP300" s="181"/>
      <c r="DQ300" s="181"/>
      <c r="DR300" s="181"/>
      <c r="DS300" s="181"/>
      <c r="DT300" s="181"/>
    </row>
    <row r="301" spans="2:124" x14ac:dyDescent="0.2">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2"/>
      <c r="AT301" s="112"/>
      <c r="AU301" s="112"/>
      <c r="AV301" s="112"/>
      <c r="AW301" s="110"/>
      <c r="AX301" s="110"/>
      <c r="AY301" s="110"/>
      <c r="AZ301" s="110"/>
      <c r="BA301" s="110"/>
      <c r="BB301" s="110"/>
      <c r="BC301" s="110"/>
      <c r="BD301" s="110"/>
      <c r="BE301" s="110"/>
      <c r="BF301" s="110"/>
      <c r="BG301" s="110"/>
      <c r="BH301" s="110"/>
      <c r="BI301" s="110"/>
      <c r="BJ301" s="110"/>
      <c r="BK301" s="110"/>
      <c r="BL301" s="110"/>
      <c r="BM301" s="110"/>
      <c r="BN301" s="110"/>
      <c r="BO301" s="110"/>
      <c r="BP301" s="110"/>
      <c r="BQ301" s="110"/>
      <c r="BR301" s="110"/>
      <c r="BS301" s="110"/>
      <c r="BT301" s="110"/>
      <c r="BU301" s="110"/>
      <c r="BV301" s="110"/>
      <c r="BW301" s="110"/>
      <c r="BX301" s="110"/>
      <c r="BY301" s="110"/>
      <c r="BZ301" s="110"/>
      <c r="CA301" s="110"/>
      <c r="CB301" s="110"/>
      <c r="CC301" s="110"/>
      <c r="CD301" s="110"/>
      <c r="CE301" s="110"/>
      <c r="CF301" s="110"/>
      <c r="CG301" s="448"/>
      <c r="CH301" s="110"/>
      <c r="CI301" s="110"/>
      <c r="CJ301" s="110"/>
      <c r="CP301" s="179"/>
      <c r="CQ301" s="179"/>
      <c r="CR301" s="179"/>
      <c r="CS301" s="179"/>
      <c r="CT301" s="179"/>
      <c r="CU301" s="179"/>
      <c r="CV301" s="179"/>
      <c r="CW301" s="179"/>
      <c r="CX301" s="413"/>
      <c r="CY301" s="413"/>
      <c r="CZ301" s="413"/>
      <c r="DA301" s="413"/>
      <c r="DB301" s="331"/>
      <c r="DC301" s="331"/>
      <c r="DD301" s="331"/>
      <c r="DE301" s="331"/>
      <c r="DF301" s="331"/>
      <c r="DG301" s="331"/>
      <c r="DH301" s="331"/>
      <c r="DI301" s="331"/>
      <c r="DJ301" s="331"/>
      <c r="DK301" s="181"/>
      <c r="DL301" s="181"/>
      <c r="DM301" s="181"/>
      <c r="DN301" s="181"/>
      <c r="DO301" s="181"/>
      <c r="DP301" s="181"/>
      <c r="DQ301" s="181"/>
      <c r="DR301" s="181"/>
      <c r="DS301" s="181"/>
      <c r="DT301" s="181"/>
    </row>
    <row r="302" spans="2:124" x14ac:dyDescent="0.2">
      <c r="B302" s="110"/>
      <c r="C302" s="110"/>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c r="AA302" s="110"/>
      <c r="AB302" s="110"/>
      <c r="AC302" s="110"/>
      <c r="AD302" s="110"/>
      <c r="AE302" s="110"/>
      <c r="AF302" s="110"/>
      <c r="AG302" s="110"/>
      <c r="AH302" s="110"/>
      <c r="AI302" s="110"/>
      <c r="AJ302" s="110"/>
      <c r="AK302" s="110"/>
      <c r="AL302" s="110"/>
      <c r="AM302" s="110"/>
      <c r="AN302" s="110"/>
      <c r="AO302" s="110"/>
      <c r="AP302" s="110"/>
      <c r="AQ302" s="110"/>
      <c r="AR302" s="110"/>
      <c r="AS302" s="112"/>
      <c r="AT302" s="112"/>
      <c r="AU302" s="112"/>
      <c r="AV302" s="112"/>
      <c r="AW302" s="110"/>
      <c r="AX302" s="110"/>
      <c r="AY302" s="110"/>
      <c r="AZ302" s="110"/>
      <c r="BA302" s="110"/>
      <c r="BB302" s="110"/>
      <c r="BC302" s="110"/>
      <c r="BD302" s="110"/>
      <c r="BE302" s="110"/>
      <c r="BF302" s="110"/>
      <c r="BG302" s="110"/>
      <c r="BH302" s="110"/>
      <c r="BI302" s="110"/>
      <c r="BJ302" s="110"/>
      <c r="BK302" s="110"/>
      <c r="BL302" s="110"/>
      <c r="BM302" s="110"/>
      <c r="BN302" s="110"/>
      <c r="BO302" s="110"/>
      <c r="BP302" s="110"/>
      <c r="BQ302" s="110"/>
      <c r="BR302" s="110"/>
      <c r="BS302" s="110"/>
      <c r="BT302" s="110"/>
      <c r="BU302" s="110"/>
      <c r="BV302" s="110"/>
      <c r="BW302" s="110"/>
      <c r="BX302" s="110"/>
      <c r="BY302" s="110"/>
      <c r="BZ302" s="110"/>
      <c r="CA302" s="110"/>
      <c r="CB302" s="110"/>
      <c r="CC302" s="110"/>
      <c r="CD302" s="110"/>
      <c r="CE302" s="110"/>
      <c r="CF302" s="110"/>
      <c r="CG302" s="448"/>
      <c r="CH302" s="110"/>
      <c r="CI302" s="110"/>
      <c r="CJ302" s="110"/>
      <c r="CP302" s="179"/>
      <c r="CQ302" s="179"/>
      <c r="CR302" s="179"/>
      <c r="CS302" s="179"/>
      <c r="CT302" s="179"/>
      <c r="CU302" s="179"/>
      <c r="CV302" s="179"/>
      <c r="CW302" s="179"/>
      <c r="CX302" s="413"/>
      <c r="CY302" s="413"/>
      <c r="CZ302" s="413"/>
      <c r="DA302" s="413"/>
      <c r="DB302" s="331"/>
      <c r="DC302" s="331"/>
      <c r="DD302" s="331"/>
      <c r="DE302" s="331"/>
      <c r="DF302" s="331"/>
      <c r="DG302" s="331"/>
      <c r="DH302" s="331"/>
      <c r="DI302" s="331"/>
      <c r="DJ302" s="331"/>
      <c r="DK302" s="181"/>
      <c r="DL302" s="181"/>
      <c r="DM302" s="181"/>
      <c r="DN302" s="181"/>
      <c r="DO302" s="181"/>
      <c r="DP302" s="181"/>
      <c r="DQ302" s="181"/>
      <c r="DR302" s="181"/>
      <c r="DS302" s="181"/>
      <c r="DT302" s="181"/>
    </row>
    <row r="303" spans="2:124" x14ac:dyDescent="0.2">
      <c r="CP303" s="179"/>
      <c r="CQ303" s="179"/>
      <c r="CR303" s="179"/>
      <c r="CS303" s="179"/>
      <c r="CT303" s="179"/>
      <c r="CU303" s="179"/>
      <c r="CV303" s="179"/>
      <c r="CW303" s="179"/>
      <c r="CX303" s="413"/>
      <c r="CY303" s="413"/>
      <c r="CZ303" s="413"/>
      <c r="DA303" s="413"/>
      <c r="DB303" s="331"/>
      <c r="DC303" s="331"/>
      <c r="DD303" s="331"/>
      <c r="DE303" s="331"/>
      <c r="DF303" s="331"/>
      <c r="DG303" s="331"/>
      <c r="DH303" s="331"/>
      <c r="DI303" s="331"/>
      <c r="DJ303" s="331"/>
      <c r="DK303" s="181"/>
      <c r="DL303" s="181"/>
      <c r="DM303" s="181"/>
      <c r="DN303" s="181"/>
      <c r="DO303" s="181"/>
      <c r="DP303" s="181"/>
      <c r="DQ303" s="181"/>
      <c r="DR303" s="181"/>
      <c r="DS303" s="181"/>
      <c r="DT303" s="181"/>
    </row>
  </sheetData>
  <sheetProtection password="9F7E" sheet="1" objects="1" scenarios="1" selectLockedCells="1"/>
  <mergeCells count="686">
    <mergeCell ref="M126:N126"/>
    <mergeCell ref="M127:N127"/>
    <mergeCell ref="BE153:BO156"/>
    <mergeCell ref="I147:P147"/>
    <mergeCell ref="S147:AE147"/>
    <mergeCell ref="AF147:AJ147"/>
    <mergeCell ref="AL147:AR147"/>
    <mergeCell ref="AS147:AZ147"/>
    <mergeCell ref="BB147:BH147"/>
    <mergeCell ref="BI147:BN147"/>
    <mergeCell ref="BO147:BU147"/>
    <mergeCell ref="I139:M139"/>
    <mergeCell ref="N139:O140"/>
    <mergeCell ref="P139:AN140"/>
    <mergeCell ref="AO139:AP139"/>
    <mergeCell ref="AQ139:AW139"/>
    <mergeCell ref="AX139:BG139"/>
    <mergeCell ref="BH139:BN139"/>
    <mergeCell ref="BU152:CC152"/>
    <mergeCell ref="AY157:BD161"/>
    <mergeCell ref="BE157:BO161"/>
    <mergeCell ref="BP157:BS161"/>
    <mergeCell ref="AD153:AK156"/>
    <mergeCell ref="AL153:AR156"/>
    <mergeCell ref="AS153:AX156"/>
    <mergeCell ref="AY153:BD156"/>
    <mergeCell ref="C151:H151"/>
    <mergeCell ref="I151:AJ151"/>
    <mergeCell ref="AL151:AR152"/>
    <mergeCell ref="AS151:AX152"/>
    <mergeCell ref="AY151:BD152"/>
    <mergeCell ref="BE151:BO152"/>
    <mergeCell ref="BP151:BS152"/>
    <mergeCell ref="G160:M160"/>
    <mergeCell ref="N160:O160"/>
    <mergeCell ref="P160:Z160"/>
    <mergeCell ref="C161:AB161"/>
    <mergeCell ref="AD157:AK161"/>
    <mergeCell ref="AL157:AR161"/>
    <mergeCell ref="BP153:BS156"/>
    <mergeCell ref="BU153:CC155"/>
    <mergeCell ref="O153:AB158"/>
    <mergeCell ref="C153:M158"/>
    <mergeCell ref="BV148:CC148"/>
    <mergeCell ref="C149:H149"/>
    <mergeCell ref="I149:P149"/>
    <mergeCell ref="S149:AE149"/>
    <mergeCell ref="AF149:AJ149"/>
    <mergeCell ref="AL149:AR149"/>
    <mergeCell ref="AS149:AZ149"/>
    <mergeCell ref="BB149:BH149"/>
    <mergeCell ref="BI149:BN149"/>
    <mergeCell ref="BO149:BU149"/>
    <mergeCell ref="C148:H148"/>
    <mergeCell ref="I148:P148"/>
    <mergeCell ref="S148:AE148"/>
    <mergeCell ref="AF148:AJ148"/>
    <mergeCell ref="AL148:AR148"/>
    <mergeCell ref="AS148:AZ148"/>
    <mergeCell ref="BB148:BH148"/>
    <mergeCell ref="BI148:BN148"/>
    <mergeCell ref="BO148:BU148"/>
    <mergeCell ref="BV149:CC149"/>
    <mergeCell ref="AS157:AX161"/>
    <mergeCell ref="BV147:CC147"/>
    <mergeCell ref="BU139:BZ139"/>
    <mergeCell ref="BA141:BH141"/>
    <mergeCell ref="BA142:BH142"/>
    <mergeCell ref="BA143:BH143"/>
    <mergeCell ref="C144:H144"/>
    <mergeCell ref="I144:P146"/>
    <mergeCell ref="S144:AJ144"/>
    <mergeCell ref="AL144:AZ144"/>
    <mergeCell ref="BB144:CC144"/>
    <mergeCell ref="C145:H145"/>
    <mergeCell ref="S145:AJ145"/>
    <mergeCell ref="AL145:AZ145"/>
    <mergeCell ref="BB145:BJ145"/>
    <mergeCell ref="BS145:CC145"/>
    <mergeCell ref="D146:G146"/>
    <mergeCell ref="S146:AE146"/>
    <mergeCell ref="AF146:AJ146"/>
    <mergeCell ref="AL146:AR146"/>
    <mergeCell ref="AS146:AZ146"/>
    <mergeCell ref="BB146:BH146"/>
    <mergeCell ref="BO146:BU146"/>
    <mergeCell ref="BV146:CC146"/>
    <mergeCell ref="C139:H139"/>
    <mergeCell ref="BO139:BT139"/>
    <mergeCell ref="AX136:BG136"/>
    <mergeCell ref="BH136:BN136"/>
    <mergeCell ref="BO136:BT136"/>
    <mergeCell ref="BU136:BZ136"/>
    <mergeCell ref="C137:H137"/>
    <mergeCell ref="I137:L137"/>
    <mergeCell ref="M137:N137"/>
    <mergeCell ref="O137:X137"/>
    <mergeCell ref="Z137:AC137"/>
    <mergeCell ref="AD137:AF137"/>
    <mergeCell ref="BU137:BZ137"/>
    <mergeCell ref="AG137:AJ137"/>
    <mergeCell ref="AK137:AN137"/>
    <mergeCell ref="AP137:AW137"/>
    <mergeCell ref="AX137:BG137"/>
    <mergeCell ref="BH137:BN137"/>
    <mergeCell ref="BO137:BT137"/>
    <mergeCell ref="C136:H136"/>
    <mergeCell ref="I136:L136"/>
    <mergeCell ref="M136:N136"/>
    <mergeCell ref="O136:X136"/>
    <mergeCell ref="Z136:AC136"/>
    <mergeCell ref="AD136:AF136"/>
    <mergeCell ref="AG136:AJ136"/>
    <mergeCell ref="AK136:AN136"/>
    <mergeCell ref="AP136:AW136"/>
    <mergeCell ref="AX134:BG134"/>
    <mergeCell ref="BH134:BN134"/>
    <mergeCell ref="BO134:BT134"/>
    <mergeCell ref="BU134:BZ134"/>
    <mergeCell ref="C135:H135"/>
    <mergeCell ref="I135:L135"/>
    <mergeCell ref="M135:N135"/>
    <mergeCell ref="O135:X135"/>
    <mergeCell ref="Z135:AC135"/>
    <mergeCell ref="AD135:AF135"/>
    <mergeCell ref="BU135:BZ135"/>
    <mergeCell ref="AG135:AJ135"/>
    <mergeCell ref="AK135:AN135"/>
    <mergeCell ref="AP135:AW135"/>
    <mergeCell ref="AX135:BG135"/>
    <mergeCell ref="BH135:BN135"/>
    <mergeCell ref="BO135:BT135"/>
    <mergeCell ref="C134:H134"/>
    <mergeCell ref="I134:L134"/>
    <mergeCell ref="M134:N134"/>
    <mergeCell ref="O134:X134"/>
    <mergeCell ref="Z134:AC134"/>
    <mergeCell ref="AD134:AF134"/>
    <mergeCell ref="AG134:AJ134"/>
    <mergeCell ref="AK134:AN134"/>
    <mergeCell ref="AP134:AW134"/>
    <mergeCell ref="AX132:BG132"/>
    <mergeCell ref="BH132:BN132"/>
    <mergeCell ref="BO132:BT132"/>
    <mergeCell ref="BU132:BZ132"/>
    <mergeCell ref="C133:H133"/>
    <mergeCell ref="I133:L133"/>
    <mergeCell ref="M133:N133"/>
    <mergeCell ref="O133:X133"/>
    <mergeCell ref="Z133:AC133"/>
    <mergeCell ref="AD133:AF133"/>
    <mergeCell ref="BU133:BZ133"/>
    <mergeCell ref="AG133:AJ133"/>
    <mergeCell ref="AK133:AN133"/>
    <mergeCell ref="AP133:AW133"/>
    <mergeCell ref="AX133:BG133"/>
    <mergeCell ref="BH133:BN133"/>
    <mergeCell ref="BO133:BT133"/>
    <mergeCell ref="C132:H132"/>
    <mergeCell ref="I132:L132"/>
    <mergeCell ref="M132:N132"/>
    <mergeCell ref="O132:X132"/>
    <mergeCell ref="Z132:AC132"/>
    <mergeCell ref="AD132:AF132"/>
    <mergeCell ref="AG132:AJ132"/>
    <mergeCell ref="AK132:AN132"/>
    <mergeCell ref="AP132:AW132"/>
    <mergeCell ref="AX130:BG130"/>
    <mergeCell ref="BH130:BN130"/>
    <mergeCell ref="BO130:BT130"/>
    <mergeCell ref="BU130:BZ130"/>
    <mergeCell ref="C131:H131"/>
    <mergeCell ref="I131:L131"/>
    <mergeCell ref="M131:N131"/>
    <mergeCell ref="O131:X131"/>
    <mergeCell ref="Z131:AC131"/>
    <mergeCell ref="AD131:AF131"/>
    <mergeCell ref="BU131:BZ131"/>
    <mergeCell ref="AG131:AJ131"/>
    <mergeCell ref="AK131:AN131"/>
    <mergeCell ref="AP131:AW131"/>
    <mergeCell ref="AX131:BG131"/>
    <mergeCell ref="BH131:BN131"/>
    <mergeCell ref="BO131:BT131"/>
    <mergeCell ref="C130:H130"/>
    <mergeCell ref="I130:L130"/>
    <mergeCell ref="M130:N130"/>
    <mergeCell ref="O130:X130"/>
    <mergeCell ref="Z130:AC130"/>
    <mergeCell ref="AD130:AF130"/>
    <mergeCell ref="AG130:AJ130"/>
    <mergeCell ref="AK130:AN130"/>
    <mergeCell ref="AP130:AW130"/>
    <mergeCell ref="BH128:BN128"/>
    <mergeCell ref="BO128:BT128"/>
    <mergeCell ref="BU128:BZ128"/>
    <mergeCell ref="AX128:BG128"/>
    <mergeCell ref="C129:H129"/>
    <mergeCell ref="I129:L129"/>
    <mergeCell ref="M129:N129"/>
    <mergeCell ref="O129:X129"/>
    <mergeCell ref="Z129:AC129"/>
    <mergeCell ref="AD129:AF129"/>
    <mergeCell ref="BU129:BZ129"/>
    <mergeCell ref="AG129:AJ129"/>
    <mergeCell ref="AK129:AN129"/>
    <mergeCell ref="AP129:AW129"/>
    <mergeCell ref="AX129:BG129"/>
    <mergeCell ref="BH129:BN129"/>
    <mergeCell ref="BO129:BT129"/>
    <mergeCell ref="C128:H128"/>
    <mergeCell ref="I128:L128"/>
    <mergeCell ref="M128:N128"/>
    <mergeCell ref="O128:X128"/>
    <mergeCell ref="Z128:AC128"/>
    <mergeCell ref="AD128:AF128"/>
    <mergeCell ref="AG128:AJ128"/>
    <mergeCell ref="AK128:AN128"/>
    <mergeCell ref="AP128:AW128"/>
    <mergeCell ref="C123:H123"/>
    <mergeCell ref="I123:L123"/>
    <mergeCell ref="M123:N123"/>
    <mergeCell ref="O123:X123"/>
    <mergeCell ref="Z123:AC124"/>
    <mergeCell ref="AD123:AF126"/>
    <mergeCell ref="C124:H127"/>
    <mergeCell ref="I124:L124"/>
    <mergeCell ref="M124:N124"/>
    <mergeCell ref="O124:X124"/>
    <mergeCell ref="I125:L125"/>
    <mergeCell ref="M125:N125"/>
    <mergeCell ref="O125:X125"/>
    <mergeCell ref="Z125:AC126"/>
    <mergeCell ref="I126:L126"/>
    <mergeCell ref="O126:X126"/>
    <mergeCell ref="I127:L127"/>
    <mergeCell ref="O127:X127"/>
    <mergeCell ref="Z127:AC127"/>
    <mergeCell ref="AD127:AF127"/>
    <mergeCell ref="AS116:BA116"/>
    <mergeCell ref="AG124:AN124"/>
    <mergeCell ref="AX124:BG124"/>
    <mergeCell ref="AX125:BG125"/>
    <mergeCell ref="AX126:BG126"/>
    <mergeCell ref="AG125:AJ126"/>
    <mergeCell ref="AK125:AN126"/>
    <mergeCell ref="AG123:AN123"/>
    <mergeCell ref="AX127:BG127"/>
    <mergeCell ref="AG127:AJ127"/>
    <mergeCell ref="AK127:AN127"/>
    <mergeCell ref="AP123:AW127"/>
    <mergeCell ref="AX123:BG123"/>
    <mergeCell ref="C112:I112"/>
    <mergeCell ref="J112:M112"/>
    <mergeCell ref="N112:O112"/>
    <mergeCell ref="P112:V112"/>
    <mergeCell ref="X112:AF112"/>
    <mergeCell ref="AG112:AQ112"/>
    <mergeCell ref="O122:Q122"/>
    <mergeCell ref="V122:Y122"/>
    <mergeCell ref="Z122:AB122"/>
    <mergeCell ref="AC122:AG122"/>
    <mergeCell ref="AH122:AJ122"/>
    <mergeCell ref="J117:V117"/>
    <mergeCell ref="C120:W121"/>
    <mergeCell ref="X120:Z121"/>
    <mergeCell ref="AA120:AE121"/>
    <mergeCell ref="AF120:AK121"/>
    <mergeCell ref="AM120:AN121"/>
    <mergeCell ref="AP120:BM121"/>
    <mergeCell ref="C116:I116"/>
    <mergeCell ref="J116:M116"/>
    <mergeCell ref="N116:O116"/>
    <mergeCell ref="P116:T116"/>
    <mergeCell ref="Y116:AF116"/>
    <mergeCell ref="AG116:AQ116"/>
    <mergeCell ref="J115:V115"/>
    <mergeCell ref="AS115:BA115"/>
    <mergeCell ref="J109:V109"/>
    <mergeCell ref="AS109:BA109"/>
    <mergeCell ref="C110:I110"/>
    <mergeCell ref="J110:M110"/>
    <mergeCell ref="N110:O110"/>
    <mergeCell ref="P110:V110"/>
    <mergeCell ref="X110:AF110"/>
    <mergeCell ref="AG110:AL110"/>
    <mergeCell ref="AM110:AQ110"/>
    <mergeCell ref="AS110:BA110"/>
    <mergeCell ref="J111:V111"/>
    <mergeCell ref="AG111:AQ111"/>
    <mergeCell ref="AS111:BA111"/>
    <mergeCell ref="AS112:BA112"/>
    <mergeCell ref="J113:V113"/>
    <mergeCell ref="AG113:AQ113"/>
    <mergeCell ref="AS113:BA113"/>
    <mergeCell ref="C114:I114"/>
    <mergeCell ref="J114:T114"/>
    <mergeCell ref="X114:AF114"/>
    <mergeCell ref="AG114:AQ114"/>
    <mergeCell ref="AS114:BA114"/>
    <mergeCell ref="C108:I108"/>
    <mergeCell ref="J108:V108"/>
    <mergeCell ref="AG108:AL108"/>
    <mergeCell ref="AM108:AQ108"/>
    <mergeCell ref="AS108:BA108"/>
    <mergeCell ref="BB108:BZ108"/>
    <mergeCell ref="BV90:CC90"/>
    <mergeCell ref="B92:AK92"/>
    <mergeCell ref="AL92:CC92"/>
    <mergeCell ref="X94:BK96"/>
    <mergeCell ref="Y100:BN100"/>
    <mergeCell ref="C104:AB104"/>
    <mergeCell ref="AD104:AQ104"/>
    <mergeCell ref="C90:H90"/>
    <mergeCell ref="I90:P90"/>
    <mergeCell ref="S90:AA90"/>
    <mergeCell ref="AB90:AJ90"/>
    <mergeCell ref="AL90:AR90"/>
    <mergeCell ref="AS90:AZ90"/>
    <mergeCell ref="BB90:BH90"/>
    <mergeCell ref="BI90:BN90"/>
    <mergeCell ref="BO90:BU90"/>
    <mergeCell ref="AS104:CK104"/>
    <mergeCell ref="C89:H89"/>
    <mergeCell ref="I89:P89"/>
    <mergeCell ref="S89:AA89"/>
    <mergeCell ref="AB89:AJ89"/>
    <mergeCell ref="AL89:AR89"/>
    <mergeCell ref="AS89:AZ89"/>
    <mergeCell ref="BB89:BH89"/>
    <mergeCell ref="BI89:BN89"/>
    <mergeCell ref="BO89:BU89"/>
    <mergeCell ref="AL82:AN83"/>
    <mergeCell ref="AO82:AP82"/>
    <mergeCell ref="AQ82:AW82"/>
    <mergeCell ref="I88:P88"/>
    <mergeCell ref="S88:AA88"/>
    <mergeCell ref="AB88:AJ88"/>
    <mergeCell ref="AL88:AR88"/>
    <mergeCell ref="AS88:AZ88"/>
    <mergeCell ref="AX82:BG82"/>
    <mergeCell ref="BB88:BH88"/>
    <mergeCell ref="AX79:BG79"/>
    <mergeCell ref="BH79:BN79"/>
    <mergeCell ref="BO79:BT79"/>
    <mergeCell ref="AV81:BA81"/>
    <mergeCell ref="D87:G87"/>
    <mergeCell ref="S87:AA87"/>
    <mergeCell ref="AB87:AJ87"/>
    <mergeCell ref="AL87:AR87"/>
    <mergeCell ref="AS87:AZ87"/>
    <mergeCell ref="BB87:BH87"/>
    <mergeCell ref="C85:H85"/>
    <mergeCell ref="I85:P87"/>
    <mergeCell ref="S85:AJ85"/>
    <mergeCell ref="AL85:AZ85"/>
    <mergeCell ref="BB85:CC85"/>
    <mergeCell ref="C86:H86"/>
    <mergeCell ref="S86:AJ86"/>
    <mergeCell ref="AL86:AZ86"/>
    <mergeCell ref="BB86:BJ86"/>
    <mergeCell ref="BS86:CC86"/>
    <mergeCell ref="C82:H82"/>
    <mergeCell ref="I82:M82"/>
    <mergeCell ref="N82:O83"/>
    <mergeCell ref="P82:AK83"/>
    <mergeCell ref="I80:L80"/>
    <mergeCell ref="M80:N80"/>
    <mergeCell ref="O80:X80"/>
    <mergeCell ref="Z80:AC80"/>
    <mergeCell ref="AD80:AF80"/>
    <mergeCell ref="AG80:AJ80"/>
    <mergeCell ref="AK80:AN80"/>
    <mergeCell ref="AP80:AW80"/>
    <mergeCell ref="AG79:AJ79"/>
    <mergeCell ref="AK79:AN79"/>
    <mergeCell ref="AP79:AW79"/>
    <mergeCell ref="AX80:BG80"/>
    <mergeCell ref="BH80:BN80"/>
    <mergeCell ref="BO80:BT80"/>
    <mergeCell ref="AX78:BG78"/>
    <mergeCell ref="BH78:BN78"/>
    <mergeCell ref="BO78:BT78"/>
    <mergeCell ref="BU78:BZ78"/>
    <mergeCell ref="C79:H79"/>
    <mergeCell ref="I79:L79"/>
    <mergeCell ref="M79:N79"/>
    <mergeCell ref="O79:X79"/>
    <mergeCell ref="Z79:AC79"/>
    <mergeCell ref="AD79:AF79"/>
    <mergeCell ref="C78:H78"/>
    <mergeCell ref="I78:L78"/>
    <mergeCell ref="M78:N78"/>
    <mergeCell ref="O78:X78"/>
    <mergeCell ref="Z78:AC78"/>
    <mergeCell ref="AD78:AF78"/>
    <mergeCell ref="AG78:AJ78"/>
    <mergeCell ref="AK78:AN78"/>
    <mergeCell ref="AP78:AW78"/>
    <mergeCell ref="BU79:BZ79"/>
    <mergeCell ref="C80:H80"/>
    <mergeCell ref="AX76:BG76"/>
    <mergeCell ref="BH76:BN76"/>
    <mergeCell ref="BO76:BT76"/>
    <mergeCell ref="BU76:BZ76"/>
    <mergeCell ref="C77:H77"/>
    <mergeCell ref="I77:L77"/>
    <mergeCell ref="M77:N77"/>
    <mergeCell ref="O77:X77"/>
    <mergeCell ref="Z77:AC77"/>
    <mergeCell ref="AD77:AF77"/>
    <mergeCell ref="BU77:BZ77"/>
    <mergeCell ref="AG77:AJ77"/>
    <mergeCell ref="AK77:AN77"/>
    <mergeCell ref="AP77:AW77"/>
    <mergeCell ref="AX77:BG77"/>
    <mergeCell ref="BH77:BN77"/>
    <mergeCell ref="BO77:BT77"/>
    <mergeCell ref="C76:H76"/>
    <mergeCell ref="I76:L76"/>
    <mergeCell ref="M76:N76"/>
    <mergeCell ref="O76:X76"/>
    <mergeCell ref="Z76:AC76"/>
    <mergeCell ref="AD76:AF76"/>
    <mergeCell ref="AG76:AJ76"/>
    <mergeCell ref="AK76:AN76"/>
    <mergeCell ref="AP76:AW76"/>
    <mergeCell ref="AX74:BG74"/>
    <mergeCell ref="BH74:BN74"/>
    <mergeCell ref="BO74:BT74"/>
    <mergeCell ref="BU74:BZ74"/>
    <mergeCell ref="C75:H75"/>
    <mergeCell ref="I75:L75"/>
    <mergeCell ref="M75:N75"/>
    <mergeCell ref="O75:X75"/>
    <mergeCell ref="Z75:AC75"/>
    <mergeCell ref="AD75:AF75"/>
    <mergeCell ref="BU75:BZ75"/>
    <mergeCell ref="AG75:AJ75"/>
    <mergeCell ref="AK75:AN75"/>
    <mergeCell ref="AP75:AW75"/>
    <mergeCell ref="AX75:BG75"/>
    <mergeCell ref="BH75:BN75"/>
    <mergeCell ref="BO75:BT75"/>
    <mergeCell ref="C74:H74"/>
    <mergeCell ref="I74:L74"/>
    <mergeCell ref="M74:N74"/>
    <mergeCell ref="O74:X74"/>
    <mergeCell ref="Z74:AC74"/>
    <mergeCell ref="AD74:AF74"/>
    <mergeCell ref="AG74:AJ74"/>
    <mergeCell ref="AK74:AN74"/>
    <mergeCell ref="AP74:AW74"/>
    <mergeCell ref="BO72:BT72"/>
    <mergeCell ref="BU72:BZ72"/>
    <mergeCell ref="C73:H73"/>
    <mergeCell ref="I73:L73"/>
    <mergeCell ref="M73:N73"/>
    <mergeCell ref="O73:X73"/>
    <mergeCell ref="Z73:AC73"/>
    <mergeCell ref="AD73:AF73"/>
    <mergeCell ref="BU73:BZ73"/>
    <mergeCell ref="AG73:AJ73"/>
    <mergeCell ref="AK73:AN73"/>
    <mergeCell ref="AP73:AW73"/>
    <mergeCell ref="AX73:BG73"/>
    <mergeCell ref="BH73:BN73"/>
    <mergeCell ref="BO73:BT73"/>
    <mergeCell ref="BU71:BZ71"/>
    <mergeCell ref="C72:H72"/>
    <mergeCell ref="I72:L72"/>
    <mergeCell ref="M72:N72"/>
    <mergeCell ref="O72:X72"/>
    <mergeCell ref="Z72:AC72"/>
    <mergeCell ref="AD72:AF72"/>
    <mergeCell ref="AG72:AJ72"/>
    <mergeCell ref="AK72:AN72"/>
    <mergeCell ref="AP72:AW72"/>
    <mergeCell ref="AG71:AJ71"/>
    <mergeCell ref="AK71:AN71"/>
    <mergeCell ref="AP71:AW71"/>
    <mergeCell ref="AX71:BG71"/>
    <mergeCell ref="BH71:BN71"/>
    <mergeCell ref="BO71:BT71"/>
    <mergeCell ref="C71:H71"/>
    <mergeCell ref="I71:L71"/>
    <mergeCell ref="M71:N71"/>
    <mergeCell ref="O71:X71"/>
    <mergeCell ref="Z71:AC71"/>
    <mergeCell ref="AD71:AF71"/>
    <mergeCell ref="AX72:BG72"/>
    <mergeCell ref="BH72:BN72"/>
    <mergeCell ref="Z70:AC70"/>
    <mergeCell ref="AD70:AF70"/>
    <mergeCell ref="AG70:AJ70"/>
    <mergeCell ref="AK70:AN70"/>
    <mergeCell ref="AX70:BG70"/>
    <mergeCell ref="I69:L69"/>
    <mergeCell ref="M69:N69"/>
    <mergeCell ref="O69:X69"/>
    <mergeCell ref="Z69:AC69"/>
    <mergeCell ref="AD69:AF69"/>
    <mergeCell ref="AG69:AJ69"/>
    <mergeCell ref="BU66:BZ70"/>
    <mergeCell ref="I67:L67"/>
    <mergeCell ref="M67:N67"/>
    <mergeCell ref="O67:X67"/>
    <mergeCell ref="AG67:AN67"/>
    <mergeCell ref="AX67:BG67"/>
    <mergeCell ref="I68:L68"/>
    <mergeCell ref="M68:N68"/>
    <mergeCell ref="O68:X68"/>
    <mergeCell ref="Z68:AC68"/>
    <mergeCell ref="AD66:AF67"/>
    <mergeCell ref="AG66:AN66"/>
    <mergeCell ref="AP66:AW70"/>
    <mergeCell ref="AX66:BG66"/>
    <mergeCell ref="BH66:BN70"/>
    <mergeCell ref="BO66:BT70"/>
    <mergeCell ref="AD68:AF68"/>
    <mergeCell ref="AG68:AJ68"/>
    <mergeCell ref="AK68:AN68"/>
    <mergeCell ref="AX68:BG68"/>
    <mergeCell ref="AK69:AN69"/>
    <mergeCell ref="AX69:BG69"/>
    <mergeCell ref="I70:L70"/>
    <mergeCell ref="O70:X70"/>
    <mergeCell ref="O65:Q65"/>
    <mergeCell ref="V65:Y65"/>
    <mergeCell ref="Z65:AB65"/>
    <mergeCell ref="AC65:AG65"/>
    <mergeCell ref="AH65:AJ65"/>
    <mergeCell ref="C66:H66"/>
    <mergeCell ref="I66:L66"/>
    <mergeCell ref="M66:N66"/>
    <mergeCell ref="O66:X66"/>
    <mergeCell ref="Z66:AC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AU53:AW53"/>
    <mergeCell ref="AX53:AZ53"/>
    <mergeCell ref="BA53:BB53"/>
    <mergeCell ref="D55:R55"/>
    <mergeCell ref="S55:AK55"/>
    <mergeCell ref="AL55:AR55"/>
    <mergeCell ref="C49:AK49"/>
    <mergeCell ref="D51:R51"/>
    <mergeCell ref="S51:AK51"/>
    <mergeCell ref="AL51:AR51"/>
    <mergeCell ref="D53:R53"/>
    <mergeCell ref="S53:AK53"/>
    <mergeCell ref="AL53:AR53"/>
    <mergeCell ref="D41:R41"/>
    <mergeCell ref="S41:AE41"/>
    <mergeCell ref="AF41:AK41"/>
    <mergeCell ref="S43:AK43"/>
    <mergeCell ref="B45:AR45"/>
    <mergeCell ref="B47:AR47"/>
    <mergeCell ref="D37:R37"/>
    <mergeCell ref="S37:AE37"/>
    <mergeCell ref="AF37:AK37"/>
    <mergeCell ref="D39:R39"/>
    <mergeCell ref="S39:AE39"/>
    <mergeCell ref="AF39:AK39"/>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D18:R18"/>
    <mergeCell ref="S18:AE18"/>
    <mergeCell ref="D20:R20"/>
    <mergeCell ref="S20:AE20"/>
    <mergeCell ref="D22:R22"/>
    <mergeCell ref="S22:AE22"/>
    <mergeCell ref="D14:R14"/>
    <mergeCell ref="S14:AE14"/>
    <mergeCell ref="S15:AE15"/>
    <mergeCell ref="D16:R16"/>
    <mergeCell ref="S16:AE16"/>
    <mergeCell ref="S17:AE17"/>
    <mergeCell ref="S9:AE9"/>
    <mergeCell ref="D10:R10"/>
    <mergeCell ref="S10:AE10"/>
    <mergeCell ref="S11:AE11"/>
    <mergeCell ref="D12:R12"/>
    <mergeCell ref="S12:AE12"/>
    <mergeCell ref="C2:AE2"/>
    <mergeCell ref="AH2:AN2"/>
    <mergeCell ref="C4:AE4"/>
    <mergeCell ref="AG4:AN5"/>
    <mergeCell ref="S6:AE6"/>
    <mergeCell ref="D8:R8"/>
    <mergeCell ref="S8:AE8"/>
    <mergeCell ref="CA66:CE70"/>
    <mergeCell ref="CG66:CK70"/>
    <mergeCell ref="CA71:CE71"/>
    <mergeCell ref="CG71:CK71"/>
    <mergeCell ref="CA72:CE72"/>
    <mergeCell ref="CG72:CK72"/>
    <mergeCell ref="CA73:CE73"/>
    <mergeCell ref="CG73:CK73"/>
    <mergeCell ref="CA74:CE74"/>
    <mergeCell ref="CG74:CK74"/>
    <mergeCell ref="CA75:CE75"/>
    <mergeCell ref="CG75:CK75"/>
    <mergeCell ref="CA76:CE76"/>
    <mergeCell ref="CG76:CK76"/>
    <mergeCell ref="CA77:CE77"/>
    <mergeCell ref="CG77:CK77"/>
    <mergeCell ref="CA78:CE78"/>
    <mergeCell ref="CG78:CK78"/>
    <mergeCell ref="CA79:CE79"/>
    <mergeCell ref="CG79:CK79"/>
    <mergeCell ref="CG80:CK80"/>
    <mergeCell ref="CA82:CE82"/>
    <mergeCell ref="CG82:CK82"/>
    <mergeCell ref="CA123:CF127"/>
    <mergeCell ref="CG123:CK127"/>
    <mergeCell ref="CA128:CF128"/>
    <mergeCell ref="CG128:CK128"/>
    <mergeCell ref="CA129:CF129"/>
    <mergeCell ref="CG129:CK129"/>
    <mergeCell ref="BV89:CC89"/>
    <mergeCell ref="BY106:CC106"/>
    <mergeCell ref="BV88:CC88"/>
    <mergeCell ref="CA120:CK121"/>
    <mergeCell ref="BU120:BZ121"/>
    <mergeCell ref="BV110:CK117"/>
    <mergeCell ref="BO87:BU87"/>
    <mergeCell ref="BV87:CC87"/>
    <mergeCell ref="BH123:BN127"/>
    <mergeCell ref="BO123:BT127"/>
    <mergeCell ref="BU123:BZ127"/>
    <mergeCell ref="BH82:BN82"/>
    <mergeCell ref="BO82:BT82"/>
    <mergeCell ref="BU82:BZ82"/>
    <mergeCell ref="BU80:BZ80"/>
    <mergeCell ref="CA80:CE80"/>
    <mergeCell ref="BI88:BN88"/>
    <mergeCell ref="BO88:BU88"/>
    <mergeCell ref="BB114:BJ114"/>
    <mergeCell ref="BB110:BF110"/>
    <mergeCell ref="BG110:BJ110"/>
    <mergeCell ref="BB112:BE112"/>
    <mergeCell ref="BG112:BJ112"/>
    <mergeCell ref="BB116:BJ116"/>
    <mergeCell ref="BN120:BT121"/>
    <mergeCell ref="CA135:CF135"/>
    <mergeCell ref="CG135:CK135"/>
    <mergeCell ref="CA136:CF136"/>
    <mergeCell ref="CG136:CK136"/>
    <mergeCell ref="CA137:CF137"/>
    <mergeCell ref="CG137:CK137"/>
    <mergeCell ref="CA139:CF139"/>
    <mergeCell ref="CG139:CK139"/>
    <mergeCell ref="CA130:CF130"/>
    <mergeCell ref="CG130:CK130"/>
    <mergeCell ref="CA131:CF131"/>
    <mergeCell ref="CG131:CK131"/>
    <mergeCell ref="CA132:CF132"/>
    <mergeCell ref="CG132:CK132"/>
    <mergeCell ref="CA133:CF133"/>
    <mergeCell ref="CG133:CK133"/>
    <mergeCell ref="CA134:CF134"/>
    <mergeCell ref="CG134:CK134"/>
  </mergeCells>
  <conditionalFormatting sqref="BB147:BB149 BB90">
    <cfRule type="cellIs" dxfId="56" priority="34" stopIfTrue="1" operator="notBetween">
      <formula>0</formula>
      <formula>10000000</formula>
    </cfRule>
  </conditionalFormatting>
  <conditionalFormatting sqref="S53:AK53">
    <cfRule type="containsText" dxfId="55" priority="33" stopIfTrue="1" operator="containsText" text="יש להזין סוג החשבון">
      <formula>NOT(ISERROR(SEARCH("יש להזין סוג החשבון",S53)))</formula>
    </cfRule>
    <cfRule type="expression" dxfId="54" priority="35" stopIfTrue="1">
      <formula>LEFT(S53,19)="יש להזין סוג החשבון"</formula>
    </cfRule>
  </conditionalFormatting>
  <conditionalFormatting sqref="S59:AK59 S43:AK43">
    <cfRule type="containsText" dxfId="53" priority="32" stopIfTrue="1" operator="containsText" text="יש">
      <formula>NOT(ISERROR(SEARCH("יש",S43)))</formula>
    </cfRule>
  </conditionalFormatting>
  <conditionalFormatting sqref="P139 P82">
    <cfRule type="containsText" dxfId="52" priority="31" stopIfTrue="1" operator="containsText" text="יש">
      <formula>NOT(ISERROR(SEARCH("יש",P82)))</formula>
    </cfRule>
  </conditionalFormatting>
  <conditionalFormatting sqref="M129:N137">
    <cfRule type="containsText" dxfId="51" priority="25" stopIfTrue="1" operator="containsText" text="משרד">
      <formula>NOT(ISERROR(SEARCH("משרד",M129)))</formula>
    </cfRule>
    <cfRule type="expression" dxfId="50" priority="26" stopIfTrue="1">
      <formula>LEN($I129)&gt;0</formula>
    </cfRule>
  </conditionalFormatting>
  <conditionalFormatting sqref="AL82:AN83">
    <cfRule type="expression" dxfId="49" priority="36" stopIfTrue="1">
      <formula>LEN($P$82)&gt;4</formula>
    </cfRule>
  </conditionalFormatting>
  <conditionalFormatting sqref="M72:N72">
    <cfRule type="containsText" dxfId="48" priority="29" stopIfTrue="1" operator="containsText" text="משרד">
      <formula>NOT(ISERROR(SEARCH("משרד",M72)))</formula>
    </cfRule>
    <cfRule type="expression" dxfId="47" priority="30" stopIfTrue="1">
      <formula>LEN($I$72)&gt;0</formula>
    </cfRule>
  </conditionalFormatting>
  <conditionalFormatting sqref="M73:M74">
    <cfRule type="containsText" dxfId="46" priority="27" stopIfTrue="1" operator="containsText" text="משרד">
      <formula>NOT(ISERROR(SEARCH("משרד",M73)))</formula>
    </cfRule>
    <cfRule type="expression" dxfId="45" priority="28" stopIfTrue="1">
      <formula>LEN($I$74)&gt;0</formula>
    </cfRule>
  </conditionalFormatting>
  <conditionalFormatting sqref="M129:N137">
    <cfRule type="containsText" dxfId="44" priority="7" stopIfTrue="1" operator="containsText" text="משרד">
      <formula>NOT(ISERROR(SEARCH("משרד",M129)))</formula>
    </cfRule>
    <cfRule type="expression" dxfId="43" priority="8" stopIfTrue="1">
      <formula>LEN($I129)&gt;0</formula>
    </cfRule>
  </conditionalFormatting>
  <conditionalFormatting sqref="BO90">
    <cfRule type="cellIs" dxfId="42" priority="5" stopIfTrue="1" operator="notBetween">
      <formula>0</formula>
      <formula>10000000</formula>
    </cfRule>
  </conditionalFormatting>
  <conditionalFormatting sqref="BO88">
    <cfRule type="cellIs" dxfId="41" priority="4" stopIfTrue="1" operator="notBetween">
      <formula>0</formula>
      <formula>10000000</formula>
    </cfRule>
  </conditionalFormatting>
  <conditionalFormatting sqref="M75:N80">
    <cfRule type="containsText" dxfId="40" priority="2" stopIfTrue="1" operator="containsText" text="משרד">
      <formula>NOT(ISERROR(SEARCH("משרד",M75)))</formula>
    </cfRule>
    <cfRule type="expression" dxfId="39" priority="3" stopIfTrue="1">
      <formula>LEN($I$72)&gt;0</formula>
    </cfRule>
  </conditionalFormatting>
  <conditionalFormatting sqref="BB88">
    <cfRule type="cellIs" dxfId="38" priority="1" stopIfTrue="1" operator="notBetween">
      <formula>0</formula>
      <formula>10000000</formula>
    </cfRule>
  </conditionalFormatting>
  <dataValidations count="1">
    <dataValidation showInputMessage="1" showErrorMessage="1" sqref="S53:AK53"/>
  </dataValidations>
  <hyperlinks>
    <hyperlink ref="S20" r:id="rId1" display="shalom@"/>
    <hyperlink ref="S22" r:id="rId2" display="shalom@"/>
  </hyperlinks>
  <printOptions horizontalCentered="1"/>
  <pageMargins left="7.874015748031496E-2" right="7.874015748031496E-2" top="0.15748031496062992" bottom="0.15748031496062992" header="0.15748031496062992" footer="0.15748031496062992"/>
  <pageSetup paperSize="9" scale="70" orientation="landscape" r:id="rId3"/>
  <headerFooter alignWithMargins="0"/>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גיליון1!$C$10:$C$11</xm:f>
          </x14:formula1>
          <xm:sqref>N72 N75:N80 M72:M80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G303"/>
  <sheetViews>
    <sheetView showGridLines="0" rightToLeft="1" zoomScale="90" zoomScaleNormal="90" workbookViewId="0">
      <selection activeCell="FQ123" sqref="FQ123"/>
    </sheetView>
  </sheetViews>
  <sheetFormatPr defaultColWidth="9.140625" defaultRowHeight="12.75" x14ac:dyDescent="0.2"/>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5.28515625" style="3" customWidth="1"/>
    <col min="15" max="15" width="2.28515625" style="3" customWidth="1"/>
    <col min="16" max="16" width="2" style="3" customWidth="1"/>
    <col min="17" max="17" width="1.140625" style="3" customWidth="1"/>
    <col min="18" max="18" width="1.28515625" style="3" customWidth="1"/>
    <col min="19" max="19" width="2.140625" style="3" customWidth="1"/>
    <col min="20" max="20" width="1.85546875" style="3" customWidth="1"/>
    <col min="21" max="21" width="2" style="3" hidden="1" customWidth="1"/>
    <col min="22" max="22" width="1.28515625" style="3" hidden="1" customWidth="1"/>
    <col min="23" max="23" width="2" style="3" hidden="1" customWidth="1"/>
    <col min="24" max="24" width="0.5703125" style="3" customWidth="1"/>
    <col min="25" max="25" width="2.28515625" style="3" customWidth="1"/>
    <col min="26" max="26" width="2.140625" style="3" customWidth="1"/>
    <col min="27" max="27" width="2.28515625" style="3" customWidth="1"/>
    <col min="28" max="28" width="2.5703125" style="3" customWidth="1"/>
    <col min="29" max="29" width="3.5703125" style="3" customWidth="1"/>
    <col min="30"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1.14062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1.42578125" style="5" customWidth="1"/>
    <col min="48" max="48" width="6.140625" style="5" hidden="1" customWidth="1"/>
    <col min="49" max="49" width="2.5703125" style="3" customWidth="1"/>
    <col min="50" max="50" width="1.85546875" style="3" customWidth="1"/>
    <col min="51" max="51" width="3" style="3" customWidth="1"/>
    <col min="52" max="52" width="0.5703125" style="3" customWidth="1"/>
    <col min="53" max="56" width="1.85546875" style="3" customWidth="1"/>
    <col min="57" max="57" width="0.42578125" style="3" customWidth="1"/>
    <col min="58"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0.425781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42578125" style="3" customWidth="1"/>
    <col min="79" max="79" width="5.140625" style="3" customWidth="1"/>
    <col min="80" max="81" width="2" style="3" customWidth="1"/>
    <col min="82" max="87" width="0.140625" style="6" customWidth="1"/>
    <col min="88" max="88" width="0.85546875" style="6" customWidth="1"/>
    <col min="89" max="89" width="9.140625" style="6" customWidth="1"/>
    <col min="90" max="90" width="1.5703125" style="6" customWidth="1"/>
    <col min="91" max="91" width="1.42578125" style="6" customWidth="1"/>
    <col min="92" max="100" width="9.140625" style="6" customWidth="1"/>
    <col min="101" max="101" width="9.5703125" style="412" customWidth="1"/>
    <col min="102" max="102" width="4" style="412" customWidth="1"/>
    <col min="103" max="104" width="9.140625" style="412" customWidth="1"/>
    <col min="105" max="113" width="9.140625" style="332" customWidth="1"/>
    <col min="114" max="16384" width="9.140625" style="6"/>
  </cols>
  <sheetData>
    <row r="1" spans="2:159" x14ac:dyDescent="0.2">
      <c r="AQ1" s="333"/>
    </row>
    <row r="2" spans="2:159" ht="22.5" x14ac:dyDescent="0.2">
      <c r="B2" s="6"/>
      <c r="C2" s="1027" t="str">
        <f>'עמוד 1'!C2:AE2</f>
        <v>טופס 23.033 חשבון לפי שעות מכרזים</v>
      </c>
      <c r="D2" s="1028"/>
      <c r="E2" s="1028"/>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9"/>
      <c r="AF2" s="6"/>
      <c r="AG2" s="6"/>
      <c r="AH2" s="1050" t="s">
        <v>209</v>
      </c>
      <c r="AI2" s="1050"/>
      <c r="AJ2" s="1050"/>
      <c r="AK2" s="1050"/>
      <c r="AL2" s="1050"/>
      <c r="AM2" s="1050"/>
      <c r="AN2" s="1050"/>
      <c r="AO2" s="6"/>
      <c r="AP2" s="6"/>
      <c r="AQ2" s="334" t="s">
        <v>135</v>
      </c>
      <c r="AR2" s="6"/>
      <c r="AS2" s="29"/>
      <c r="AT2" s="29"/>
      <c r="AU2" s="29"/>
      <c r="AV2" s="29"/>
      <c r="AW2" s="6"/>
      <c r="AX2" s="6"/>
      <c r="AY2" s="6"/>
      <c r="AZ2" s="6"/>
      <c r="BA2" s="6"/>
      <c r="BB2" s="6"/>
      <c r="BC2" s="6"/>
      <c r="BD2" s="6"/>
      <c r="BE2" s="6"/>
      <c r="BF2" s="6"/>
      <c r="BG2" s="6"/>
      <c r="CO2" s="179"/>
      <c r="CP2" s="179"/>
      <c r="CQ2" s="179"/>
      <c r="CR2" s="179"/>
      <c r="CS2" s="179"/>
      <c r="CT2" s="179"/>
      <c r="CU2" s="179"/>
      <c r="CV2" s="179"/>
      <c r="CW2" s="413"/>
      <c r="CX2" s="413"/>
      <c r="CY2" s="413"/>
      <c r="CZ2" s="413"/>
      <c r="DA2" s="331"/>
      <c r="DB2" s="331"/>
      <c r="DC2" s="331"/>
      <c r="DD2" s="331"/>
      <c r="DE2" s="331"/>
      <c r="DF2" s="331"/>
      <c r="DG2" s="331"/>
      <c r="DH2" s="331"/>
      <c r="DI2" s="331"/>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row>
    <row r="3" spans="2:159" ht="18.75"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25"/>
      <c r="AH3" s="25"/>
      <c r="AI3" s="25"/>
      <c r="AJ3" s="25"/>
      <c r="AK3" s="25"/>
      <c r="AL3" s="25"/>
      <c r="AM3" s="25"/>
      <c r="AN3" s="25"/>
      <c r="AO3" s="6"/>
      <c r="AP3" s="6"/>
      <c r="AQ3" s="334" t="s">
        <v>136</v>
      </c>
      <c r="AR3" s="6"/>
      <c r="AS3" s="29"/>
      <c r="AT3" s="29"/>
      <c r="AU3" s="29"/>
      <c r="AV3" s="29"/>
      <c r="AW3" s="6"/>
      <c r="AX3" s="6"/>
      <c r="AY3" s="6"/>
      <c r="AZ3" s="6"/>
      <c r="BA3" s="6"/>
      <c r="BB3" s="6"/>
      <c r="BC3" s="6"/>
      <c r="BD3" s="6"/>
      <c r="BE3" s="6"/>
      <c r="BF3" s="6"/>
      <c r="BG3" s="6"/>
      <c r="CO3" s="179"/>
      <c r="CP3" s="179"/>
      <c r="CQ3" s="179"/>
      <c r="CR3" s="179"/>
      <c r="CS3" s="179"/>
      <c r="CT3" s="179"/>
      <c r="CU3" s="179"/>
      <c r="CV3" s="179"/>
      <c r="CW3" s="413"/>
      <c r="CX3" s="413"/>
      <c r="CY3" s="413"/>
      <c r="CZ3" s="413"/>
      <c r="DA3" s="331"/>
      <c r="DB3" s="331"/>
      <c r="DC3" s="331"/>
      <c r="DD3" s="331"/>
      <c r="DE3" s="331"/>
      <c r="DF3" s="331"/>
      <c r="DG3" s="331"/>
      <c r="DH3" s="331"/>
      <c r="DI3" s="331"/>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row>
    <row r="4" spans="2:159" ht="21" customHeight="1" x14ac:dyDescent="0.2">
      <c r="B4" s="6"/>
      <c r="C4" s="1031" t="s">
        <v>55</v>
      </c>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4"/>
      <c r="AG4" s="1049"/>
      <c r="AH4" s="1049"/>
      <c r="AI4" s="1049"/>
      <c r="AJ4" s="1049"/>
      <c r="AK4" s="1049"/>
      <c r="AL4" s="1049"/>
      <c r="AM4" s="1049"/>
      <c r="AN4" s="1049"/>
      <c r="AO4" s="4"/>
      <c r="AP4" s="4"/>
      <c r="AQ4" s="334" t="s">
        <v>125</v>
      </c>
      <c r="AR4" s="4"/>
      <c r="AS4" s="4"/>
      <c r="AT4" s="4"/>
      <c r="AU4" s="29"/>
      <c r="AV4" s="29"/>
      <c r="AW4" s="6"/>
      <c r="AX4" s="6"/>
      <c r="AY4" s="6"/>
      <c r="AZ4" s="6"/>
      <c r="BA4" s="6"/>
      <c r="BB4" s="6"/>
      <c r="BC4" s="6"/>
      <c r="BD4" s="6"/>
      <c r="BE4" s="6"/>
      <c r="BF4" s="6"/>
      <c r="BG4" s="6"/>
      <c r="CO4" s="179"/>
      <c r="CP4" s="179"/>
      <c r="CQ4" s="179"/>
      <c r="CR4" s="179"/>
      <c r="CS4" s="179"/>
      <c r="CT4" s="179"/>
      <c r="CU4" s="179"/>
      <c r="CV4" s="179"/>
      <c r="CW4" s="413"/>
      <c r="CX4" s="413"/>
      <c r="CY4" s="413"/>
      <c r="CZ4" s="413"/>
      <c r="DA4" s="331"/>
      <c r="DB4" s="331"/>
      <c r="DC4" s="331"/>
      <c r="DD4" s="331"/>
      <c r="DE4" s="331"/>
      <c r="DF4" s="331"/>
      <c r="DG4" s="331"/>
      <c r="DH4" s="331"/>
      <c r="DI4" s="331"/>
      <c r="DJ4" s="162"/>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c r="FA4" s="162"/>
      <c r="FB4" s="162"/>
      <c r="FC4" s="162"/>
    </row>
    <row r="5" spans="2:159" ht="19.5" thickBot="1" x14ac:dyDescent="0.2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1049"/>
      <c r="AH5" s="1049"/>
      <c r="AI5" s="1049"/>
      <c r="AJ5" s="1049"/>
      <c r="AK5" s="1049"/>
      <c r="AL5" s="1049"/>
      <c r="AM5" s="1049"/>
      <c r="AN5" s="1049"/>
      <c r="AO5" s="6"/>
      <c r="AP5" s="6"/>
      <c r="AQ5" s="334" t="s">
        <v>137</v>
      </c>
      <c r="AR5" s="6"/>
      <c r="AS5" s="29"/>
      <c r="AT5" s="29"/>
      <c r="AU5" s="29"/>
      <c r="AV5" s="29"/>
      <c r="AW5" s="6"/>
      <c r="AX5" s="6"/>
      <c r="AY5" s="6"/>
      <c r="AZ5" s="6"/>
      <c r="BA5" s="6"/>
      <c r="BB5" s="6"/>
      <c r="BC5" s="6"/>
      <c r="BD5" s="6"/>
      <c r="BE5" s="6"/>
      <c r="BF5" s="6"/>
      <c r="BG5" s="6"/>
      <c r="CO5" s="179"/>
      <c r="CP5" s="179"/>
      <c r="CQ5" s="179"/>
      <c r="CR5" s="179"/>
      <c r="CS5" s="179"/>
      <c r="CT5" s="179"/>
      <c r="CU5" s="179"/>
      <c r="CV5" s="179"/>
      <c r="CW5" s="413"/>
      <c r="CX5" s="413"/>
      <c r="CY5" s="413"/>
      <c r="CZ5" s="413"/>
      <c r="DA5" s="331"/>
      <c r="DB5" s="331"/>
      <c r="DC5" s="331"/>
      <c r="DD5" s="331"/>
      <c r="DE5" s="331"/>
      <c r="DF5" s="331"/>
      <c r="DG5" s="331"/>
      <c r="DH5" s="331"/>
      <c r="DI5" s="331"/>
      <c r="DJ5" s="162"/>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c r="FA5" s="162"/>
      <c r="FB5" s="162"/>
      <c r="FC5" s="162"/>
    </row>
    <row r="6" spans="2:159" ht="19.5" thickBot="1" x14ac:dyDescent="0.3">
      <c r="B6" s="6"/>
      <c r="C6" s="8" t="s">
        <v>28</v>
      </c>
      <c r="D6" s="8" t="s">
        <v>27</v>
      </c>
      <c r="E6" s="8"/>
      <c r="F6" s="8"/>
      <c r="G6" s="8"/>
      <c r="H6" s="8"/>
      <c r="I6" s="8"/>
      <c r="J6" s="8"/>
      <c r="K6" s="8"/>
      <c r="L6" s="8"/>
      <c r="M6" s="8"/>
      <c r="N6" s="8"/>
      <c r="O6" s="8"/>
      <c r="P6" s="8"/>
      <c r="Q6" s="8"/>
      <c r="R6" s="8"/>
      <c r="S6" s="1032" t="s">
        <v>33</v>
      </c>
      <c r="T6" s="1033"/>
      <c r="U6" s="1033"/>
      <c r="V6" s="1033"/>
      <c r="W6" s="1033"/>
      <c r="X6" s="1033"/>
      <c r="Y6" s="1033"/>
      <c r="Z6" s="1033"/>
      <c r="AA6" s="1033"/>
      <c r="AB6" s="1033"/>
      <c r="AC6" s="1033"/>
      <c r="AD6" s="1033"/>
      <c r="AE6" s="1034"/>
      <c r="AF6" s="235"/>
      <c r="AG6" s="22"/>
      <c r="AH6" s="22"/>
      <c r="AI6" s="22"/>
      <c r="AJ6" s="25"/>
      <c r="AK6" s="6"/>
      <c r="AL6" s="6"/>
      <c r="AM6" s="6"/>
      <c r="AN6" s="6"/>
      <c r="AO6" s="6"/>
      <c r="AP6" s="6"/>
      <c r="AQ6" s="335" t="s">
        <v>127</v>
      </c>
      <c r="AR6" s="6"/>
      <c r="AS6" s="29"/>
      <c r="AT6" s="29"/>
      <c r="AU6" s="29"/>
      <c r="AV6" s="29"/>
      <c r="AW6" s="6"/>
      <c r="AX6" s="6"/>
      <c r="AY6" s="6"/>
      <c r="AZ6" s="6"/>
      <c r="BA6" s="6"/>
      <c r="BB6" s="6"/>
      <c r="BC6" s="6"/>
      <c r="BD6" s="6"/>
      <c r="BE6" s="6"/>
      <c r="BF6" s="6"/>
      <c r="BG6" s="6"/>
      <c r="CO6" s="179"/>
      <c r="CP6" s="179"/>
      <c r="CQ6" s="179"/>
      <c r="CR6" s="179"/>
      <c r="CS6" s="179"/>
      <c r="CT6" s="179"/>
      <c r="CU6" s="179"/>
      <c r="CV6" s="179"/>
      <c r="CW6" s="413"/>
      <c r="CX6" s="413"/>
      <c r="CY6" s="413"/>
      <c r="CZ6" s="413"/>
      <c r="DA6" s="331"/>
      <c r="DB6" s="331"/>
      <c r="DC6" s="331"/>
      <c r="DD6" s="331"/>
      <c r="DE6" s="331"/>
      <c r="DF6" s="331"/>
      <c r="DG6" s="331"/>
      <c r="DH6" s="331"/>
      <c r="DI6" s="331"/>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62"/>
      <c r="EM6" s="162"/>
      <c r="EN6" s="162"/>
      <c r="EO6" s="162"/>
      <c r="EP6" s="162"/>
      <c r="EQ6" s="162"/>
      <c r="ER6" s="162"/>
      <c r="ES6" s="162"/>
      <c r="ET6" s="162"/>
      <c r="EU6" s="162"/>
      <c r="EV6" s="162"/>
      <c r="EW6" s="162"/>
      <c r="EX6" s="162"/>
      <c r="EY6" s="162"/>
      <c r="EZ6" s="162"/>
      <c r="FA6" s="162"/>
      <c r="FB6" s="162"/>
      <c r="FC6" s="162"/>
    </row>
    <row r="7" spans="2:159" ht="7.5" customHeight="1" x14ac:dyDescent="0.25">
      <c r="B7" s="6"/>
      <c r="C7" s="234"/>
      <c r="D7" s="234"/>
      <c r="E7" s="234"/>
      <c r="F7" s="234"/>
      <c r="G7" s="234"/>
      <c r="H7" s="234"/>
      <c r="I7" s="234"/>
      <c r="J7" s="234"/>
      <c r="K7" s="234"/>
      <c r="L7" s="234"/>
      <c r="M7" s="234"/>
      <c r="N7" s="234"/>
      <c r="O7" s="234"/>
      <c r="P7" s="234"/>
      <c r="Q7" s="234"/>
      <c r="R7" s="234"/>
      <c r="S7" s="236"/>
      <c r="T7" s="236"/>
      <c r="U7" s="236"/>
      <c r="V7" s="236"/>
      <c r="W7" s="236"/>
      <c r="X7" s="236"/>
      <c r="Y7" s="236"/>
      <c r="Z7" s="236"/>
      <c r="AA7" s="236"/>
      <c r="AB7" s="236"/>
      <c r="AC7" s="236"/>
      <c r="AD7" s="236"/>
      <c r="AE7" s="236"/>
      <c r="AF7" s="22"/>
      <c r="AG7" s="22"/>
      <c r="AH7" s="22"/>
      <c r="AI7" s="25"/>
      <c r="AJ7" s="25"/>
      <c r="AK7" s="25"/>
      <c r="AL7" s="6"/>
      <c r="AM7" s="6"/>
      <c r="AN7" s="6"/>
      <c r="AO7" s="6"/>
      <c r="AP7" s="6"/>
      <c r="AQ7" s="335" t="s">
        <v>138</v>
      </c>
      <c r="AR7" s="6"/>
      <c r="AS7" s="29"/>
      <c r="AT7" s="29"/>
      <c r="AU7" s="29"/>
      <c r="AV7" s="29"/>
      <c r="AW7" s="6"/>
      <c r="AX7" s="6"/>
      <c r="AY7" s="6"/>
      <c r="AZ7" s="6"/>
      <c r="BA7" s="6"/>
      <c r="BB7" s="6"/>
      <c r="BC7" s="6"/>
      <c r="BD7" s="6"/>
      <c r="BE7" s="6"/>
      <c r="BF7" s="6"/>
      <c r="BG7" s="6"/>
      <c r="CO7" s="179"/>
      <c r="CP7" s="179"/>
      <c r="CQ7" s="179"/>
      <c r="CR7" s="179"/>
      <c r="CS7" s="179"/>
      <c r="CT7" s="179"/>
      <c r="CU7" s="179"/>
      <c r="CV7" s="179"/>
      <c r="CW7" s="413"/>
      <c r="CX7" s="413"/>
      <c r="CY7" s="413"/>
      <c r="CZ7" s="413"/>
      <c r="DA7" s="331"/>
      <c r="DB7" s="331"/>
      <c r="DC7" s="331"/>
      <c r="DD7" s="331"/>
      <c r="DE7" s="331"/>
      <c r="DF7" s="331"/>
      <c r="DG7" s="331"/>
      <c r="DH7" s="331"/>
      <c r="DI7" s="331"/>
      <c r="DJ7" s="162"/>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c r="EK7" s="162"/>
      <c r="EL7" s="162"/>
      <c r="EM7" s="162"/>
      <c r="EN7" s="162"/>
      <c r="EO7" s="162"/>
      <c r="EP7" s="162"/>
      <c r="EQ7" s="162"/>
      <c r="ER7" s="162"/>
      <c r="ES7" s="162"/>
      <c r="ET7" s="162"/>
      <c r="EU7" s="162"/>
      <c r="EV7" s="162"/>
      <c r="EW7" s="162"/>
      <c r="EX7" s="162"/>
      <c r="EY7" s="162"/>
      <c r="EZ7" s="162"/>
      <c r="FA7" s="162"/>
      <c r="FB7" s="162"/>
      <c r="FC7" s="162"/>
    </row>
    <row r="8" spans="2:159" ht="18.75" x14ac:dyDescent="0.25">
      <c r="B8" s="6"/>
      <c r="C8" s="237" t="s">
        <v>59</v>
      </c>
      <c r="D8" s="947" t="s">
        <v>32</v>
      </c>
      <c r="E8" s="948"/>
      <c r="F8" s="948"/>
      <c r="G8" s="948"/>
      <c r="H8" s="948"/>
      <c r="I8" s="948"/>
      <c r="J8" s="948"/>
      <c r="K8" s="948"/>
      <c r="L8" s="948"/>
      <c r="M8" s="948"/>
      <c r="N8" s="948"/>
      <c r="O8" s="948"/>
      <c r="P8" s="948"/>
      <c r="Q8" s="948"/>
      <c r="R8" s="949"/>
      <c r="S8" s="950">
        <f>'עמוד 1'!S8:AE8</f>
        <v>0</v>
      </c>
      <c r="T8" s="951"/>
      <c r="U8" s="951"/>
      <c r="V8" s="951"/>
      <c r="W8" s="951"/>
      <c r="X8" s="951"/>
      <c r="Y8" s="951"/>
      <c r="Z8" s="951"/>
      <c r="AA8" s="951"/>
      <c r="AB8" s="951"/>
      <c r="AC8" s="951"/>
      <c r="AD8" s="951"/>
      <c r="AE8" s="952"/>
      <c r="AF8" s="328" t="s">
        <v>48</v>
      </c>
      <c r="AG8" s="369">
        <f>IF(ISBLANK(S8),0,1)</f>
        <v>1</v>
      </c>
      <c r="AH8" s="370"/>
      <c r="AI8" s="370"/>
      <c r="AJ8" s="11"/>
      <c r="AK8" s="6"/>
      <c r="AL8" s="6"/>
      <c r="AM8" s="6"/>
      <c r="AN8" s="6"/>
      <c r="AO8" s="6"/>
      <c r="AP8" s="6"/>
      <c r="AQ8" s="335" t="s">
        <v>126</v>
      </c>
      <c r="AR8" s="6"/>
      <c r="AS8" s="29"/>
      <c r="AT8" s="29"/>
      <c r="AU8" s="29"/>
      <c r="AV8" s="29"/>
      <c r="AW8" s="6"/>
      <c r="AX8" s="6"/>
      <c r="AY8" s="6"/>
      <c r="AZ8" s="6"/>
      <c r="BA8" s="6"/>
      <c r="BB8" s="6"/>
      <c r="BC8" s="6"/>
      <c r="BD8" s="6"/>
      <c r="BE8" s="6"/>
      <c r="BF8" s="6"/>
      <c r="BG8" s="6"/>
      <c r="CO8" s="179"/>
      <c r="CP8" s="179"/>
      <c r="CQ8" s="179"/>
      <c r="CR8" s="179"/>
      <c r="CS8" s="179"/>
      <c r="CT8" s="179"/>
      <c r="CU8" s="179"/>
      <c r="CV8" s="179"/>
      <c r="CW8" s="413"/>
      <c r="CX8" s="413"/>
      <c r="CY8" s="413"/>
      <c r="CZ8" s="413"/>
      <c r="DA8" s="331"/>
      <c r="DB8" s="331"/>
      <c r="DC8" s="331"/>
      <c r="DD8" s="331"/>
      <c r="DE8" s="331"/>
      <c r="DF8" s="331"/>
      <c r="DG8" s="331"/>
      <c r="DH8" s="331"/>
      <c r="DI8" s="331"/>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2"/>
      <c r="ER8" s="162"/>
      <c r="ES8" s="162"/>
      <c r="ET8" s="162"/>
      <c r="EU8" s="162"/>
      <c r="EV8" s="162"/>
      <c r="EW8" s="162"/>
      <c r="EX8" s="162"/>
      <c r="EY8" s="162"/>
      <c r="EZ8" s="162"/>
      <c r="FA8" s="162"/>
      <c r="FB8" s="162"/>
      <c r="FC8" s="162"/>
    </row>
    <row r="9" spans="2:159" ht="7.5" customHeight="1" x14ac:dyDescent="0.25">
      <c r="B9" s="6"/>
      <c r="C9" s="35"/>
      <c r="D9" s="238"/>
      <c r="E9" s="238"/>
      <c r="F9" s="238"/>
      <c r="G9" s="238"/>
      <c r="H9" s="238"/>
      <c r="I9" s="238"/>
      <c r="J9" s="238"/>
      <c r="K9" s="238"/>
      <c r="L9" s="238"/>
      <c r="M9" s="238"/>
      <c r="N9" s="238"/>
      <c r="O9" s="238"/>
      <c r="P9" s="238"/>
      <c r="Q9" s="238"/>
      <c r="R9" s="238"/>
      <c r="S9" s="972"/>
      <c r="T9" s="972"/>
      <c r="U9" s="972"/>
      <c r="V9" s="972"/>
      <c r="W9" s="972"/>
      <c r="X9" s="972"/>
      <c r="Y9" s="972"/>
      <c r="Z9" s="972"/>
      <c r="AA9" s="972"/>
      <c r="AB9" s="972"/>
      <c r="AC9" s="972"/>
      <c r="AD9" s="972"/>
      <c r="AE9" s="972"/>
      <c r="AF9" s="328"/>
      <c r="AG9" s="369"/>
      <c r="AH9" s="398"/>
      <c r="AI9" s="399"/>
      <c r="AJ9" s="13"/>
      <c r="AK9" s="6"/>
      <c r="AL9" s="6"/>
      <c r="AM9" s="6"/>
      <c r="AN9" s="6"/>
      <c r="AO9" s="6"/>
      <c r="AP9" s="6"/>
      <c r="AQ9" s="335" t="s">
        <v>128</v>
      </c>
      <c r="AR9" s="6"/>
      <c r="AS9" s="29"/>
      <c r="AT9" s="29"/>
      <c r="AU9" s="29"/>
      <c r="AV9" s="29"/>
      <c r="AW9" s="6"/>
      <c r="AX9" s="6"/>
      <c r="AY9" s="6"/>
      <c r="AZ9" s="6"/>
      <c r="BA9" s="6"/>
      <c r="BB9" s="6"/>
      <c r="BC9" s="6"/>
      <c r="BD9" s="6"/>
      <c r="BE9" s="6"/>
      <c r="BF9" s="6"/>
      <c r="BG9" s="6"/>
      <c r="CO9" s="179"/>
      <c r="CP9" s="179"/>
      <c r="CQ9" s="179"/>
      <c r="CR9" s="179"/>
      <c r="CS9" s="179"/>
      <c r="CT9" s="179"/>
      <c r="CU9" s="179"/>
      <c r="CV9" s="179"/>
      <c r="CW9" s="413"/>
      <c r="CX9" s="413"/>
      <c r="CY9" s="413"/>
      <c r="CZ9" s="413"/>
      <c r="DA9" s="331"/>
      <c r="DB9" s="331"/>
      <c r="DC9" s="331"/>
      <c r="DD9" s="331"/>
      <c r="DE9" s="331"/>
      <c r="DF9" s="331"/>
      <c r="DG9" s="331"/>
      <c r="DH9" s="331"/>
      <c r="DI9" s="331"/>
      <c r="DJ9" s="162"/>
      <c r="DK9" s="162"/>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62"/>
      <c r="EM9" s="162"/>
      <c r="EN9" s="162"/>
      <c r="EO9" s="162"/>
      <c r="EP9" s="162"/>
      <c r="EQ9" s="162"/>
      <c r="ER9" s="162"/>
      <c r="ES9" s="162"/>
      <c r="ET9" s="162"/>
      <c r="EU9" s="162"/>
      <c r="EV9" s="162"/>
      <c r="EW9" s="162"/>
      <c r="EX9" s="162"/>
      <c r="EY9" s="162"/>
      <c r="EZ9" s="162"/>
      <c r="FA9" s="162"/>
      <c r="FB9" s="162"/>
      <c r="FC9" s="162"/>
    </row>
    <row r="10" spans="2:159" ht="18.75" x14ac:dyDescent="0.25">
      <c r="B10" s="6"/>
      <c r="C10" s="35" t="s">
        <v>60</v>
      </c>
      <c r="D10" s="947" t="s">
        <v>34</v>
      </c>
      <c r="E10" s="948"/>
      <c r="F10" s="948"/>
      <c r="G10" s="948"/>
      <c r="H10" s="948"/>
      <c r="I10" s="948"/>
      <c r="J10" s="948"/>
      <c r="K10" s="948"/>
      <c r="L10" s="948"/>
      <c r="M10" s="948"/>
      <c r="N10" s="948"/>
      <c r="O10" s="948"/>
      <c r="P10" s="948"/>
      <c r="Q10" s="948"/>
      <c r="R10" s="949"/>
      <c r="S10" s="950">
        <f>'עמוד 1'!S10:AE10</f>
        <v>0</v>
      </c>
      <c r="T10" s="951"/>
      <c r="U10" s="951"/>
      <c r="V10" s="951"/>
      <c r="W10" s="951"/>
      <c r="X10" s="951"/>
      <c r="Y10" s="951"/>
      <c r="Z10" s="951"/>
      <c r="AA10" s="951"/>
      <c r="AB10" s="951"/>
      <c r="AC10" s="951"/>
      <c r="AD10" s="951"/>
      <c r="AE10" s="952"/>
      <c r="AF10" s="328" t="s">
        <v>48</v>
      </c>
      <c r="AG10" s="369">
        <f>IF(ISBLANK(S10),0,1)</f>
        <v>1</v>
      </c>
      <c r="AH10" s="373"/>
      <c r="AI10" s="373"/>
      <c r="AJ10" s="14"/>
      <c r="AK10" s="6"/>
      <c r="AL10" s="6"/>
      <c r="AM10" s="6"/>
      <c r="AN10" s="6"/>
      <c r="AO10" s="6"/>
      <c r="AP10" s="6"/>
      <c r="AQ10" s="334" t="s">
        <v>139</v>
      </c>
      <c r="AR10" s="6"/>
      <c r="AS10" s="29"/>
      <c r="AT10" s="29"/>
      <c r="AU10" s="29"/>
      <c r="AV10" s="29"/>
      <c r="AW10" s="6"/>
      <c r="AX10" s="6"/>
      <c r="AY10" s="6"/>
      <c r="AZ10" s="6"/>
      <c r="BA10" s="6"/>
      <c r="BB10" s="6"/>
      <c r="BC10" s="6"/>
      <c r="BD10" s="6"/>
      <c r="BE10" s="6"/>
      <c r="BF10" s="6"/>
      <c r="BG10" s="6"/>
      <c r="CO10" s="179"/>
      <c r="CP10" s="179"/>
      <c r="CQ10" s="179"/>
      <c r="CR10" s="179"/>
      <c r="CS10" s="179"/>
      <c r="CT10" s="179"/>
      <c r="CU10" s="179"/>
      <c r="CV10" s="179"/>
      <c r="CW10" s="413"/>
      <c r="CX10" s="413"/>
      <c r="CY10" s="413"/>
      <c r="CZ10" s="413"/>
      <c r="DA10" s="331"/>
      <c r="DB10" s="331"/>
      <c r="DC10" s="331"/>
      <c r="DD10" s="331"/>
      <c r="DE10" s="331"/>
      <c r="DF10" s="331"/>
      <c r="DG10" s="331"/>
      <c r="DH10" s="331"/>
      <c r="DI10" s="331"/>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row>
    <row r="11" spans="2:159" ht="7.5" customHeight="1" x14ac:dyDescent="0.25">
      <c r="B11" s="6"/>
      <c r="C11" s="35"/>
      <c r="D11" s="234"/>
      <c r="E11" s="234"/>
      <c r="F11" s="234"/>
      <c r="G11" s="234"/>
      <c r="H11" s="234"/>
      <c r="I11" s="234"/>
      <c r="J11" s="234"/>
      <c r="K11" s="234"/>
      <c r="L11" s="234"/>
      <c r="M11" s="234"/>
      <c r="N11" s="234"/>
      <c r="O11" s="234"/>
      <c r="P11" s="234"/>
      <c r="Q11" s="234"/>
      <c r="R11" s="234"/>
      <c r="S11" s="972"/>
      <c r="T11" s="972"/>
      <c r="U11" s="972"/>
      <c r="V11" s="972"/>
      <c r="W11" s="972"/>
      <c r="X11" s="972"/>
      <c r="Y11" s="972"/>
      <c r="Z11" s="972"/>
      <c r="AA11" s="972"/>
      <c r="AB11" s="972"/>
      <c r="AC11" s="972"/>
      <c r="AD11" s="972"/>
      <c r="AE11" s="972"/>
      <c r="AF11" s="328"/>
      <c r="AG11" s="369"/>
      <c r="AH11" s="398"/>
      <c r="AI11" s="399"/>
      <c r="AJ11" s="13"/>
      <c r="AK11" s="6"/>
      <c r="AL11" s="6"/>
      <c r="AM11" s="6"/>
      <c r="AN11" s="6"/>
      <c r="AO11" s="6"/>
      <c r="AP11" s="6"/>
      <c r="AQ11" s="334" t="s">
        <v>140</v>
      </c>
      <c r="AR11" s="6"/>
      <c r="AS11" s="29"/>
      <c r="AT11" s="29"/>
      <c r="AU11" s="29"/>
      <c r="AV11" s="29"/>
      <c r="AW11" s="6"/>
      <c r="AX11" s="6"/>
      <c r="AY11" s="6"/>
      <c r="AZ11" s="6"/>
      <c r="BA11" s="6"/>
      <c r="BB11" s="6"/>
      <c r="BC11" s="6"/>
      <c r="BD11" s="6"/>
      <c r="BE11" s="6"/>
      <c r="BF11" s="6"/>
      <c r="BG11" s="6"/>
      <c r="CO11" s="179"/>
      <c r="CP11" s="179"/>
      <c r="CQ11" s="179"/>
      <c r="CR11" s="179"/>
      <c r="CS11" s="179"/>
      <c r="CT11" s="179"/>
      <c r="CU11" s="179"/>
      <c r="CV11" s="179"/>
      <c r="CW11" s="413"/>
      <c r="CX11" s="413"/>
      <c r="CY11" s="413"/>
      <c r="CZ11" s="413"/>
      <c r="DA11" s="331"/>
      <c r="DB11" s="331"/>
      <c r="DC11" s="331"/>
      <c r="DD11" s="331"/>
      <c r="DE11" s="331"/>
      <c r="DF11" s="331"/>
      <c r="DG11" s="331"/>
      <c r="DH11" s="331"/>
      <c r="DI11" s="331"/>
      <c r="DJ11" s="162"/>
      <c r="DK11" s="162"/>
      <c r="DL11" s="162"/>
      <c r="DM11" s="162"/>
      <c r="DN11" s="162"/>
      <c r="DO11" s="162"/>
      <c r="DP11" s="162"/>
      <c r="DQ11" s="162"/>
      <c r="DR11" s="162"/>
      <c r="DS11" s="162"/>
      <c r="DT11" s="162"/>
      <c r="DU11" s="162"/>
      <c r="DV11" s="162"/>
      <c r="DW11" s="162"/>
      <c r="DX11" s="162"/>
      <c r="DY11" s="162"/>
      <c r="DZ11" s="162"/>
      <c r="EA11" s="162"/>
      <c r="EB11" s="162"/>
      <c r="EC11" s="162"/>
      <c r="ED11" s="162"/>
      <c r="EE11" s="162"/>
      <c r="EF11" s="162"/>
      <c r="EG11" s="162"/>
      <c r="EH11" s="162"/>
      <c r="EI11" s="162"/>
      <c r="EJ11" s="162"/>
      <c r="EK11" s="162"/>
      <c r="EL11" s="162"/>
      <c r="EM11" s="162"/>
      <c r="EN11" s="162"/>
      <c r="EO11" s="162"/>
      <c r="EP11" s="162"/>
      <c r="EQ11" s="162"/>
      <c r="ER11" s="162"/>
      <c r="ES11" s="162"/>
      <c r="ET11" s="162"/>
      <c r="EU11" s="162"/>
      <c r="EV11" s="162"/>
      <c r="EW11" s="162"/>
      <c r="EX11" s="162"/>
      <c r="EY11" s="162"/>
      <c r="EZ11" s="162"/>
      <c r="FA11" s="162"/>
      <c r="FB11" s="162"/>
      <c r="FC11" s="162"/>
    </row>
    <row r="12" spans="2:159" ht="18.75" x14ac:dyDescent="0.25">
      <c r="B12" s="6"/>
      <c r="C12" s="35" t="s">
        <v>61</v>
      </c>
      <c r="D12" s="947" t="s">
        <v>179</v>
      </c>
      <c r="E12" s="948"/>
      <c r="F12" s="948"/>
      <c r="G12" s="948"/>
      <c r="H12" s="948"/>
      <c r="I12" s="948"/>
      <c r="J12" s="948"/>
      <c r="K12" s="948"/>
      <c r="L12" s="948"/>
      <c r="M12" s="948"/>
      <c r="N12" s="948"/>
      <c r="O12" s="948"/>
      <c r="P12" s="948"/>
      <c r="Q12" s="948"/>
      <c r="R12" s="949"/>
      <c r="S12" s="950">
        <f>'עמוד 1'!S12:AE12</f>
        <v>0</v>
      </c>
      <c r="T12" s="951"/>
      <c r="U12" s="951"/>
      <c r="V12" s="951"/>
      <c r="W12" s="951"/>
      <c r="X12" s="951"/>
      <c r="Y12" s="951"/>
      <c r="Z12" s="951"/>
      <c r="AA12" s="951"/>
      <c r="AB12" s="951"/>
      <c r="AC12" s="951"/>
      <c r="AD12" s="951"/>
      <c r="AE12" s="952"/>
      <c r="AF12" s="328" t="s">
        <v>48</v>
      </c>
      <c r="AG12" s="369">
        <f>IF(ISBLANK(S12),0,1)</f>
        <v>1</v>
      </c>
      <c r="AH12" s="373"/>
      <c r="AI12" s="373"/>
      <c r="AJ12" s="14"/>
      <c r="AK12" s="6"/>
      <c r="AL12" s="6"/>
      <c r="AM12" s="6"/>
      <c r="AN12" s="6"/>
      <c r="AO12" s="6"/>
      <c r="AP12" s="6"/>
      <c r="AQ12" s="334" t="s">
        <v>129</v>
      </c>
      <c r="AR12" s="6"/>
      <c r="AS12" s="29"/>
      <c r="AT12" s="29"/>
      <c r="AU12" s="29"/>
      <c r="AV12" s="29"/>
      <c r="AW12" s="6"/>
      <c r="AX12" s="6"/>
      <c r="AY12" s="6"/>
      <c r="AZ12" s="6"/>
      <c r="BA12" s="6"/>
      <c r="BB12" s="6"/>
      <c r="BC12" s="6"/>
      <c r="BD12" s="6"/>
      <c r="BE12" s="6"/>
      <c r="BF12" s="6"/>
      <c r="BG12" s="6"/>
      <c r="CO12" s="179"/>
      <c r="CP12" s="179"/>
      <c r="CQ12" s="179"/>
      <c r="CR12" s="179"/>
      <c r="CS12" s="179"/>
      <c r="CT12" s="179"/>
      <c r="CU12" s="179"/>
      <c r="CV12" s="179"/>
      <c r="CW12" s="413"/>
      <c r="CX12" s="413"/>
      <c r="CY12" s="413"/>
      <c r="CZ12" s="413"/>
      <c r="DA12" s="331"/>
      <c r="DB12" s="331"/>
      <c r="DC12" s="331"/>
      <c r="DD12" s="331"/>
      <c r="DE12" s="331"/>
      <c r="DF12" s="331"/>
      <c r="DG12" s="331"/>
      <c r="DH12" s="331"/>
      <c r="DI12" s="331"/>
      <c r="DJ12" s="162"/>
      <c r="DK12" s="162"/>
      <c r="DL12" s="162"/>
      <c r="DM12" s="162"/>
      <c r="DN12" s="162"/>
      <c r="DO12" s="162"/>
      <c r="DP12" s="162"/>
      <c r="DQ12" s="162"/>
      <c r="DR12" s="162"/>
      <c r="DS12" s="162"/>
      <c r="DT12" s="162"/>
      <c r="DU12" s="162"/>
      <c r="DV12" s="162"/>
      <c r="DW12" s="162"/>
      <c r="DX12" s="162"/>
      <c r="DY12" s="162"/>
      <c r="DZ12" s="162"/>
      <c r="EA12" s="162"/>
      <c r="EB12" s="162"/>
      <c r="EC12" s="162"/>
      <c r="ED12" s="162"/>
      <c r="EE12" s="162"/>
      <c r="EF12" s="162"/>
      <c r="EG12" s="162"/>
      <c r="EH12" s="162"/>
      <c r="EI12" s="162"/>
      <c r="EJ12" s="162"/>
      <c r="EK12" s="162"/>
      <c r="EL12" s="162"/>
      <c r="EM12" s="162"/>
      <c r="EN12" s="162"/>
      <c r="EO12" s="162"/>
      <c r="EP12" s="162"/>
      <c r="EQ12" s="162"/>
      <c r="ER12" s="162"/>
      <c r="ES12" s="162"/>
      <c r="ET12" s="162"/>
      <c r="EU12" s="162"/>
      <c r="EV12" s="162"/>
      <c r="EW12" s="162"/>
      <c r="EX12" s="162"/>
      <c r="EY12" s="162"/>
      <c r="EZ12" s="162"/>
      <c r="FA12" s="162"/>
      <c r="FB12" s="162"/>
      <c r="FC12" s="162"/>
    </row>
    <row r="13" spans="2:159" ht="7.5" customHeight="1" x14ac:dyDescent="0.25">
      <c r="B13" s="6"/>
      <c r="C13" s="35"/>
      <c r="D13" s="234"/>
      <c r="E13" s="234"/>
      <c r="F13" s="234"/>
      <c r="G13" s="234"/>
      <c r="H13" s="234"/>
      <c r="I13" s="234"/>
      <c r="J13" s="234"/>
      <c r="K13" s="234"/>
      <c r="L13" s="234"/>
      <c r="M13" s="234"/>
      <c r="N13" s="234"/>
      <c r="O13" s="234"/>
      <c r="P13" s="234"/>
      <c r="Q13" s="234"/>
      <c r="R13" s="234"/>
      <c r="S13" s="400"/>
      <c r="T13" s="400"/>
      <c r="U13" s="400"/>
      <c r="V13" s="400"/>
      <c r="W13" s="400"/>
      <c r="X13" s="400"/>
      <c r="Y13" s="400"/>
      <c r="Z13" s="400"/>
      <c r="AA13" s="400"/>
      <c r="AB13" s="400"/>
      <c r="AC13" s="400"/>
      <c r="AD13" s="400"/>
      <c r="AE13" s="400"/>
      <c r="AF13" s="328"/>
      <c r="AG13" s="369"/>
      <c r="AH13" s="398"/>
      <c r="AI13" s="399"/>
      <c r="AJ13" s="13"/>
      <c r="AK13" s="6"/>
      <c r="AL13" s="6"/>
      <c r="AM13" s="6"/>
      <c r="AN13" s="6"/>
      <c r="AO13" s="6"/>
      <c r="AP13" s="6"/>
      <c r="AQ13" s="334" t="s">
        <v>141</v>
      </c>
      <c r="AR13" s="6"/>
      <c r="AS13" s="29"/>
      <c r="AT13" s="29"/>
      <c r="AU13" s="29"/>
      <c r="AV13" s="29"/>
      <c r="AW13" s="6"/>
      <c r="AX13" s="6"/>
      <c r="AY13" s="6"/>
      <c r="AZ13" s="6"/>
      <c r="BA13" s="6"/>
      <c r="BB13" s="6"/>
      <c r="BC13" s="6"/>
      <c r="BD13" s="6"/>
      <c r="BE13" s="6"/>
      <c r="BF13" s="6"/>
      <c r="BG13" s="6"/>
      <c r="CO13" s="179"/>
      <c r="CP13" s="179"/>
      <c r="CQ13" s="179"/>
      <c r="CR13" s="179"/>
      <c r="CS13" s="179"/>
      <c r="CT13" s="179"/>
      <c r="CU13" s="179"/>
      <c r="CV13" s="179"/>
      <c r="CW13" s="413"/>
      <c r="CX13" s="413"/>
      <c r="CY13" s="413"/>
      <c r="CZ13" s="413"/>
      <c r="DA13" s="331"/>
      <c r="DB13" s="331"/>
      <c r="DC13" s="331"/>
      <c r="DD13" s="331"/>
      <c r="DE13" s="331"/>
      <c r="DF13" s="331"/>
      <c r="DG13" s="331"/>
      <c r="DH13" s="331"/>
      <c r="DI13" s="331"/>
      <c r="DJ13" s="162"/>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2"/>
      <c r="ER13" s="162"/>
      <c r="ES13" s="162"/>
      <c r="ET13" s="162"/>
      <c r="EU13" s="162"/>
      <c r="EV13" s="162"/>
      <c r="EW13" s="162"/>
      <c r="EX13" s="162"/>
      <c r="EY13" s="162"/>
      <c r="EZ13" s="162"/>
      <c r="FA13" s="162"/>
      <c r="FB13" s="162"/>
      <c r="FC13" s="162"/>
    </row>
    <row r="14" spans="2:159" ht="18.75" x14ac:dyDescent="0.25">
      <c r="B14" s="6"/>
      <c r="C14" s="35" t="s">
        <v>62</v>
      </c>
      <c r="D14" s="947" t="s">
        <v>178</v>
      </c>
      <c r="E14" s="948"/>
      <c r="F14" s="948"/>
      <c r="G14" s="948"/>
      <c r="H14" s="948"/>
      <c r="I14" s="948"/>
      <c r="J14" s="948"/>
      <c r="K14" s="948"/>
      <c r="L14" s="948"/>
      <c r="M14" s="948"/>
      <c r="N14" s="948"/>
      <c r="O14" s="948"/>
      <c r="P14" s="948"/>
      <c r="Q14" s="948"/>
      <c r="R14" s="949"/>
      <c r="S14" s="1190">
        <f>'עמוד 1'!S14:AE14</f>
        <v>0</v>
      </c>
      <c r="T14" s="1191"/>
      <c r="U14" s="1191"/>
      <c r="V14" s="1191"/>
      <c r="W14" s="1191"/>
      <c r="X14" s="1191"/>
      <c r="Y14" s="1191"/>
      <c r="Z14" s="1191"/>
      <c r="AA14" s="1191"/>
      <c r="AB14" s="1191"/>
      <c r="AC14" s="1191"/>
      <c r="AD14" s="1191"/>
      <c r="AE14" s="1192"/>
      <c r="AF14" s="328" t="s">
        <v>48</v>
      </c>
      <c r="AG14" s="369">
        <f>IF(ISBLANK(S14),0,1)</f>
        <v>1</v>
      </c>
      <c r="AH14" s="373"/>
      <c r="AI14" s="373"/>
      <c r="AJ14" s="14"/>
      <c r="AK14" s="6"/>
      <c r="AL14" s="6"/>
      <c r="AM14" s="6"/>
      <c r="AN14" s="6"/>
      <c r="AO14" s="6"/>
      <c r="AP14" s="6"/>
      <c r="AQ14" s="334" t="s">
        <v>130</v>
      </c>
      <c r="AR14" s="6"/>
      <c r="AS14" s="29"/>
      <c r="AT14" s="29"/>
      <c r="AU14" s="29"/>
      <c r="AV14" s="29"/>
      <c r="AW14" s="6"/>
      <c r="AX14" s="6"/>
      <c r="AY14" s="6"/>
      <c r="AZ14" s="6"/>
      <c r="BA14" s="6"/>
      <c r="BB14" s="6"/>
      <c r="BC14" s="6"/>
      <c r="BD14" s="6"/>
      <c r="BE14" s="6"/>
      <c r="BF14" s="6"/>
      <c r="BG14" s="6"/>
      <c r="CO14" s="179"/>
      <c r="CP14" s="179"/>
      <c r="CQ14" s="179"/>
      <c r="CR14" s="179"/>
      <c r="CS14" s="179"/>
      <c r="CT14" s="179"/>
      <c r="CU14" s="179"/>
      <c r="CV14" s="179"/>
      <c r="CW14" s="413"/>
      <c r="CX14" s="413"/>
      <c r="CY14" s="413"/>
      <c r="CZ14" s="413"/>
      <c r="DA14" s="331"/>
      <c r="DB14" s="331"/>
      <c r="DC14" s="331"/>
      <c r="DD14" s="331"/>
      <c r="DE14" s="331"/>
      <c r="DF14" s="331"/>
      <c r="DG14" s="331"/>
      <c r="DH14" s="331"/>
      <c r="DI14" s="331"/>
      <c r="DJ14" s="162"/>
      <c r="DK14" s="162"/>
      <c r="DL14" s="162"/>
      <c r="DM14" s="162"/>
      <c r="DN14" s="162"/>
      <c r="DO14" s="162"/>
      <c r="DP14" s="162"/>
      <c r="DQ14" s="162"/>
      <c r="DR14" s="162"/>
      <c r="DS14" s="162"/>
      <c r="DT14" s="162"/>
      <c r="DU14" s="162"/>
      <c r="DV14" s="162"/>
      <c r="DW14" s="162"/>
      <c r="DX14" s="162"/>
      <c r="DY14" s="162"/>
      <c r="DZ14" s="162"/>
      <c r="EA14" s="162"/>
      <c r="EB14" s="162"/>
      <c r="EC14" s="162"/>
      <c r="ED14" s="162"/>
      <c r="EE14" s="162"/>
      <c r="EF14" s="162"/>
      <c r="EG14" s="162"/>
      <c r="EH14" s="162"/>
      <c r="EI14" s="162"/>
      <c r="EJ14" s="162"/>
      <c r="EK14" s="162"/>
      <c r="EL14" s="162"/>
      <c r="EM14" s="162"/>
      <c r="EN14" s="162"/>
      <c r="EO14" s="162"/>
      <c r="EP14" s="162"/>
      <c r="EQ14" s="162"/>
      <c r="ER14" s="162"/>
      <c r="ES14" s="162"/>
      <c r="ET14" s="162"/>
      <c r="EU14" s="162"/>
      <c r="EV14" s="162"/>
      <c r="EW14" s="162"/>
      <c r="EX14" s="162"/>
      <c r="EY14" s="162"/>
      <c r="EZ14" s="162"/>
      <c r="FA14" s="162"/>
      <c r="FB14" s="162"/>
      <c r="FC14" s="162"/>
    </row>
    <row r="15" spans="2:159" ht="7.5" customHeight="1" x14ac:dyDescent="0.25">
      <c r="B15" s="6"/>
      <c r="C15" s="35"/>
      <c r="D15" s="234"/>
      <c r="E15" s="234"/>
      <c r="F15" s="234"/>
      <c r="G15" s="234"/>
      <c r="H15" s="234"/>
      <c r="I15" s="234"/>
      <c r="J15" s="234"/>
      <c r="K15" s="234"/>
      <c r="L15" s="234"/>
      <c r="M15" s="234"/>
      <c r="N15" s="234"/>
      <c r="O15" s="234"/>
      <c r="P15" s="234"/>
      <c r="Q15" s="234"/>
      <c r="R15" s="234"/>
      <c r="S15" s="972"/>
      <c r="T15" s="972"/>
      <c r="U15" s="972"/>
      <c r="V15" s="972"/>
      <c r="W15" s="972"/>
      <c r="X15" s="972"/>
      <c r="Y15" s="972"/>
      <c r="Z15" s="972"/>
      <c r="AA15" s="972"/>
      <c r="AB15" s="972"/>
      <c r="AC15" s="972"/>
      <c r="AD15" s="972"/>
      <c r="AE15" s="972"/>
      <c r="AF15" s="328"/>
      <c r="AG15" s="369"/>
      <c r="AH15" s="398"/>
      <c r="AI15" s="399"/>
      <c r="AJ15" s="13"/>
      <c r="AK15" s="6"/>
      <c r="AL15" s="6"/>
      <c r="AM15" s="6"/>
      <c r="AN15" s="6"/>
      <c r="AO15" s="6"/>
      <c r="AP15" s="6"/>
      <c r="AQ15" s="334" t="s">
        <v>142</v>
      </c>
      <c r="AR15" s="6"/>
      <c r="AS15" s="29"/>
      <c r="AT15" s="29"/>
      <c r="AU15" s="29"/>
      <c r="AV15" s="29"/>
      <c r="AW15" s="6"/>
      <c r="AX15" s="6"/>
      <c r="AY15" s="6"/>
      <c r="AZ15" s="6"/>
      <c r="BA15" s="6"/>
      <c r="BB15" s="6"/>
      <c r="BC15" s="6"/>
      <c r="BD15" s="6"/>
      <c r="BE15" s="6"/>
      <c r="BF15" s="6"/>
      <c r="BG15" s="6"/>
      <c r="CO15" s="179"/>
      <c r="CP15" s="179"/>
      <c r="CQ15" s="179"/>
      <c r="CR15" s="179"/>
      <c r="CS15" s="179"/>
      <c r="CT15" s="179"/>
      <c r="CU15" s="179"/>
      <c r="CV15" s="179"/>
      <c r="CW15" s="413"/>
      <c r="CX15" s="413"/>
      <c r="CY15" s="413"/>
      <c r="CZ15" s="413"/>
      <c r="DA15" s="331"/>
      <c r="DB15" s="331"/>
      <c r="DC15" s="331"/>
      <c r="DD15" s="331"/>
      <c r="DE15" s="331"/>
      <c r="DF15" s="331"/>
      <c r="DG15" s="331"/>
      <c r="DH15" s="331"/>
      <c r="DI15" s="331"/>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row>
    <row r="16" spans="2:159" ht="18.75" x14ac:dyDescent="0.25">
      <c r="B16" s="6"/>
      <c r="C16" s="35" t="s">
        <v>63</v>
      </c>
      <c r="D16" s="947" t="s">
        <v>180</v>
      </c>
      <c r="E16" s="948"/>
      <c r="F16" s="948"/>
      <c r="G16" s="948"/>
      <c r="H16" s="948"/>
      <c r="I16" s="948"/>
      <c r="J16" s="948"/>
      <c r="K16" s="948"/>
      <c r="L16" s="948"/>
      <c r="M16" s="948"/>
      <c r="N16" s="948"/>
      <c r="O16" s="948"/>
      <c r="P16" s="948"/>
      <c r="Q16" s="948"/>
      <c r="R16" s="949"/>
      <c r="S16" s="968">
        <f>'עמוד 1'!S14:AE14</f>
        <v>0</v>
      </c>
      <c r="T16" s="951"/>
      <c r="U16" s="951"/>
      <c r="V16" s="951"/>
      <c r="W16" s="951"/>
      <c r="X16" s="951"/>
      <c r="Y16" s="951"/>
      <c r="Z16" s="951"/>
      <c r="AA16" s="951"/>
      <c r="AB16" s="951"/>
      <c r="AC16" s="951"/>
      <c r="AD16" s="951"/>
      <c r="AE16" s="952"/>
      <c r="AF16" s="328" t="s">
        <v>48</v>
      </c>
      <c r="AG16" s="369">
        <f>IF(ISBLANK(S16),0,1)</f>
        <v>1</v>
      </c>
      <c r="AH16" s="373"/>
      <c r="AI16" s="373"/>
      <c r="AJ16" s="14"/>
      <c r="AK16" s="6"/>
      <c r="AL16" s="6"/>
      <c r="AM16" s="6"/>
      <c r="AN16" s="6"/>
      <c r="AO16" s="6"/>
      <c r="AP16" s="6"/>
      <c r="AQ16" s="334" t="s">
        <v>131</v>
      </c>
      <c r="AR16" s="6"/>
      <c r="AS16" s="29"/>
      <c r="AT16" s="29"/>
      <c r="AU16" s="29"/>
      <c r="AV16" s="29"/>
      <c r="AW16" s="6"/>
      <c r="AX16" s="6"/>
      <c r="AY16" s="6"/>
      <c r="AZ16" s="6"/>
      <c r="BA16" s="6"/>
      <c r="BB16" s="6"/>
      <c r="BC16" s="6"/>
      <c r="BD16" s="6"/>
      <c r="BE16" s="6"/>
      <c r="BF16" s="6"/>
      <c r="BG16" s="6"/>
      <c r="CO16" s="179"/>
      <c r="CP16" s="179"/>
      <c r="CQ16" s="179"/>
      <c r="CR16" s="179"/>
      <c r="CS16" s="179"/>
      <c r="CT16" s="179"/>
      <c r="CU16" s="179"/>
      <c r="CV16" s="179"/>
      <c r="CW16" s="413"/>
      <c r="CX16" s="413"/>
      <c r="CY16" s="413"/>
      <c r="CZ16" s="413"/>
      <c r="DA16" s="331"/>
      <c r="DB16" s="331"/>
      <c r="DC16" s="331"/>
      <c r="DD16" s="331"/>
      <c r="DE16" s="331"/>
      <c r="DF16" s="331"/>
      <c r="DG16" s="331"/>
      <c r="DH16" s="331"/>
      <c r="DI16" s="331"/>
      <c r="DJ16" s="162"/>
      <c r="DK16" s="162"/>
      <c r="DL16" s="162"/>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c r="EL16" s="162"/>
      <c r="EM16" s="162"/>
      <c r="EN16" s="162"/>
      <c r="EO16" s="162"/>
      <c r="EP16" s="162"/>
      <c r="EQ16" s="162"/>
      <c r="ER16" s="162"/>
      <c r="ES16" s="162"/>
      <c r="ET16" s="162"/>
      <c r="EU16" s="162"/>
      <c r="EV16" s="162"/>
      <c r="EW16" s="162"/>
      <c r="EX16" s="162"/>
      <c r="EY16" s="162"/>
      <c r="EZ16" s="162"/>
      <c r="FA16" s="162"/>
      <c r="FB16" s="162"/>
      <c r="FC16" s="162"/>
    </row>
    <row r="17" spans="2:159" ht="7.5" customHeight="1" x14ac:dyDescent="0.25">
      <c r="B17" s="6"/>
      <c r="C17" s="35"/>
      <c r="D17" s="238"/>
      <c r="E17" s="238"/>
      <c r="F17" s="238"/>
      <c r="G17" s="238"/>
      <c r="H17" s="238"/>
      <c r="I17" s="238"/>
      <c r="J17" s="238"/>
      <c r="K17" s="238"/>
      <c r="L17" s="238"/>
      <c r="M17" s="238"/>
      <c r="N17" s="238"/>
      <c r="O17" s="238"/>
      <c r="P17" s="238"/>
      <c r="Q17" s="238"/>
      <c r="R17" s="238"/>
      <c r="S17" s="972"/>
      <c r="T17" s="972"/>
      <c r="U17" s="972"/>
      <c r="V17" s="972"/>
      <c r="W17" s="972"/>
      <c r="X17" s="972"/>
      <c r="Y17" s="972"/>
      <c r="Z17" s="972"/>
      <c r="AA17" s="972"/>
      <c r="AB17" s="972"/>
      <c r="AC17" s="972"/>
      <c r="AD17" s="972"/>
      <c r="AE17" s="972"/>
      <c r="AF17" s="328"/>
      <c r="AG17" s="369"/>
      <c r="AH17" s="398"/>
      <c r="AI17" s="399"/>
      <c r="AJ17" s="13"/>
      <c r="AK17" s="6"/>
      <c r="AL17" s="6"/>
      <c r="AM17" s="6"/>
      <c r="AN17" s="6"/>
      <c r="AO17" s="6"/>
      <c r="AP17" s="6"/>
      <c r="AQ17" s="334" t="s">
        <v>132</v>
      </c>
      <c r="AR17" s="6"/>
      <c r="AS17" s="29"/>
      <c r="AT17" s="29"/>
      <c r="AU17" s="29"/>
      <c r="AV17" s="29"/>
      <c r="AW17" s="6"/>
      <c r="AX17" s="6"/>
      <c r="AY17" s="6"/>
      <c r="AZ17" s="6"/>
      <c r="BA17" s="6"/>
      <c r="BB17" s="6"/>
      <c r="BC17" s="6"/>
      <c r="BD17" s="6"/>
      <c r="BE17" s="6"/>
      <c r="BF17" s="6"/>
      <c r="BG17" s="6"/>
      <c r="CO17" s="179"/>
      <c r="CP17" s="179"/>
      <c r="CQ17" s="179"/>
      <c r="CR17" s="179"/>
      <c r="CS17" s="179"/>
      <c r="CT17" s="179"/>
      <c r="CU17" s="179"/>
      <c r="CV17" s="179"/>
      <c r="CW17" s="413"/>
      <c r="CX17" s="413"/>
      <c r="CY17" s="413"/>
      <c r="CZ17" s="413"/>
      <c r="DA17" s="331"/>
      <c r="DB17" s="331"/>
      <c r="DC17" s="331"/>
      <c r="DD17" s="331"/>
      <c r="DE17" s="331"/>
      <c r="DF17" s="331"/>
      <c r="DG17" s="331"/>
      <c r="DH17" s="331"/>
      <c r="DI17" s="331"/>
      <c r="DJ17" s="162"/>
      <c r="DK17" s="162"/>
      <c r="DL17" s="162"/>
      <c r="DM17" s="162"/>
      <c r="DN17" s="162"/>
      <c r="DO17" s="162"/>
      <c r="DP17" s="162"/>
      <c r="DQ17" s="162"/>
      <c r="DR17" s="162"/>
      <c r="DS17" s="162"/>
      <c r="DT17" s="162"/>
      <c r="DU17" s="162"/>
      <c r="DV17" s="162"/>
      <c r="DW17" s="162"/>
      <c r="DX17" s="162"/>
      <c r="DY17" s="162"/>
      <c r="DZ17" s="162"/>
      <c r="EA17" s="162"/>
      <c r="EB17" s="162"/>
      <c r="EC17" s="162"/>
      <c r="ED17" s="162"/>
      <c r="EE17" s="162"/>
      <c r="EF17" s="162"/>
      <c r="EG17" s="162"/>
      <c r="EH17" s="162"/>
      <c r="EI17" s="162"/>
      <c r="EJ17" s="162"/>
      <c r="EK17" s="162"/>
      <c r="EL17" s="162"/>
      <c r="EM17" s="162"/>
      <c r="EN17" s="162"/>
      <c r="EO17" s="162"/>
      <c r="EP17" s="162"/>
      <c r="EQ17" s="162"/>
      <c r="ER17" s="162"/>
      <c r="ES17" s="162"/>
      <c r="ET17" s="162"/>
      <c r="EU17" s="162"/>
      <c r="EV17" s="162"/>
      <c r="EW17" s="162"/>
      <c r="EX17" s="162"/>
      <c r="EY17" s="162"/>
      <c r="EZ17" s="162"/>
      <c r="FA17" s="162"/>
      <c r="FB17" s="162"/>
      <c r="FC17" s="162"/>
    </row>
    <row r="18" spans="2:159" ht="18.75" x14ac:dyDescent="0.25">
      <c r="B18" s="6"/>
      <c r="C18" s="35" t="s">
        <v>64</v>
      </c>
      <c r="D18" s="947" t="s">
        <v>184</v>
      </c>
      <c r="E18" s="948"/>
      <c r="F18" s="948"/>
      <c r="G18" s="948"/>
      <c r="H18" s="948"/>
      <c r="I18" s="948"/>
      <c r="J18" s="948"/>
      <c r="K18" s="948"/>
      <c r="L18" s="948"/>
      <c r="M18" s="948"/>
      <c r="N18" s="948"/>
      <c r="O18" s="948"/>
      <c r="P18" s="948"/>
      <c r="Q18" s="948"/>
      <c r="R18" s="949"/>
      <c r="S18" s="1190">
        <f>'עמוד 1'!S18:AE18</f>
        <v>0</v>
      </c>
      <c r="T18" s="1191"/>
      <c r="U18" s="1191"/>
      <c r="V18" s="1191"/>
      <c r="W18" s="1191"/>
      <c r="X18" s="1191"/>
      <c r="Y18" s="1191"/>
      <c r="Z18" s="1191"/>
      <c r="AA18" s="1191"/>
      <c r="AB18" s="1191"/>
      <c r="AC18" s="1191"/>
      <c r="AD18" s="1191"/>
      <c r="AE18" s="1192"/>
      <c r="AF18" s="328" t="s">
        <v>48</v>
      </c>
      <c r="AG18" s="369">
        <f>IF(ISBLANK(S18),0,1)</f>
        <v>1</v>
      </c>
      <c r="AH18" s="373"/>
      <c r="AI18" s="373"/>
      <c r="AJ18" s="14"/>
      <c r="AK18" s="6"/>
      <c r="AL18" s="6"/>
      <c r="AM18" s="6"/>
      <c r="AN18" s="6"/>
      <c r="AO18" s="6"/>
      <c r="AP18" s="6"/>
      <c r="AQ18" s="334" t="s">
        <v>133</v>
      </c>
      <c r="AR18" s="6"/>
      <c r="AS18" s="29"/>
      <c r="AT18" s="29"/>
      <c r="AU18" s="29"/>
      <c r="AV18" s="29"/>
      <c r="AW18" s="6"/>
      <c r="AX18" s="6"/>
      <c r="AY18" s="6"/>
      <c r="AZ18" s="6"/>
      <c r="BA18" s="6"/>
      <c r="BB18" s="6"/>
      <c r="BC18" s="6"/>
      <c r="BD18" s="6"/>
      <c r="BE18" s="6"/>
      <c r="BF18" s="6"/>
      <c r="BG18" s="6"/>
      <c r="CO18" s="179"/>
      <c r="CP18" s="179"/>
      <c r="CQ18" s="179"/>
      <c r="CR18" s="179"/>
      <c r="CS18" s="179"/>
      <c r="CT18" s="179"/>
      <c r="CU18" s="179"/>
      <c r="CV18" s="179"/>
      <c r="CW18" s="413"/>
      <c r="CX18" s="413"/>
      <c r="CY18" s="413"/>
      <c r="CZ18" s="413"/>
      <c r="DA18" s="331"/>
      <c r="DB18" s="331"/>
      <c r="DC18" s="331"/>
      <c r="DD18" s="331"/>
      <c r="DE18" s="331"/>
      <c r="DF18" s="331"/>
      <c r="DG18" s="331"/>
      <c r="DH18" s="331"/>
      <c r="DI18" s="331"/>
      <c r="DJ18" s="162"/>
      <c r="DK18" s="162"/>
      <c r="DL18" s="162"/>
      <c r="DM18" s="162"/>
      <c r="DN18" s="162"/>
      <c r="DO18" s="162"/>
      <c r="DP18" s="162"/>
      <c r="DQ18" s="162"/>
      <c r="DR18" s="162"/>
      <c r="DS18" s="162"/>
      <c r="DT18" s="162"/>
      <c r="DU18" s="162"/>
      <c r="DV18" s="162"/>
      <c r="DW18" s="162"/>
      <c r="DX18" s="162"/>
      <c r="DY18" s="162"/>
      <c r="DZ18" s="162"/>
      <c r="EA18" s="162"/>
      <c r="EB18" s="162"/>
      <c r="EC18" s="162"/>
      <c r="ED18" s="162"/>
      <c r="EE18" s="162"/>
      <c r="EF18" s="162"/>
      <c r="EG18" s="162"/>
      <c r="EH18" s="162"/>
      <c r="EI18" s="162"/>
      <c r="EJ18" s="162"/>
      <c r="EK18" s="162"/>
      <c r="EL18" s="162"/>
      <c r="EM18" s="162"/>
      <c r="EN18" s="162"/>
      <c r="EO18" s="162"/>
      <c r="EP18" s="162"/>
      <c r="EQ18" s="162"/>
      <c r="ER18" s="162"/>
      <c r="ES18" s="162"/>
      <c r="ET18" s="162"/>
      <c r="EU18" s="162"/>
      <c r="EV18" s="162"/>
      <c r="EW18" s="162"/>
      <c r="EX18" s="162"/>
      <c r="EY18" s="162"/>
      <c r="EZ18" s="162"/>
      <c r="FA18" s="162"/>
      <c r="FB18" s="162"/>
      <c r="FC18" s="162"/>
    </row>
    <row r="19" spans="2:159" ht="7.5" customHeight="1" x14ac:dyDescent="0.25">
      <c r="B19" s="6"/>
      <c r="C19" s="6"/>
      <c r="D19" s="234"/>
      <c r="E19" s="234"/>
      <c r="F19" s="234"/>
      <c r="G19" s="234"/>
      <c r="H19" s="234"/>
      <c r="I19" s="234"/>
      <c r="J19" s="234"/>
      <c r="K19" s="234"/>
      <c r="L19" s="234"/>
      <c r="M19" s="234"/>
      <c r="N19" s="234"/>
      <c r="O19" s="234"/>
      <c r="P19" s="234"/>
      <c r="Q19" s="234"/>
      <c r="R19" s="234"/>
      <c r="S19" s="239"/>
      <c r="T19" s="240"/>
      <c r="U19" s="240"/>
      <c r="V19" s="240"/>
      <c r="W19" s="240"/>
      <c r="X19" s="240"/>
      <c r="Y19" s="240"/>
      <c r="Z19" s="240"/>
      <c r="AA19" s="240"/>
      <c r="AB19" s="240"/>
      <c r="AC19" s="240"/>
      <c r="AD19" s="240"/>
      <c r="AE19" s="241"/>
      <c r="AF19" s="329"/>
      <c r="AG19" s="369"/>
      <c r="AH19" s="398"/>
      <c r="AI19" s="399"/>
      <c r="AJ19" s="242"/>
      <c r="AK19" s="242"/>
      <c r="AL19" s="6"/>
      <c r="AM19" s="6"/>
      <c r="AN19" s="6"/>
      <c r="AO19" s="6"/>
      <c r="AP19" s="6"/>
      <c r="AQ19" s="334" t="s">
        <v>134</v>
      </c>
      <c r="AR19" s="6"/>
      <c r="AS19" s="29"/>
      <c r="AT19" s="29"/>
      <c r="AU19" s="29"/>
      <c r="AV19" s="29"/>
      <c r="AW19" s="6"/>
      <c r="AX19" s="6"/>
      <c r="AY19" s="6"/>
      <c r="AZ19" s="6"/>
      <c r="BA19" s="6"/>
      <c r="BB19" s="6"/>
      <c r="BC19" s="6"/>
      <c r="BD19" s="6"/>
      <c r="BE19" s="6"/>
      <c r="BF19" s="6"/>
      <c r="BG19" s="6"/>
      <c r="CO19" s="179"/>
      <c r="CP19" s="179"/>
      <c r="CQ19" s="179"/>
      <c r="CR19" s="179"/>
      <c r="CS19" s="179"/>
      <c r="CT19" s="179"/>
      <c r="CU19" s="179"/>
      <c r="CV19" s="179"/>
      <c r="CW19" s="413"/>
      <c r="CX19" s="413"/>
      <c r="CY19" s="413"/>
      <c r="CZ19" s="413"/>
      <c r="DA19" s="331"/>
      <c r="DB19" s="331"/>
      <c r="DC19" s="331"/>
      <c r="DD19" s="331"/>
      <c r="DE19" s="331"/>
      <c r="DF19" s="331"/>
      <c r="DG19" s="331"/>
      <c r="DH19" s="331"/>
      <c r="DI19" s="331"/>
      <c r="DJ19" s="162"/>
      <c r="DK19" s="162"/>
      <c r="DL19" s="162"/>
      <c r="DM19" s="162"/>
      <c r="DN19" s="162"/>
      <c r="DO19" s="162"/>
      <c r="DP19" s="162"/>
      <c r="DQ19" s="162"/>
      <c r="DR19" s="162"/>
      <c r="DS19" s="162"/>
      <c r="DT19" s="162"/>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c r="FA19" s="162"/>
      <c r="FB19" s="162"/>
      <c r="FC19" s="162"/>
    </row>
    <row r="20" spans="2:159" ht="18.75" x14ac:dyDescent="0.25">
      <c r="B20" s="6"/>
      <c r="C20" s="35" t="s">
        <v>116</v>
      </c>
      <c r="D20" s="947" t="s">
        <v>185</v>
      </c>
      <c r="E20" s="948"/>
      <c r="F20" s="948"/>
      <c r="G20" s="948"/>
      <c r="H20" s="948"/>
      <c r="I20" s="948"/>
      <c r="J20" s="948"/>
      <c r="K20" s="948"/>
      <c r="L20" s="948"/>
      <c r="M20" s="948"/>
      <c r="N20" s="948"/>
      <c r="O20" s="948"/>
      <c r="P20" s="948"/>
      <c r="Q20" s="948"/>
      <c r="R20" s="949"/>
      <c r="S20" s="971">
        <f>'עמוד 1'!S20:AE20</f>
        <v>0</v>
      </c>
      <c r="T20" s="951"/>
      <c r="U20" s="951"/>
      <c r="V20" s="951"/>
      <c r="W20" s="951"/>
      <c r="X20" s="951"/>
      <c r="Y20" s="951"/>
      <c r="Z20" s="951"/>
      <c r="AA20" s="951"/>
      <c r="AB20" s="951"/>
      <c r="AC20" s="951"/>
      <c r="AD20" s="951"/>
      <c r="AE20" s="951"/>
      <c r="AF20" s="330"/>
      <c r="AG20" s="369"/>
      <c r="AH20" s="374"/>
      <c r="AI20" s="374"/>
      <c r="AJ20" s="15"/>
      <c r="AK20" s="15"/>
      <c r="AL20" s="6"/>
      <c r="AM20" s="6"/>
      <c r="AN20" s="6"/>
      <c r="AO20" s="6"/>
      <c r="AP20" s="6"/>
      <c r="AQ20" s="335" t="s">
        <v>143</v>
      </c>
      <c r="AR20" s="6"/>
      <c r="AS20" s="29"/>
      <c r="AT20" s="29"/>
      <c r="AU20" s="29"/>
      <c r="AV20" s="29"/>
      <c r="AW20" s="6"/>
      <c r="AX20" s="6"/>
      <c r="AY20" s="6"/>
      <c r="AZ20" s="6"/>
      <c r="BA20" s="6"/>
      <c r="BB20" s="6"/>
      <c r="BC20" s="6"/>
      <c r="BD20" s="6"/>
      <c r="BE20" s="6"/>
      <c r="BF20" s="6"/>
      <c r="BG20" s="6"/>
      <c r="CO20" s="179"/>
      <c r="CP20" s="179"/>
      <c r="CQ20" s="179"/>
      <c r="CR20" s="179"/>
      <c r="CS20" s="179"/>
      <c r="CT20" s="179"/>
      <c r="CU20" s="179"/>
      <c r="CV20" s="179"/>
      <c r="CW20" s="413"/>
      <c r="CX20" s="414"/>
      <c r="CY20" s="413"/>
      <c r="CZ20" s="413"/>
      <c r="DA20" s="331"/>
      <c r="DB20" s="331"/>
      <c r="DC20" s="331"/>
      <c r="DD20" s="331"/>
      <c r="DE20" s="331"/>
      <c r="DF20" s="331"/>
      <c r="DG20" s="331"/>
      <c r="DH20" s="331"/>
      <c r="DI20" s="331"/>
      <c r="DJ20" s="162"/>
      <c r="DK20" s="162"/>
      <c r="DL20" s="162"/>
      <c r="DM20" s="162"/>
      <c r="DN20" s="162"/>
      <c r="DO20" s="162"/>
      <c r="DP20" s="162"/>
      <c r="DQ20" s="162"/>
      <c r="DR20" s="162"/>
      <c r="DS20" s="162"/>
      <c r="DT20" s="162"/>
      <c r="DU20" s="162"/>
      <c r="DV20" s="162"/>
      <c r="DW20" s="162"/>
      <c r="DX20" s="162"/>
      <c r="DY20" s="162"/>
      <c r="DZ20" s="162"/>
      <c r="EA20" s="162"/>
      <c r="EB20" s="162"/>
      <c r="EC20" s="162"/>
      <c r="ED20" s="162"/>
      <c r="EE20" s="162"/>
      <c r="EF20" s="162"/>
      <c r="EG20" s="162"/>
      <c r="EH20" s="162"/>
      <c r="EI20" s="162"/>
      <c r="EJ20" s="162"/>
      <c r="EK20" s="162"/>
      <c r="EL20" s="162"/>
      <c r="EM20" s="162"/>
      <c r="EN20" s="162"/>
      <c r="EO20" s="162"/>
      <c r="EP20" s="162"/>
      <c r="EQ20" s="162"/>
      <c r="ER20" s="162"/>
      <c r="ES20" s="162"/>
      <c r="ET20" s="162"/>
      <c r="EU20" s="162"/>
      <c r="EV20" s="162"/>
      <c r="EW20" s="162"/>
      <c r="EX20" s="162"/>
      <c r="EY20" s="162"/>
      <c r="EZ20" s="162"/>
      <c r="FA20" s="162"/>
      <c r="FB20" s="162"/>
      <c r="FC20" s="162"/>
    </row>
    <row r="21" spans="2:159" ht="8.25" customHeight="1" x14ac:dyDescent="0.25">
      <c r="B21" s="6"/>
      <c r="C21" s="35"/>
      <c r="D21" s="240"/>
      <c r="E21" s="240"/>
      <c r="F21" s="240"/>
      <c r="G21" s="240"/>
      <c r="H21" s="240"/>
      <c r="I21" s="240"/>
      <c r="J21" s="240"/>
      <c r="K21" s="240"/>
      <c r="L21" s="240"/>
      <c r="M21" s="240"/>
      <c r="N21" s="240"/>
      <c r="O21" s="240"/>
      <c r="P21" s="240"/>
      <c r="Q21" s="240"/>
      <c r="R21" s="240"/>
      <c r="S21" s="423"/>
      <c r="T21" s="424"/>
      <c r="U21" s="424"/>
      <c r="V21" s="424"/>
      <c r="W21" s="424"/>
      <c r="X21" s="424"/>
      <c r="Y21" s="424"/>
      <c r="Z21" s="424"/>
      <c r="AA21" s="424"/>
      <c r="AB21" s="424"/>
      <c r="AC21" s="424"/>
      <c r="AD21" s="424"/>
      <c r="AE21" s="424"/>
      <c r="AF21" s="330"/>
      <c r="AG21" s="425"/>
      <c r="AH21" s="426"/>
      <c r="AI21" s="426"/>
      <c r="AJ21" s="15"/>
      <c r="AK21" s="15"/>
      <c r="AL21" s="6"/>
      <c r="AM21" s="6"/>
      <c r="AN21" s="6"/>
      <c r="AO21" s="6"/>
      <c r="AP21" s="6"/>
      <c r="AQ21" s="427"/>
      <c r="AR21" s="6"/>
      <c r="AS21" s="29"/>
      <c r="AT21" s="29"/>
      <c r="AU21" s="29"/>
      <c r="AV21" s="29"/>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O21" s="179"/>
      <c r="CP21" s="179"/>
      <c r="CQ21" s="179"/>
      <c r="CR21" s="179"/>
      <c r="CS21" s="179"/>
      <c r="CT21" s="179"/>
      <c r="CU21" s="179"/>
      <c r="CV21" s="179"/>
      <c r="CW21" s="413"/>
      <c r="CX21" s="414"/>
      <c r="CY21" s="413"/>
      <c r="CZ21" s="413"/>
      <c r="DA21" s="413"/>
      <c r="DB21" s="413"/>
      <c r="DC21" s="413"/>
      <c r="DD21" s="413"/>
      <c r="DE21" s="413"/>
      <c r="DF21" s="413"/>
      <c r="DG21" s="413"/>
      <c r="DH21" s="413"/>
      <c r="DI21" s="413"/>
      <c r="DJ21" s="161"/>
      <c r="DK21" s="161"/>
      <c r="DL21" s="161"/>
      <c r="DM21" s="161"/>
      <c r="DN21" s="161"/>
      <c r="DO21" s="161"/>
      <c r="DP21" s="161"/>
      <c r="DQ21" s="161"/>
      <c r="DR21" s="161"/>
      <c r="DS21" s="161"/>
      <c r="DT21" s="161"/>
      <c r="DU21" s="161"/>
      <c r="DV21" s="161"/>
      <c r="DW21" s="161"/>
      <c r="DX21" s="161"/>
      <c r="DY21" s="161"/>
      <c r="DZ21" s="161"/>
      <c r="EA21" s="161"/>
      <c r="EB21" s="161"/>
      <c r="EC21" s="161"/>
      <c r="ED21" s="161"/>
      <c r="EE21" s="161"/>
      <c r="EF21" s="161"/>
      <c r="EG21" s="161"/>
      <c r="EH21" s="161"/>
      <c r="EI21" s="161"/>
      <c r="EJ21" s="161"/>
      <c r="EK21" s="161"/>
      <c r="EL21" s="161"/>
      <c r="EM21" s="161"/>
      <c r="EN21" s="161"/>
      <c r="EO21" s="161"/>
      <c r="EP21" s="161"/>
      <c r="EQ21" s="161"/>
      <c r="ER21" s="161"/>
      <c r="ES21" s="161"/>
      <c r="ET21" s="161"/>
      <c r="EU21" s="161"/>
      <c r="EV21" s="161"/>
      <c r="EW21" s="161"/>
      <c r="EX21" s="161"/>
      <c r="EY21" s="161"/>
      <c r="EZ21" s="161"/>
      <c r="FA21" s="161"/>
      <c r="FB21" s="161"/>
      <c r="FC21" s="161"/>
    </row>
    <row r="22" spans="2:159" ht="18.75" x14ac:dyDescent="0.25">
      <c r="B22" s="6"/>
      <c r="C22" s="35" t="s">
        <v>181</v>
      </c>
      <c r="D22" s="947" t="s">
        <v>183</v>
      </c>
      <c r="E22" s="948"/>
      <c r="F22" s="948"/>
      <c r="G22" s="948"/>
      <c r="H22" s="948"/>
      <c r="I22" s="948"/>
      <c r="J22" s="948"/>
      <c r="K22" s="948"/>
      <c r="L22" s="948"/>
      <c r="M22" s="948"/>
      <c r="N22" s="948"/>
      <c r="O22" s="948"/>
      <c r="P22" s="948"/>
      <c r="Q22" s="948"/>
      <c r="R22" s="949"/>
      <c r="S22" s="971">
        <f>'עמוד 1'!S22:AE22</f>
        <v>0</v>
      </c>
      <c r="T22" s="951"/>
      <c r="U22" s="951"/>
      <c r="V22" s="951"/>
      <c r="W22" s="951"/>
      <c r="X22" s="951"/>
      <c r="Y22" s="951"/>
      <c r="Z22" s="951"/>
      <c r="AA22" s="951"/>
      <c r="AB22" s="951"/>
      <c r="AC22" s="951"/>
      <c r="AD22" s="951"/>
      <c r="AE22" s="951"/>
      <c r="AF22" s="234"/>
      <c r="AG22" s="369"/>
      <c r="AH22" s="375"/>
      <c r="AI22" s="376"/>
      <c r="AJ22" s="6"/>
      <c r="AK22" s="6"/>
      <c r="AL22" s="6"/>
      <c r="AM22" s="6"/>
      <c r="AN22" s="6"/>
      <c r="AO22" s="6"/>
      <c r="AP22" s="6"/>
      <c r="AQ22" s="334" t="s">
        <v>144</v>
      </c>
      <c r="AR22" s="6"/>
      <c r="AS22" s="29"/>
      <c r="AT22" s="29"/>
      <c r="AU22" s="29"/>
      <c r="AV22" s="29"/>
      <c r="AW22" s="6"/>
      <c r="AX22" s="6"/>
      <c r="AY22" s="6"/>
      <c r="AZ22" s="6"/>
      <c r="BA22" s="6"/>
      <c r="BB22" s="6"/>
      <c r="BC22" s="6"/>
      <c r="BD22" s="6"/>
      <c r="BE22" s="6"/>
      <c r="BF22" s="6"/>
      <c r="BG22" s="6"/>
      <c r="CO22" s="179"/>
      <c r="CP22" s="179"/>
      <c r="CQ22" s="179"/>
      <c r="CR22" s="179"/>
      <c r="CS22" s="179"/>
      <c r="CT22" s="179"/>
      <c r="CU22" s="179"/>
      <c r="CV22" s="179"/>
      <c r="CW22" s="413"/>
      <c r="CX22" s="414"/>
      <c r="CY22" s="413"/>
      <c r="CZ22" s="413"/>
      <c r="DA22" s="331"/>
      <c r="DB22" s="331"/>
      <c r="DC22" s="331"/>
      <c r="DD22" s="331"/>
      <c r="DE22" s="331"/>
      <c r="DF22" s="331"/>
      <c r="DG22" s="331"/>
      <c r="DH22" s="331"/>
      <c r="DI22" s="331"/>
      <c r="DJ22" s="162"/>
      <c r="DK22" s="162"/>
      <c r="DL22" s="162"/>
      <c r="DM22" s="162"/>
      <c r="DN22" s="162"/>
      <c r="DO22" s="162"/>
      <c r="DP22" s="162"/>
      <c r="DQ22" s="162"/>
      <c r="DR22" s="162"/>
      <c r="DS22" s="162"/>
      <c r="DT22" s="162"/>
      <c r="DU22" s="162"/>
      <c r="DV22" s="162"/>
      <c r="DW22" s="162"/>
      <c r="DX22" s="162"/>
      <c r="DY22" s="162"/>
      <c r="DZ22" s="162"/>
      <c r="EA22" s="162"/>
      <c r="EB22" s="162"/>
      <c r="EC22" s="162"/>
      <c r="ED22" s="162"/>
      <c r="EE22" s="162"/>
      <c r="EF22" s="162"/>
      <c r="EG22" s="162"/>
      <c r="EH22" s="162"/>
      <c r="EI22" s="162"/>
      <c r="EJ22" s="162"/>
      <c r="EK22" s="162"/>
      <c r="EL22" s="162"/>
      <c r="EM22" s="162"/>
      <c r="EN22" s="162"/>
      <c r="EO22" s="162"/>
      <c r="EP22" s="162"/>
      <c r="EQ22" s="162"/>
      <c r="ER22" s="162"/>
      <c r="ES22" s="162"/>
      <c r="ET22" s="162"/>
      <c r="EU22" s="162"/>
      <c r="EV22" s="162"/>
      <c r="EW22" s="162"/>
      <c r="EX22" s="162"/>
      <c r="EY22" s="162"/>
      <c r="EZ22" s="162"/>
      <c r="FA22" s="162"/>
      <c r="FB22" s="162"/>
      <c r="FC22" s="162"/>
    </row>
    <row r="23" spans="2:159" ht="18.75" x14ac:dyDescent="0.25">
      <c r="B23" s="6"/>
      <c r="C23" s="8" t="s">
        <v>29</v>
      </c>
      <c r="D23" s="8"/>
      <c r="E23" s="8"/>
      <c r="F23" s="8"/>
      <c r="G23" s="8"/>
      <c r="H23" s="8"/>
      <c r="I23" s="8"/>
      <c r="J23" s="8"/>
      <c r="K23" s="8"/>
      <c r="L23" s="8"/>
      <c r="M23" s="8"/>
      <c r="N23" s="8"/>
      <c r="O23" s="8"/>
      <c r="P23" s="8"/>
      <c r="Q23" s="8"/>
      <c r="R23" s="8"/>
      <c r="S23" s="234"/>
      <c r="T23" s="234"/>
      <c r="U23" s="234"/>
      <c r="V23" s="234"/>
      <c r="W23" s="234"/>
      <c r="X23" s="234"/>
      <c r="Y23" s="234"/>
      <c r="Z23" s="234"/>
      <c r="AA23" s="234"/>
      <c r="AB23" s="234"/>
      <c r="AC23" s="234"/>
      <c r="AD23" s="234"/>
      <c r="AE23" s="234"/>
      <c r="AF23" s="234"/>
      <c r="AG23" s="369"/>
      <c r="AH23" s="375"/>
      <c r="AI23" s="376"/>
      <c r="AJ23" s="6"/>
      <c r="AK23" s="6"/>
      <c r="AL23" s="6"/>
      <c r="AM23" s="6"/>
      <c r="AN23" s="6"/>
      <c r="AO23" s="6"/>
      <c r="AP23" s="6"/>
      <c r="AQ23" s="335" t="s">
        <v>145</v>
      </c>
      <c r="AR23" s="6"/>
      <c r="AS23" s="29"/>
      <c r="AT23" s="29"/>
      <c r="AU23" s="29"/>
      <c r="AV23" s="29"/>
      <c r="AW23" s="6"/>
      <c r="AX23" s="6"/>
      <c r="AY23" s="6"/>
      <c r="AZ23" s="6"/>
      <c r="BA23" s="6"/>
      <c r="BB23" s="6"/>
      <c r="BC23" s="6"/>
      <c r="BD23" s="6"/>
      <c r="BE23" s="6"/>
      <c r="BF23" s="6"/>
      <c r="BG23" s="6"/>
      <c r="CO23" s="179"/>
      <c r="CP23" s="179"/>
      <c r="CQ23" s="179"/>
      <c r="CR23" s="179"/>
      <c r="CS23" s="179"/>
      <c r="CT23" s="179"/>
      <c r="CU23" s="179"/>
      <c r="CV23" s="179"/>
      <c r="CW23" s="413"/>
      <c r="CX23" s="414"/>
      <c r="CY23" s="413"/>
      <c r="CZ23" s="413"/>
      <c r="DA23" s="331"/>
      <c r="DB23" s="331"/>
      <c r="DC23" s="331"/>
      <c r="DD23" s="331"/>
      <c r="DE23" s="331"/>
      <c r="DF23" s="331"/>
      <c r="DG23" s="331"/>
      <c r="DH23" s="331"/>
      <c r="DI23" s="331"/>
      <c r="DJ23" s="162"/>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row>
    <row r="24" spans="2:159" ht="7.5" customHeight="1" x14ac:dyDescent="0.25">
      <c r="B24" s="6"/>
      <c r="C24" s="234"/>
      <c r="D24" s="234"/>
      <c r="E24" s="234"/>
      <c r="F24" s="234"/>
      <c r="G24" s="234"/>
      <c r="H24" s="234"/>
      <c r="I24" s="234"/>
      <c r="J24" s="234"/>
      <c r="K24" s="234"/>
      <c r="L24" s="234"/>
      <c r="M24" s="234"/>
      <c r="N24" s="234"/>
      <c r="O24" s="234"/>
      <c r="P24" s="234"/>
      <c r="Q24" s="234"/>
      <c r="R24" s="234"/>
      <c r="S24" s="234"/>
      <c r="T24" s="22"/>
      <c r="U24" s="22"/>
      <c r="V24" s="22"/>
      <c r="W24" s="22"/>
      <c r="X24" s="22"/>
      <c r="Y24" s="22"/>
      <c r="Z24" s="22"/>
      <c r="AA24" s="22"/>
      <c r="AB24" s="22"/>
      <c r="AC24" s="22"/>
      <c r="AD24" s="22"/>
      <c r="AE24" s="22"/>
      <c r="AF24" s="22"/>
      <c r="AG24" s="369"/>
      <c r="AH24" s="373"/>
      <c r="AI24" s="377"/>
      <c r="AJ24" s="25"/>
      <c r="AK24" s="25"/>
      <c r="AL24" s="6"/>
      <c r="AM24" s="6"/>
      <c r="AN24" s="6"/>
      <c r="AO24" s="6"/>
      <c r="AP24" s="6"/>
      <c r="AQ24" s="335" t="s">
        <v>146</v>
      </c>
      <c r="AR24" s="6"/>
      <c r="AS24" s="29"/>
      <c r="AT24" s="29"/>
      <c r="AU24" s="29"/>
      <c r="AV24" s="29"/>
      <c r="AW24" s="6"/>
      <c r="AX24" s="6"/>
      <c r="AY24" s="6"/>
      <c r="AZ24" s="6"/>
      <c r="BA24" s="6"/>
      <c r="BB24" s="6"/>
      <c r="BC24" s="6"/>
      <c r="BD24" s="6"/>
      <c r="BE24" s="6"/>
      <c r="BF24" s="6"/>
      <c r="BG24" s="6"/>
      <c r="CO24" s="179"/>
      <c r="CP24" s="179"/>
      <c r="CQ24" s="179"/>
      <c r="CR24" s="179"/>
      <c r="CS24" s="179"/>
      <c r="CT24" s="179"/>
      <c r="CU24" s="179"/>
      <c r="CV24" s="179"/>
      <c r="CW24" s="413"/>
      <c r="CX24" s="414"/>
      <c r="CY24" s="413"/>
      <c r="CZ24" s="413"/>
      <c r="DA24" s="331"/>
      <c r="DB24" s="331"/>
      <c r="DC24" s="331"/>
      <c r="DD24" s="331"/>
      <c r="DE24" s="331"/>
      <c r="DF24" s="331"/>
      <c r="DG24" s="331"/>
      <c r="DH24" s="331"/>
      <c r="DI24" s="331"/>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row>
    <row r="25" spans="2:159" ht="17.25" customHeight="1" x14ac:dyDescent="0.25">
      <c r="B25" s="6"/>
      <c r="C25" s="35" t="s">
        <v>59</v>
      </c>
      <c r="D25" s="947" t="s">
        <v>30</v>
      </c>
      <c r="E25" s="948"/>
      <c r="F25" s="948"/>
      <c r="G25" s="948"/>
      <c r="H25" s="948"/>
      <c r="I25" s="948"/>
      <c r="J25" s="948"/>
      <c r="K25" s="948"/>
      <c r="L25" s="948"/>
      <c r="M25" s="948"/>
      <c r="N25" s="948"/>
      <c r="O25" s="948"/>
      <c r="P25" s="948"/>
      <c r="Q25" s="948"/>
      <c r="R25" s="949"/>
      <c r="S25" s="1193">
        <f>'עמוד 1'!S25:AA25</f>
        <v>0</v>
      </c>
      <c r="T25" s="1193"/>
      <c r="U25" s="1193"/>
      <c r="V25" s="1193"/>
      <c r="W25" s="1193"/>
      <c r="X25" s="1193"/>
      <c r="Y25" s="1193"/>
      <c r="Z25" s="1193"/>
      <c r="AA25" s="1194"/>
      <c r="AB25" s="1041" t="s">
        <v>25</v>
      </c>
      <c r="AC25" s="1042"/>
      <c r="AD25" s="1042"/>
      <c r="AE25" s="1043"/>
      <c r="AF25" s="328" t="s">
        <v>48</v>
      </c>
      <c r="AG25" s="369">
        <f>IF(ISBLANK(S25),0,1)</f>
        <v>1</v>
      </c>
      <c r="AH25" s="378"/>
      <c r="AI25" s="378"/>
      <c r="AJ25" s="16"/>
      <c r="AK25" s="16"/>
      <c r="AL25" s="6"/>
      <c r="AM25" s="6"/>
      <c r="AN25" s="6"/>
      <c r="AO25" s="6"/>
      <c r="AP25" s="6"/>
      <c r="AQ25" s="334" t="s">
        <v>147</v>
      </c>
      <c r="AR25" s="6"/>
      <c r="AS25" s="29"/>
      <c r="AT25" s="29"/>
      <c r="AU25" s="29"/>
      <c r="AV25" s="29"/>
      <c r="AW25" s="6"/>
      <c r="AX25" s="6"/>
      <c r="AY25" s="6"/>
      <c r="AZ25" s="6"/>
      <c r="BA25" s="6"/>
      <c r="BB25" s="6"/>
      <c r="BC25" s="6"/>
      <c r="BD25" s="6"/>
      <c r="BE25" s="6"/>
      <c r="BF25" s="6"/>
      <c r="BG25" s="6"/>
      <c r="CO25" s="179"/>
      <c r="CP25" s="179"/>
      <c r="CQ25" s="179"/>
      <c r="CR25" s="179"/>
      <c r="CS25" s="179"/>
      <c r="CT25" s="179"/>
      <c r="CU25" s="179"/>
      <c r="CV25" s="179"/>
      <c r="CW25" s="413"/>
      <c r="CX25" s="414"/>
      <c r="CY25" s="413"/>
      <c r="CZ25" s="413"/>
      <c r="DA25" s="331"/>
      <c r="DB25" s="331"/>
      <c r="DC25" s="331"/>
      <c r="DD25" s="331"/>
      <c r="DE25" s="331"/>
      <c r="DF25" s="331"/>
      <c r="DG25" s="331"/>
      <c r="DH25" s="331"/>
      <c r="DI25" s="331"/>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row>
    <row r="26" spans="2:159" ht="7.5" customHeight="1" x14ac:dyDescent="0.25">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69"/>
      <c r="AH26" s="373"/>
      <c r="AI26" s="377"/>
      <c r="AJ26" s="7"/>
      <c r="AK26" s="7"/>
      <c r="AQ26" s="334" t="s">
        <v>148</v>
      </c>
      <c r="CO26" s="179"/>
      <c r="CP26" s="179"/>
      <c r="CQ26" s="179"/>
      <c r="CR26" s="179"/>
      <c r="CS26" s="179"/>
      <c r="CT26" s="179"/>
      <c r="CU26" s="179"/>
      <c r="CV26" s="179"/>
      <c r="CW26" s="413"/>
      <c r="CX26" s="414" t="s">
        <v>124</v>
      </c>
      <c r="CY26" s="413"/>
      <c r="CZ26" s="413"/>
      <c r="DA26" s="331"/>
      <c r="DB26" s="331"/>
      <c r="DC26" s="331"/>
      <c r="DD26" s="331"/>
      <c r="DE26" s="331"/>
      <c r="DF26" s="331"/>
      <c r="DG26" s="331"/>
      <c r="DH26" s="331"/>
      <c r="DI26" s="331"/>
      <c r="DJ26" s="162"/>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c r="FA26" s="162"/>
      <c r="FB26" s="162"/>
      <c r="FC26" s="162"/>
    </row>
    <row r="27" spans="2:159" ht="17.25" customHeight="1" x14ac:dyDescent="0.25">
      <c r="B27" s="6"/>
      <c r="C27" s="19" t="s">
        <v>60</v>
      </c>
      <c r="D27" s="922" t="s">
        <v>160</v>
      </c>
      <c r="E27" s="923"/>
      <c r="F27" s="923"/>
      <c r="G27" s="923"/>
      <c r="H27" s="923"/>
      <c r="I27" s="923"/>
      <c r="J27" s="923"/>
      <c r="K27" s="923"/>
      <c r="L27" s="923"/>
      <c r="M27" s="923"/>
      <c r="N27" s="923"/>
      <c r="O27" s="923"/>
      <c r="P27" s="923"/>
      <c r="Q27" s="923"/>
      <c r="R27" s="1035"/>
      <c r="S27" s="1193">
        <f>'עמוד 1'!S27:AA27</f>
        <v>0</v>
      </c>
      <c r="T27" s="1193"/>
      <c r="U27" s="1193"/>
      <c r="V27" s="1193"/>
      <c r="W27" s="1193"/>
      <c r="X27" s="1193"/>
      <c r="Y27" s="1193"/>
      <c r="Z27" s="1193"/>
      <c r="AA27" s="1194"/>
      <c r="AB27" s="1041" t="s">
        <v>25</v>
      </c>
      <c r="AC27" s="1042"/>
      <c r="AD27" s="1042"/>
      <c r="AE27" s="1043"/>
      <c r="AF27" s="328" t="s">
        <v>48</v>
      </c>
      <c r="AG27" s="369">
        <f>IF(ISBLANK(S27),0,1)</f>
        <v>1</v>
      </c>
      <c r="AH27" s="379"/>
      <c r="AI27" s="379"/>
      <c r="AJ27" s="20"/>
      <c r="AK27" s="20"/>
      <c r="AL27" s="21"/>
      <c r="AM27" s="21"/>
      <c r="AN27" s="21"/>
      <c r="AO27" s="21"/>
      <c r="AP27" s="21"/>
      <c r="AQ27" s="334" t="s">
        <v>149</v>
      </c>
      <c r="AR27" s="21"/>
      <c r="AS27" s="21"/>
      <c r="AT27" s="21"/>
      <c r="CO27" s="179"/>
      <c r="CP27" s="179"/>
      <c r="CQ27" s="179"/>
      <c r="CR27" s="179"/>
      <c r="CS27" s="179"/>
      <c r="CT27" s="179"/>
      <c r="CU27" s="179"/>
      <c r="CV27" s="179"/>
      <c r="CW27" s="413"/>
      <c r="CX27" s="414"/>
      <c r="CY27" s="413"/>
      <c r="CZ27" s="413"/>
      <c r="DA27" s="331"/>
      <c r="DB27" s="331"/>
      <c r="DC27" s="331"/>
      <c r="DD27" s="331"/>
      <c r="DE27" s="331"/>
      <c r="DF27" s="331"/>
      <c r="DG27" s="331"/>
      <c r="DH27" s="331"/>
      <c r="DI27" s="331"/>
      <c r="DJ27" s="162"/>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c r="FA27" s="162"/>
      <c r="FB27" s="162"/>
      <c r="FC27" s="162"/>
    </row>
    <row r="28" spans="2:159" ht="7.5" customHeight="1" x14ac:dyDescent="0.25">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69"/>
      <c r="AH28" s="373"/>
      <c r="AI28" s="373"/>
      <c r="AJ28" s="9"/>
      <c r="AK28" s="9"/>
      <c r="AQ28" s="334" t="s">
        <v>150</v>
      </c>
      <c r="CO28" s="179"/>
      <c r="CP28" s="179"/>
      <c r="CQ28" s="179"/>
      <c r="CR28" s="179"/>
      <c r="CS28" s="179"/>
      <c r="CT28" s="179"/>
      <c r="CU28" s="179"/>
      <c r="CV28" s="179"/>
      <c r="CW28" s="413"/>
      <c r="CX28" s="414"/>
      <c r="CY28" s="413"/>
      <c r="CZ28" s="413"/>
      <c r="DA28" s="331"/>
      <c r="DB28" s="331"/>
      <c r="DC28" s="331"/>
      <c r="DD28" s="331"/>
      <c r="DE28" s="331"/>
      <c r="DF28" s="331"/>
      <c r="DG28" s="331"/>
      <c r="DH28" s="331"/>
      <c r="DI28" s="331"/>
      <c r="DJ28" s="162"/>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c r="FA28" s="162"/>
      <c r="FB28" s="162"/>
      <c r="FC28" s="162"/>
    </row>
    <row r="29" spans="2:159" ht="18.75" x14ac:dyDescent="0.25">
      <c r="B29" s="6"/>
      <c r="C29" s="2" t="s">
        <v>61</v>
      </c>
      <c r="D29" s="1036" t="s">
        <v>163</v>
      </c>
      <c r="E29" s="1037"/>
      <c r="F29" s="1037"/>
      <c r="G29" s="1037"/>
      <c r="H29" s="1037"/>
      <c r="I29" s="1037"/>
      <c r="J29" s="1037"/>
      <c r="K29" s="1037"/>
      <c r="L29" s="1037"/>
      <c r="M29" s="1037"/>
      <c r="N29" s="1037"/>
      <c r="O29" s="1037"/>
      <c r="P29" s="1037"/>
      <c r="Q29" s="1037"/>
      <c r="R29" s="1038"/>
      <c r="S29" s="1046">
        <f>'עמוד 1'!S29:AE29</f>
        <v>0</v>
      </c>
      <c r="T29" s="1047"/>
      <c r="U29" s="1047"/>
      <c r="V29" s="1047"/>
      <c r="W29" s="1047"/>
      <c r="X29" s="1047"/>
      <c r="Y29" s="1047"/>
      <c r="Z29" s="1047"/>
      <c r="AA29" s="1047"/>
      <c r="AB29" s="1047"/>
      <c r="AC29" s="1047"/>
      <c r="AD29" s="1047"/>
      <c r="AE29" s="1048"/>
      <c r="AF29" s="328" t="s">
        <v>48</v>
      </c>
      <c r="AG29" s="369">
        <f>IF(ISBLANK(S29),0,1)</f>
        <v>1</v>
      </c>
      <c r="AH29" s="373"/>
      <c r="AI29" s="373"/>
      <c r="AJ29" s="22"/>
      <c r="AK29" s="22"/>
      <c r="AP29" s="6"/>
      <c r="AQ29" s="334" t="s">
        <v>151</v>
      </c>
      <c r="CO29" s="179"/>
      <c r="CP29" s="179"/>
      <c r="CQ29" s="179"/>
      <c r="CR29" s="179"/>
      <c r="CS29" s="179"/>
      <c r="CT29" s="179"/>
      <c r="CU29" s="179"/>
      <c r="CV29" s="179"/>
      <c r="CW29" s="413"/>
      <c r="CX29" s="414"/>
      <c r="CY29" s="413"/>
      <c r="CZ29" s="413"/>
      <c r="DA29" s="331"/>
      <c r="DB29" s="331"/>
      <c r="DC29" s="331"/>
      <c r="DD29" s="331"/>
      <c r="DE29" s="331"/>
      <c r="DF29" s="331"/>
      <c r="DG29" s="331"/>
      <c r="DH29" s="331"/>
      <c r="DI29" s="331"/>
      <c r="DJ29" s="162"/>
      <c r="DK29" s="162"/>
      <c r="DL29" s="162"/>
      <c r="DM29" s="162"/>
      <c r="DN29" s="162"/>
      <c r="DO29" s="162"/>
      <c r="DP29" s="162"/>
      <c r="DQ29" s="162"/>
      <c r="DR29" s="162"/>
      <c r="DS29" s="162"/>
      <c r="DT29" s="162"/>
      <c r="DU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c r="FA29" s="162"/>
      <c r="FB29" s="162"/>
      <c r="FC29" s="162"/>
    </row>
    <row r="30" spans="2:159" ht="7.5" customHeight="1" x14ac:dyDescent="0.25">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69"/>
      <c r="AH30" s="373"/>
      <c r="AI30" s="373"/>
      <c r="AJ30" s="22"/>
      <c r="AK30" s="22"/>
      <c r="AQ30" s="334" t="s">
        <v>152</v>
      </c>
      <c r="CO30" s="179"/>
      <c r="CP30" s="179"/>
      <c r="CQ30" s="179"/>
      <c r="CR30" s="179"/>
      <c r="CS30" s="179"/>
      <c r="CT30" s="179"/>
      <c r="CU30" s="179"/>
      <c r="CV30" s="179"/>
      <c r="CW30" s="413"/>
      <c r="CX30" s="414"/>
      <c r="CY30" s="413"/>
      <c r="CZ30" s="413"/>
      <c r="DA30" s="331"/>
      <c r="DB30" s="331"/>
      <c r="DC30" s="331"/>
      <c r="DD30" s="331"/>
      <c r="DE30" s="331"/>
      <c r="DF30" s="331"/>
      <c r="DG30" s="331"/>
      <c r="DH30" s="331"/>
      <c r="DI30" s="331"/>
      <c r="DJ30" s="162"/>
      <c r="DK30" s="162"/>
      <c r="DL30" s="162"/>
      <c r="DM30" s="162"/>
      <c r="DN30" s="162"/>
      <c r="DO30" s="162"/>
      <c r="DP30" s="162"/>
      <c r="DQ30" s="162"/>
      <c r="DR30" s="162"/>
      <c r="DS30" s="162"/>
      <c r="DT30" s="162"/>
      <c r="DU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c r="FA30" s="162"/>
      <c r="FB30" s="162"/>
      <c r="FC30" s="162"/>
    </row>
    <row r="31" spans="2:159" s="376" customFormat="1" ht="18.75" x14ac:dyDescent="0.2">
      <c r="AG31" s="386">
        <f>SUM(AG8:AG30)</f>
        <v>9</v>
      </c>
      <c r="AQ31" s="380"/>
      <c r="AS31" s="381"/>
      <c r="AT31" s="381"/>
      <c r="AU31" s="381"/>
      <c r="AV31" s="381"/>
      <c r="CK31" s="358"/>
      <c r="CL31" s="358"/>
      <c r="CM31" s="358"/>
      <c r="CN31" s="358"/>
      <c r="CO31" s="415"/>
      <c r="CP31" s="415"/>
      <c r="CQ31" s="415"/>
      <c r="CR31" s="415"/>
      <c r="CS31" s="415"/>
      <c r="CT31" s="415"/>
      <c r="CU31" s="415"/>
      <c r="CV31" s="415"/>
      <c r="CW31" s="415"/>
      <c r="CX31" s="416"/>
      <c r="CY31" s="415"/>
      <c r="CZ31" s="415"/>
      <c r="DA31" s="382"/>
      <c r="DB31" s="382"/>
      <c r="DC31" s="382"/>
      <c r="DD31" s="382"/>
      <c r="DE31" s="382"/>
      <c r="DF31" s="382"/>
      <c r="DG31" s="382"/>
      <c r="DH31" s="382"/>
      <c r="DI31" s="382"/>
      <c r="DJ31" s="383"/>
      <c r="DK31" s="383"/>
      <c r="DL31" s="383"/>
      <c r="DM31" s="383"/>
      <c r="DN31" s="383"/>
      <c r="DO31" s="383"/>
      <c r="DP31" s="383"/>
      <c r="DQ31" s="383"/>
      <c r="DR31" s="383"/>
      <c r="DS31" s="383"/>
      <c r="DT31" s="383"/>
      <c r="DU31" s="383"/>
      <c r="DV31" s="383"/>
      <c r="DW31" s="383"/>
      <c r="DX31" s="383"/>
      <c r="DY31" s="383"/>
      <c r="DZ31" s="383"/>
      <c r="EA31" s="383"/>
      <c r="EB31" s="383"/>
      <c r="EC31" s="383"/>
      <c r="ED31" s="383"/>
      <c r="EE31" s="383"/>
      <c r="EF31" s="383"/>
      <c r="EG31" s="383"/>
      <c r="EH31" s="383"/>
      <c r="EI31" s="383"/>
      <c r="EJ31" s="383"/>
      <c r="EK31" s="383"/>
      <c r="EL31" s="383"/>
      <c r="EM31" s="383"/>
      <c r="EN31" s="383"/>
      <c r="EO31" s="383"/>
      <c r="EP31" s="383"/>
      <c r="EQ31" s="383"/>
      <c r="ER31" s="383"/>
      <c r="ES31" s="383"/>
      <c r="ET31" s="383"/>
      <c r="EU31" s="383"/>
      <c r="EV31" s="383"/>
      <c r="EW31" s="383"/>
      <c r="EX31" s="383"/>
      <c r="EY31" s="383"/>
      <c r="EZ31" s="383"/>
      <c r="FA31" s="383"/>
      <c r="FB31" s="383"/>
      <c r="FC31" s="383"/>
    </row>
    <row r="32" spans="2:159" ht="7.5" customHeight="1" x14ac:dyDescent="0.25">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34" t="s">
        <v>122</v>
      </c>
      <c r="CO32" s="179"/>
      <c r="CP32" s="179"/>
      <c r="CQ32" s="179"/>
      <c r="CR32" s="179"/>
      <c r="CS32" s="179"/>
      <c r="CT32" s="179"/>
      <c r="CU32" s="179"/>
      <c r="CV32" s="179"/>
      <c r="CW32" s="413"/>
      <c r="CX32" s="414"/>
      <c r="CY32" s="413"/>
      <c r="CZ32" s="413"/>
      <c r="DA32" s="331"/>
      <c r="DB32" s="331"/>
      <c r="DC32" s="331"/>
      <c r="DD32" s="331"/>
      <c r="DE32" s="331"/>
      <c r="DF32" s="331"/>
      <c r="DG32" s="331"/>
      <c r="DH32" s="331"/>
      <c r="DI32" s="331"/>
      <c r="DJ32" s="162"/>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c r="FA32" s="162"/>
      <c r="FB32" s="162"/>
      <c r="FC32" s="162"/>
    </row>
    <row r="33" spans="2:159" ht="18.75" x14ac:dyDescent="0.25">
      <c r="B33" s="6"/>
      <c r="C33" s="2" t="s">
        <v>62</v>
      </c>
      <c r="D33" s="953" t="s">
        <v>186</v>
      </c>
      <c r="E33" s="954"/>
      <c r="F33" s="954"/>
      <c r="G33" s="954"/>
      <c r="H33" s="954"/>
      <c r="I33" s="954"/>
      <c r="J33" s="954"/>
      <c r="K33" s="954"/>
      <c r="L33" s="954"/>
      <c r="M33" s="954"/>
      <c r="N33" s="954"/>
      <c r="O33" s="954"/>
      <c r="P33" s="954"/>
      <c r="Q33" s="954"/>
      <c r="R33" s="955"/>
      <c r="S33" s="961">
        <f>'עמוד 1'!S33:AE33</f>
        <v>0</v>
      </c>
      <c r="T33" s="962"/>
      <c r="U33" s="962"/>
      <c r="V33" s="962"/>
      <c r="W33" s="962"/>
      <c r="X33" s="962"/>
      <c r="Y33" s="962"/>
      <c r="Z33" s="962"/>
      <c r="AA33" s="962"/>
      <c r="AB33" s="962"/>
      <c r="AC33" s="962"/>
      <c r="AD33" s="962"/>
      <c r="AE33" s="963"/>
      <c r="AF33" s="983" t="s">
        <v>48</v>
      </c>
      <c r="AG33" s="984"/>
      <c r="AH33" s="984"/>
      <c r="AI33" s="984"/>
      <c r="AJ33" s="984"/>
      <c r="AK33" s="985"/>
      <c r="AL33" s="355">
        <f>IF(ISBLANK(S33),0,1)</f>
        <v>1</v>
      </c>
      <c r="AM33" s="327"/>
      <c r="AN33" s="327"/>
      <c r="AO33" s="327"/>
      <c r="AP33" s="327"/>
      <c r="AQ33" s="334" t="s">
        <v>153</v>
      </c>
      <c r="CO33" s="179"/>
      <c r="CP33" s="179"/>
      <c r="CQ33" s="179"/>
      <c r="CR33" s="179"/>
      <c r="CS33" s="179"/>
      <c r="CT33" s="179"/>
      <c r="CU33" s="179"/>
      <c r="CV33" s="179"/>
      <c r="CW33" s="413"/>
      <c r="CX33" s="414"/>
      <c r="CY33" s="413"/>
      <c r="CZ33" s="413"/>
      <c r="DA33" s="331"/>
      <c r="DB33" s="331"/>
      <c r="DC33" s="331"/>
      <c r="DD33" s="331"/>
      <c r="DE33" s="331"/>
      <c r="DF33" s="331"/>
      <c r="DG33" s="331"/>
      <c r="DH33" s="331"/>
      <c r="DI33" s="331"/>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row>
    <row r="34" spans="2:159" ht="7.5" customHeight="1" x14ac:dyDescent="0.25">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27"/>
      <c r="AM34" s="327"/>
      <c r="AN34" s="327"/>
      <c r="AO34" s="327"/>
      <c r="AP34" s="327"/>
      <c r="AQ34" s="334" t="s">
        <v>123</v>
      </c>
      <c r="CO34" s="179"/>
      <c r="CP34" s="179"/>
      <c r="CQ34" s="179"/>
      <c r="CR34" s="179"/>
      <c r="CS34" s="179"/>
      <c r="CT34" s="179"/>
      <c r="CU34" s="179"/>
      <c r="CV34" s="179"/>
      <c r="CW34" s="413"/>
      <c r="CX34" s="414"/>
      <c r="CY34" s="413"/>
      <c r="CZ34" s="413"/>
      <c r="DA34" s="331"/>
      <c r="DB34" s="331"/>
      <c r="DC34" s="331"/>
      <c r="DD34" s="331"/>
      <c r="DE34" s="331"/>
      <c r="DF34" s="331"/>
      <c r="DG34" s="331"/>
      <c r="DH34" s="331"/>
      <c r="DI34" s="331"/>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row>
    <row r="35" spans="2:159" s="377" customFormat="1" ht="18.75" x14ac:dyDescent="0.25">
      <c r="C35" s="379"/>
      <c r="D35" s="1039"/>
      <c r="E35" s="1040"/>
      <c r="F35" s="1040"/>
      <c r="G35" s="1040"/>
      <c r="H35" s="1040"/>
      <c r="I35" s="1040"/>
      <c r="J35" s="1040"/>
      <c r="K35" s="1040"/>
      <c r="L35" s="1040"/>
      <c r="M35" s="1040"/>
      <c r="N35" s="1040"/>
      <c r="O35" s="1040"/>
      <c r="P35" s="1040"/>
      <c r="Q35" s="1040"/>
      <c r="R35" s="1040"/>
      <c r="S35" s="964"/>
      <c r="T35" s="964"/>
      <c r="U35" s="964"/>
      <c r="V35" s="964"/>
      <c r="W35" s="964"/>
      <c r="X35" s="964"/>
      <c r="Y35" s="964"/>
      <c r="Z35" s="964"/>
      <c r="AA35" s="964"/>
      <c r="AB35" s="964"/>
      <c r="AC35" s="964"/>
      <c r="AD35" s="964"/>
      <c r="AE35" s="964"/>
      <c r="AF35" s="1030"/>
      <c r="AG35" s="1030"/>
      <c r="AH35" s="1030"/>
      <c r="AI35" s="1030"/>
      <c r="AJ35" s="1030"/>
      <c r="AK35" s="1030"/>
      <c r="AL35" s="397"/>
      <c r="AQ35" s="385"/>
      <c r="AS35" s="397"/>
      <c r="AT35" s="397"/>
      <c r="AU35" s="397"/>
      <c r="AV35" s="397"/>
      <c r="CK35" s="417"/>
      <c r="CL35" s="417"/>
      <c r="CM35" s="417"/>
      <c r="CN35" s="417"/>
      <c r="CO35" s="415"/>
      <c r="CP35" s="415"/>
      <c r="CQ35" s="415"/>
      <c r="CR35" s="415"/>
      <c r="CS35" s="415"/>
      <c r="CT35" s="415"/>
      <c r="CU35" s="415"/>
      <c r="CV35" s="415"/>
      <c r="CW35" s="415"/>
      <c r="CX35" s="418"/>
      <c r="CY35" s="415"/>
      <c r="CZ35" s="415"/>
      <c r="DA35" s="382"/>
      <c r="DB35" s="382"/>
      <c r="DC35" s="382"/>
      <c r="DD35" s="382"/>
      <c r="DE35" s="382"/>
      <c r="DF35" s="382"/>
      <c r="DG35" s="382"/>
      <c r="DH35" s="382"/>
      <c r="DI35" s="382"/>
      <c r="DJ35" s="383"/>
      <c r="DK35" s="383"/>
      <c r="DL35" s="383"/>
      <c r="DM35" s="383"/>
      <c r="DN35" s="383"/>
      <c r="DO35" s="383"/>
      <c r="DP35" s="383"/>
      <c r="DQ35" s="383"/>
      <c r="DR35" s="383"/>
      <c r="DS35" s="383"/>
      <c r="DT35" s="383"/>
      <c r="DU35" s="383"/>
      <c r="DV35" s="383"/>
      <c r="DW35" s="383"/>
      <c r="DX35" s="383"/>
      <c r="DY35" s="383"/>
      <c r="DZ35" s="383"/>
      <c r="EA35" s="383"/>
      <c r="EB35" s="383"/>
      <c r="EC35" s="383"/>
      <c r="ED35" s="383"/>
      <c r="EE35" s="383"/>
      <c r="EF35" s="383"/>
      <c r="EG35" s="383"/>
      <c r="EH35" s="383"/>
      <c r="EI35" s="383"/>
      <c r="EJ35" s="383"/>
      <c r="EK35" s="383"/>
      <c r="EL35" s="383"/>
      <c r="EM35" s="383"/>
      <c r="EN35" s="383"/>
      <c r="EO35" s="383"/>
      <c r="EP35" s="383"/>
      <c r="EQ35" s="383"/>
      <c r="ER35" s="383"/>
      <c r="ES35" s="383"/>
      <c r="ET35" s="383"/>
      <c r="EU35" s="383"/>
      <c r="EV35" s="383"/>
      <c r="EW35" s="383"/>
      <c r="EX35" s="383"/>
      <c r="EY35" s="383"/>
      <c r="EZ35" s="383"/>
      <c r="FA35" s="383"/>
      <c r="FB35" s="383"/>
      <c r="FC35" s="383"/>
    </row>
    <row r="36" spans="2:159" ht="7.5" customHeight="1" x14ac:dyDescent="0.25">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56"/>
      <c r="AM36" s="327"/>
      <c r="AN36" s="327"/>
      <c r="AO36" s="327"/>
      <c r="AP36" s="327"/>
      <c r="AQ36" s="334" t="s">
        <v>154</v>
      </c>
      <c r="CO36" s="179"/>
      <c r="CP36" s="179"/>
      <c r="CQ36" s="179"/>
      <c r="CR36" s="179"/>
      <c r="CS36" s="179"/>
      <c r="CT36" s="179"/>
      <c r="CU36" s="179"/>
      <c r="CV36" s="179"/>
      <c r="CW36" s="413"/>
      <c r="CX36" s="414"/>
      <c r="CY36" s="413"/>
      <c r="CZ36" s="413"/>
      <c r="DA36" s="331"/>
      <c r="DB36" s="331"/>
      <c r="DC36" s="331"/>
      <c r="DD36" s="331"/>
      <c r="DE36" s="331"/>
      <c r="DF36" s="331"/>
      <c r="DG36" s="331"/>
      <c r="DH36" s="331"/>
      <c r="DI36" s="331"/>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row>
    <row r="37" spans="2:159" ht="18.75" x14ac:dyDescent="0.25">
      <c r="C37" s="2" t="s">
        <v>63</v>
      </c>
      <c r="D37" s="960" t="s">
        <v>161</v>
      </c>
      <c r="E37" s="958"/>
      <c r="F37" s="958"/>
      <c r="G37" s="958"/>
      <c r="H37" s="958"/>
      <c r="I37" s="958"/>
      <c r="J37" s="958"/>
      <c r="K37" s="958"/>
      <c r="L37" s="958"/>
      <c r="M37" s="958"/>
      <c r="N37" s="958"/>
      <c r="O37" s="958"/>
      <c r="P37" s="958"/>
      <c r="Q37" s="958"/>
      <c r="R37" s="959"/>
      <c r="S37" s="1195">
        <f>'עמוד 1'!S37:AE37</f>
        <v>0</v>
      </c>
      <c r="T37" s="1196"/>
      <c r="U37" s="1196"/>
      <c r="V37" s="1196"/>
      <c r="W37" s="1196"/>
      <c r="X37" s="1196"/>
      <c r="Y37" s="1196"/>
      <c r="Z37" s="1196"/>
      <c r="AA37" s="1196"/>
      <c r="AB37" s="1196"/>
      <c r="AC37" s="1196"/>
      <c r="AD37" s="1196"/>
      <c r="AE37" s="1197"/>
      <c r="AF37" s="983" t="s">
        <v>48</v>
      </c>
      <c r="AG37" s="984"/>
      <c r="AH37" s="984"/>
      <c r="AI37" s="984"/>
      <c r="AJ37" s="984"/>
      <c r="AK37" s="985"/>
      <c r="AL37" s="356">
        <f>IF(ISBLANK(S37),0,1)</f>
        <v>1</v>
      </c>
      <c r="AM37" s="327"/>
      <c r="AN37" s="327"/>
      <c r="AO37" s="327"/>
      <c r="AP37" s="327"/>
      <c r="AQ37" s="334" t="s">
        <v>155</v>
      </c>
      <c r="AU37" s="24"/>
      <c r="AV37" s="24"/>
      <c r="AW37" s="25"/>
      <c r="AX37" s="25"/>
      <c r="AY37" s="25"/>
      <c r="AZ37" s="25"/>
      <c r="BA37" s="25"/>
      <c r="CO37" s="179"/>
      <c r="CP37" s="179"/>
      <c r="CQ37" s="179"/>
      <c r="CR37" s="179"/>
      <c r="CS37" s="179"/>
      <c r="CT37" s="179"/>
      <c r="CU37" s="179"/>
      <c r="CV37" s="179"/>
      <c r="CW37" s="413"/>
      <c r="CX37" s="414"/>
      <c r="CY37" s="413"/>
      <c r="CZ37" s="413"/>
      <c r="DA37" s="331"/>
      <c r="DB37" s="331"/>
      <c r="DC37" s="331"/>
      <c r="DD37" s="331"/>
      <c r="DE37" s="331"/>
      <c r="DF37" s="331"/>
      <c r="DG37" s="331"/>
      <c r="DH37" s="331"/>
      <c r="DI37" s="331"/>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row>
    <row r="38" spans="2:159" ht="7.5" customHeight="1" x14ac:dyDescent="0.25">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56"/>
      <c r="AM38" s="327"/>
      <c r="AN38" s="327"/>
      <c r="AO38" s="327"/>
      <c r="AP38" s="327"/>
      <c r="AQ38" s="334" t="s">
        <v>156</v>
      </c>
      <c r="AU38" s="24"/>
      <c r="AV38" s="24"/>
      <c r="AW38" s="25"/>
      <c r="AX38" s="25"/>
      <c r="AY38" s="25"/>
      <c r="AZ38" s="25"/>
      <c r="BA38" s="25"/>
      <c r="CO38" s="179"/>
      <c r="CP38" s="179"/>
      <c r="CQ38" s="179"/>
      <c r="CR38" s="179"/>
      <c r="CS38" s="179"/>
      <c r="CT38" s="179"/>
      <c r="CU38" s="179"/>
      <c r="CV38" s="179"/>
      <c r="CW38" s="413"/>
      <c r="CX38" s="414"/>
      <c r="CY38" s="413"/>
      <c r="CZ38" s="413"/>
      <c r="DA38" s="331"/>
      <c r="DB38" s="331"/>
      <c r="DC38" s="331"/>
      <c r="DD38" s="331"/>
      <c r="DE38" s="331"/>
      <c r="DF38" s="331"/>
      <c r="DG38" s="331"/>
      <c r="DH38" s="331"/>
      <c r="DI38" s="331"/>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row>
    <row r="39" spans="2:159" ht="18.75" x14ac:dyDescent="0.25">
      <c r="C39" s="2" t="s">
        <v>64</v>
      </c>
      <c r="D39" s="947" t="s">
        <v>35</v>
      </c>
      <c r="E39" s="958"/>
      <c r="F39" s="958"/>
      <c r="G39" s="958"/>
      <c r="H39" s="958"/>
      <c r="I39" s="958"/>
      <c r="J39" s="958"/>
      <c r="K39" s="958"/>
      <c r="L39" s="958"/>
      <c r="M39" s="958"/>
      <c r="N39" s="958"/>
      <c r="O39" s="958"/>
      <c r="P39" s="958"/>
      <c r="Q39" s="958"/>
      <c r="R39" s="959"/>
      <c r="S39" s="956">
        <f>'עמוד 1'!S39:AE39</f>
        <v>0</v>
      </c>
      <c r="T39" s="956"/>
      <c r="U39" s="956"/>
      <c r="V39" s="956"/>
      <c r="W39" s="956"/>
      <c r="X39" s="956"/>
      <c r="Y39" s="956"/>
      <c r="Z39" s="956"/>
      <c r="AA39" s="956"/>
      <c r="AB39" s="956"/>
      <c r="AC39" s="956"/>
      <c r="AD39" s="956"/>
      <c r="AE39" s="957"/>
      <c r="AF39" s="983" t="s">
        <v>48</v>
      </c>
      <c r="AG39" s="984"/>
      <c r="AH39" s="984"/>
      <c r="AI39" s="984"/>
      <c r="AJ39" s="984"/>
      <c r="AK39" s="985"/>
      <c r="AL39" s="356">
        <f>IF(ISBLANK(S39),0,1)</f>
        <v>1</v>
      </c>
      <c r="AM39" s="327"/>
      <c r="AN39" s="327"/>
      <c r="AO39" s="327"/>
      <c r="AP39" s="327"/>
      <c r="AQ39" s="334" t="s">
        <v>157</v>
      </c>
      <c r="AU39" s="24"/>
      <c r="AV39" s="24"/>
      <c r="AW39" s="25"/>
      <c r="AX39" s="25"/>
      <c r="AY39" s="25"/>
      <c r="AZ39" s="25"/>
      <c r="BA39" s="25"/>
      <c r="CO39" s="179"/>
      <c r="CP39" s="179"/>
      <c r="CQ39" s="179"/>
      <c r="CR39" s="179"/>
      <c r="CS39" s="179"/>
      <c r="CT39" s="179"/>
      <c r="CU39" s="179"/>
      <c r="CV39" s="179"/>
      <c r="CW39" s="413"/>
      <c r="CX39" s="414"/>
      <c r="CY39" s="413"/>
      <c r="CZ39" s="413"/>
      <c r="DA39" s="331"/>
      <c r="DB39" s="331"/>
      <c r="DC39" s="331"/>
      <c r="DD39" s="331"/>
      <c r="DE39" s="331"/>
      <c r="DF39" s="331"/>
      <c r="DG39" s="331"/>
      <c r="DH39" s="331"/>
      <c r="DI39" s="331"/>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row>
    <row r="40" spans="2:159" ht="7.5" customHeight="1" x14ac:dyDescent="0.25">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29"/>
      <c r="AL40" s="356"/>
      <c r="AM40" s="327"/>
      <c r="AN40" s="327"/>
      <c r="AO40" s="327"/>
      <c r="AP40" s="327"/>
      <c r="AQ40" s="334" t="s">
        <v>158</v>
      </c>
      <c r="AU40" s="24"/>
      <c r="AV40" s="24"/>
      <c r="AW40" s="25"/>
      <c r="AX40" s="25"/>
      <c r="AY40" s="25"/>
      <c r="AZ40" s="25"/>
      <c r="BA40" s="25"/>
      <c r="CO40" s="179"/>
      <c r="CP40" s="179"/>
      <c r="CQ40" s="179"/>
      <c r="CR40" s="179"/>
      <c r="CS40" s="179"/>
      <c r="CT40" s="179"/>
      <c r="CU40" s="179"/>
      <c r="CV40" s="179"/>
      <c r="CW40" s="413"/>
      <c r="CX40" s="414"/>
      <c r="CY40" s="413"/>
      <c r="CZ40" s="413"/>
      <c r="DA40" s="331"/>
      <c r="DB40" s="331"/>
      <c r="DC40" s="331"/>
      <c r="DD40" s="331"/>
      <c r="DE40" s="331"/>
      <c r="DF40" s="331"/>
      <c r="DG40" s="331"/>
      <c r="DH40" s="331"/>
      <c r="DI40" s="331"/>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row>
    <row r="41" spans="2:159" ht="18.75" x14ac:dyDescent="0.25">
      <c r="C41" s="2" t="s">
        <v>116</v>
      </c>
      <c r="D41" s="947" t="s">
        <v>36</v>
      </c>
      <c r="E41" s="958"/>
      <c r="F41" s="958"/>
      <c r="G41" s="958"/>
      <c r="H41" s="958"/>
      <c r="I41" s="958"/>
      <c r="J41" s="958"/>
      <c r="K41" s="958"/>
      <c r="L41" s="958"/>
      <c r="M41" s="958"/>
      <c r="N41" s="958"/>
      <c r="O41" s="958"/>
      <c r="P41" s="958"/>
      <c r="Q41" s="958"/>
      <c r="R41" s="959"/>
      <c r="S41" s="956">
        <f>'עמוד 1'!S41:AE41</f>
        <v>0</v>
      </c>
      <c r="T41" s="956"/>
      <c r="U41" s="956"/>
      <c r="V41" s="956"/>
      <c r="W41" s="956"/>
      <c r="X41" s="956"/>
      <c r="Y41" s="956"/>
      <c r="Z41" s="956"/>
      <c r="AA41" s="956"/>
      <c r="AB41" s="956"/>
      <c r="AC41" s="956"/>
      <c r="AD41" s="956"/>
      <c r="AE41" s="957"/>
      <c r="AF41" s="986" t="s">
        <v>48</v>
      </c>
      <c r="AG41" s="987"/>
      <c r="AH41" s="987"/>
      <c r="AI41" s="987"/>
      <c r="AJ41" s="987"/>
      <c r="AK41" s="988"/>
      <c r="AL41" s="356">
        <f>IF(ISBLANK(S41),0,1)</f>
        <v>1</v>
      </c>
      <c r="AM41" s="327"/>
      <c r="AN41" s="327"/>
      <c r="AO41" s="327"/>
      <c r="AP41" s="327"/>
      <c r="AQ41" s="327"/>
      <c r="AU41" s="24"/>
      <c r="AV41" s="24"/>
      <c r="AW41" s="25"/>
      <c r="AX41" s="25"/>
      <c r="AY41" s="25"/>
      <c r="AZ41" s="25"/>
      <c r="BA41" s="25"/>
      <c r="CO41" s="179"/>
      <c r="CP41" s="179"/>
      <c r="CQ41" s="179"/>
      <c r="CR41" s="179"/>
      <c r="CS41" s="179"/>
      <c r="CT41" s="179"/>
      <c r="CU41" s="179"/>
      <c r="CV41" s="179"/>
      <c r="CW41" s="413"/>
      <c r="CX41" s="414"/>
      <c r="CY41" s="413"/>
      <c r="CZ41" s="413"/>
      <c r="DA41" s="331"/>
      <c r="DB41" s="331"/>
      <c r="DC41" s="331"/>
      <c r="DD41" s="331"/>
      <c r="DE41" s="331"/>
      <c r="DF41" s="331"/>
      <c r="DG41" s="331"/>
      <c r="DH41" s="331"/>
      <c r="DI41" s="331"/>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row>
    <row r="42" spans="2:159" ht="7.5" customHeight="1" x14ac:dyDescent="0.25">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0"/>
      <c r="AJ42" s="130"/>
      <c r="AK42" s="131"/>
      <c r="AL42" s="327"/>
      <c r="AM42" s="327"/>
      <c r="AN42" s="361"/>
      <c r="AO42" s="361"/>
      <c r="AP42" s="361"/>
      <c r="AQ42" s="361"/>
      <c r="CO42" s="179"/>
      <c r="CP42" s="179"/>
      <c r="CQ42" s="179"/>
      <c r="CR42" s="179"/>
      <c r="CS42" s="179"/>
      <c r="CT42" s="179"/>
      <c r="CU42" s="179"/>
      <c r="CV42" s="179"/>
      <c r="CW42" s="413"/>
      <c r="CX42" s="414"/>
      <c r="CY42" s="413"/>
      <c r="CZ42" s="413"/>
      <c r="DA42" s="331"/>
      <c r="DB42" s="331"/>
      <c r="DC42" s="331"/>
      <c r="DD42" s="331"/>
      <c r="DE42" s="331"/>
      <c r="DF42" s="331"/>
      <c r="DG42" s="331"/>
      <c r="DH42" s="331"/>
      <c r="DI42" s="331"/>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row>
    <row r="43" spans="2:159" ht="18.75" x14ac:dyDescent="0.25">
      <c r="B43" s="6"/>
      <c r="C43" s="2"/>
      <c r="D43" s="26" t="s">
        <v>47</v>
      </c>
      <c r="E43" s="27"/>
      <c r="F43" s="27"/>
      <c r="G43" s="27"/>
      <c r="H43" s="27"/>
      <c r="I43" s="27"/>
      <c r="J43" s="27"/>
      <c r="K43" s="27"/>
      <c r="L43" s="27"/>
      <c r="M43" s="27"/>
      <c r="N43" s="27"/>
      <c r="O43" s="27"/>
      <c r="P43" s="27"/>
      <c r="Q43" s="27"/>
      <c r="R43" s="28"/>
      <c r="S43" s="944" t="str">
        <f>IF(AL44=13,"אין הערות","חובה למלא את כל השדות חובה")</f>
        <v>אין הערות</v>
      </c>
      <c r="T43" s="944"/>
      <c r="U43" s="944"/>
      <c r="V43" s="944"/>
      <c r="W43" s="944"/>
      <c r="X43" s="944"/>
      <c r="Y43" s="944"/>
      <c r="Z43" s="944"/>
      <c r="AA43" s="944"/>
      <c r="AB43" s="944"/>
      <c r="AC43" s="944"/>
      <c r="AD43" s="944"/>
      <c r="AE43" s="944"/>
      <c r="AF43" s="944"/>
      <c r="AG43" s="944"/>
      <c r="AH43" s="944"/>
      <c r="AI43" s="944"/>
      <c r="AJ43" s="944"/>
      <c r="AK43" s="945"/>
      <c r="AL43" s="357">
        <f>SUM(AL33:AL41)</f>
        <v>4</v>
      </c>
      <c r="AM43" s="358"/>
      <c r="AN43" s="365"/>
      <c r="AO43" s="366">
        <f>AL43+AH31+AG22</f>
        <v>4</v>
      </c>
      <c r="AP43" s="365"/>
      <c r="AQ43" s="365"/>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O43" s="179"/>
      <c r="CP43" s="179"/>
      <c r="CQ43" s="179"/>
      <c r="CR43" s="179"/>
      <c r="CS43" s="179"/>
      <c r="CT43" s="179"/>
      <c r="CU43" s="179"/>
      <c r="CV43" s="179"/>
      <c r="CW43" s="413"/>
      <c r="CX43" s="414"/>
      <c r="CY43" s="413"/>
      <c r="CZ43" s="413"/>
      <c r="DA43" s="331"/>
      <c r="DB43" s="331"/>
      <c r="DC43" s="331"/>
      <c r="DD43" s="331"/>
      <c r="DE43" s="331"/>
      <c r="DF43" s="331"/>
      <c r="DG43" s="331"/>
      <c r="DH43" s="331"/>
      <c r="DI43" s="331"/>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row>
    <row r="44" spans="2:159" ht="18.75" x14ac:dyDescent="0.2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86">
        <f>AL43+AG31</f>
        <v>13</v>
      </c>
      <c r="AM44" s="6"/>
      <c r="AN44" s="367"/>
      <c r="AO44" s="367"/>
      <c r="AP44" s="367"/>
      <c r="AQ44" s="367"/>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O44" s="179"/>
      <c r="CP44" s="179"/>
      <c r="CQ44" s="179"/>
      <c r="CR44" s="179"/>
      <c r="CS44" s="179"/>
      <c r="CT44" s="179"/>
      <c r="CU44" s="179"/>
      <c r="CV44" s="179"/>
      <c r="CW44" s="413"/>
      <c r="CX44" s="414"/>
      <c r="CY44" s="413"/>
      <c r="CZ44" s="413"/>
      <c r="DA44" s="331"/>
      <c r="DB44" s="331"/>
      <c r="DC44" s="331"/>
      <c r="DD44" s="331"/>
      <c r="DE44" s="331"/>
      <c r="DF44" s="331"/>
      <c r="DG44" s="331"/>
      <c r="DH44" s="331"/>
      <c r="DI44" s="331"/>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row>
    <row r="45" spans="2:159" ht="16.5" customHeight="1" x14ac:dyDescent="0.2">
      <c r="B45" s="591" t="s">
        <v>65</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1"/>
      <c r="AP45" s="591"/>
      <c r="AQ45" s="591"/>
      <c r="AR45" s="591"/>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O45" s="179"/>
      <c r="CP45" s="179"/>
      <c r="CQ45" s="179"/>
      <c r="CR45" s="179"/>
      <c r="CS45" s="179"/>
      <c r="CT45" s="179"/>
      <c r="CU45" s="179"/>
      <c r="CV45" s="179"/>
      <c r="CW45" s="413"/>
      <c r="CX45" s="414"/>
      <c r="CY45" s="413"/>
      <c r="CZ45" s="413"/>
      <c r="DA45" s="331"/>
      <c r="DB45" s="331"/>
      <c r="DC45" s="331"/>
      <c r="DD45" s="331"/>
      <c r="DE45" s="331"/>
      <c r="DF45" s="331"/>
      <c r="DG45" s="331"/>
      <c r="DH45" s="331"/>
      <c r="DI45" s="331"/>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row>
    <row r="46" spans="2:159" ht="5.25" customHeight="1" x14ac:dyDescent="0.2">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O46" s="179"/>
      <c r="CP46" s="179"/>
      <c r="CQ46" s="179"/>
      <c r="CR46" s="179"/>
      <c r="CS46" s="179"/>
      <c r="CT46" s="179"/>
      <c r="CU46" s="179"/>
      <c r="CV46" s="179"/>
      <c r="CW46" s="413"/>
      <c r="CX46" s="414"/>
      <c r="CY46" s="413"/>
      <c r="CZ46" s="413"/>
      <c r="DA46" s="331"/>
      <c r="DB46" s="331"/>
      <c r="DC46" s="331"/>
      <c r="DD46" s="331"/>
      <c r="DE46" s="331"/>
      <c r="DF46" s="331"/>
      <c r="DG46" s="331"/>
      <c r="DH46" s="331"/>
      <c r="DI46" s="331"/>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row>
    <row r="47" spans="2:159" ht="16.5" customHeight="1" x14ac:dyDescent="0.2">
      <c r="B47" s="591" t="s">
        <v>50</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O47" s="179"/>
      <c r="CP47" s="179"/>
      <c r="CQ47" s="179"/>
      <c r="CR47" s="179"/>
      <c r="CS47" s="179"/>
      <c r="CT47" s="179"/>
      <c r="CU47" s="179"/>
      <c r="CV47" s="179"/>
      <c r="CW47" s="413"/>
      <c r="CX47" s="414"/>
      <c r="CY47" s="413"/>
      <c r="CZ47" s="413"/>
      <c r="DA47" s="331"/>
      <c r="DB47" s="331"/>
      <c r="DC47" s="331"/>
      <c r="DD47" s="331"/>
      <c r="DE47" s="331"/>
      <c r="DF47" s="331"/>
      <c r="DG47" s="331"/>
      <c r="DH47" s="331"/>
      <c r="DI47" s="331"/>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row>
    <row r="48" spans="2:159" ht="16.5" customHeight="1" x14ac:dyDescent="0.25">
      <c r="C48" s="10"/>
      <c r="D48" s="136" t="s">
        <v>66</v>
      </c>
      <c r="E48" s="137"/>
      <c r="F48" s="137"/>
      <c r="G48" s="137"/>
      <c r="H48" s="137"/>
      <c r="I48" s="137"/>
      <c r="J48" s="137"/>
      <c r="K48" s="137"/>
      <c r="L48" s="137"/>
      <c r="M48" s="137"/>
      <c r="N48" s="137"/>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O48" s="179"/>
      <c r="CP48" s="179"/>
      <c r="CQ48" s="179"/>
      <c r="CR48" s="179"/>
      <c r="CS48" s="179"/>
      <c r="CT48" s="179"/>
      <c r="CU48" s="179"/>
      <c r="CV48" s="179"/>
      <c r="CW48" s="413"/>
      <c r="CX48" s="414"/>
      <c r="CY48" s="413"/>
      <c r="CZ48" s="413"/>
      <c r="DA48" s="331"/>
      <c r="DB48" s="331"/>
      <c r="DC48" s="331"/>
      <c r="DD48" s="331"/>
      <c r="DE48" s="331"/>
      <c r="DF48" s="331"/>
      <c r="DG48" s="331"/>
      <c r="DH48" s="331"/>
      <c r="DI48" s="331"/>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row>
    <row r="49" spans="2:159" ht="16.5" customHeight="1" x14ac:dyDescent="0.25">
      <c r="C49" s="1070" t="s">
        <v>31</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070"/>
      <c r="AI49" s="1070"/>
      <c r="AJ49" s="1070"/>
      <c r="AK49" s="1070"/>
      <c r="AU49" s="24"/>
      <c r="AV49" s="32"/>
      <c r="AW49" s="32"/>
      <c r="AX49" s="32"/>
      <c r="AY49" s="32"/>
      <c r="AZ49" s="32"/>
      <c r="BA49" s="32"/>
      <c r="BB49" s="32"/>
      <c r="BC49" s="32"/>
      <c r="BD49" s="32"/>
      <c r="BE49" s="32"/>
      <c r="CO49" s="179"/>
      <c r="CP49" s="179"/>
      <c r="CQ49" s="179"/>
      <c r="CR49" s="179"/>
      <c r="CS49" s="179"/>
      <c r="CT49" s="179"/>
      <c r="CU49" s="179"/>
      <c r="CV49" s="179"/>
      <c r="CW49" s="413"/>
      <c r="CX49" s="414"/>
      <c r="CY49" s="413"/>
      <c r="CZ49" s="413"/>
      <c r="DA49" s="331"/>
      <c r="DB49" s="331"/>
      <c r="DC49" s="331"/>
      <c r="DD49" s="331"/>
      <c r="DE49" s="331"/>
      <c r="DF49" s="331"/>
      <c r="DG49" s="331"/>
      <c r="DH49" s="331"/>
      <c r="DI49" s="331"/>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row>
    <row r="50" spans="2:159" ht="7.5" customHeight="1" x14ac:dyDescent="0.25">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O50" s="179"/>
      <c r="CP50" s="179"/>
      <c r="CQ50" s="179"/>
      <c r="CR50" s="179"/>
      <c r="CS50" s="179"/>
      <c r="CT50" s="179"/>
      <c r="CU50" s="179"/>
      <c r="CV50" s="179"/>
      <c r="CW50" s="413"/>
      <c r="CX50" s="414"/>
      <c r="CY50" s="413"/>
      <c r="CZ50" s="413"/>
      <c r="DA50" s="331"/>
      <c r="DB50" s="331"/>
      <c r="DC50" s="331"/>
      <c r="DD50" s="331"/>
      <c r="DE50" s="331"/>
      <c r="DF50" s="331"/>
      <c r="DG50" s="331"/>
      <c r="DH50" s="331"/>
      <c r="DI50" s="331"/>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row>
    <row r="51" spans="2:159" ht="18.75" x14ac:dyDescent="0.25">
      <c r="C51" s="2" t="s">
        <v>59</v>
      </c>
      <c r="D51" s="947" t="s">
        <v>58</v>
      </c>
      <c r="E51" s="948"/>
      <c r="F51" s="948"/>
      <c r="G51" s="948"/>
      <c r="H51" s="948"/>
      <c r="I51" s="948"/>
      <c r="J51" s="948"/>
      <c r="K51" s="948"/>
      <c r="L51" s="948"/>
      <c r="M51" s="948"/>
      <c r="N51" s="948"/>
      <c r="O51" s="948"/>
      <c r="P51" s="948"/>
      <c r="Q51" s="948"/>
      <c r="R51" s="949"/>
      <c r="S51" s="980">
        <f>'עמוד 1'!S51:AK51</f>
        <v>0</v>
      </c>
      <c r="T51" s="981"/>
      <c r="U51" s="981"/>
      <c r="V51" s="981"/>
      <c r="W51" s="981"/>
      <c r="X51" s="981"/>
      <c r="Y51" s="981"/>
      <c r="Z51" s="981"/>
      <c r="AA51" s="981"/>
      <c r="AB51" s="981"/>
      <c r="AC51" s="981"/>
      <c r="AD51" s="981"/>
      <c r="AE51" s="981"/>
      <c r="AF51" s="981"/>
      <c r="AG51" s="981"/>
      <c r="AH51" s="981"/>
      <c r="AI51" s="981"/>
      <c r="AJ51" s="981"/>
      <c r="AK51" s="982"/>
      <c r="AL51" s="973" t="s">
        <v>48</v>
      </c>
      <c r="AM51" s="973"/>
      <c r="AN51" s="973"/>
      <c r="AO51" s="973"/>
      <c r="AP51" s="973"/>
      <c r="AQ51" s="973"/>
      <c r="AR51" s="974"/>
      <c r="AS51" s="356">
        <f>IF(ISBLANK(S51),0,1)</f>
        <v>1</v>
      </c>
      <c r="AT51" s="356"/>
      <c r="AU51" s="359"/>
      <c r="AV51" s="32"/>
      <c r="AW51" s="32"/>
      <c r="AX51" s="32"/>
      <c r="AY51" s="32"/>
      <c r="AZ51" s="32"/>
      <c r="BA51" s="32"/>
      <c r="BB51" s="32"/>
      <c r="BC51" s="32"/>
      <c r="BD51" s="32"/>
      <c r="BE51" s="32"/>
      <c r="CO51" s="179"/>
      <c r="CP51" s="179"/>
      <c r="CQ51" s="179"/>
      <c r="CR51" s="179"/>
      <c r="CS51" s="179"/>
      <c r="CT51" s="179"/>
      <c r="CU51" s="179"/>
      <c r="CV51" s="179"/>
      <c r="CW51" s="413"/>
      <c r="CX51" s="414"/>
      <c r="CY51" s="413"/>
      <c r="CZ51" s="413"/>
      <c r="DA51" s="331"/>
      <c r="DB51" s="331"/>
      <c r="DC51" s="331"/>
      <c r="DD51" s="331"/>
      <c r="DE51" s="331"/>
      <c r="DF51" s="331"/>
      <c r="DG51" s="331"/>
      <c r="DH51" s="331"/>
      <c r="DI51" s="331"/>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row>
    <row r="52" spans="2:159" ht="7.5" customHeight="1" x14ac:dyDescent="0.25">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56"/>
      <c r="AT52" s="356"/>
      <c r="AU52" s="356"/>
      <c r="CO52" s="179"/>
      <c r="CP52" s="179"/>
      <c r="CQ52" s="179"/>
      <c r="CR52" s="179"/>
      <c r="CS52" s="179"/>
      <c r="CT52" s="179"/>
      <c r="CU52" s="179"/>
      <c r="CV52" s="179"/>
      <c r="CW52" s="413"/>
      <c r="CX52" s="414"/>
      <c r="CY52" s="413"/>
      <c r="CZ52" s="413"/>
      <c r="DA52" s="331"/>
      <c r="DB52" s="331"/>
      <c r="DC52" s="331"/>
      <c r="DD52" s="331"/>
      <c r="DE52" s="331"/>
      <c r="DF52" s="331"/>
      <c r="DG52" s="331"/>
      <c r="DH52" s="331"/>
      <c r="DI52" s="331"/>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row>
    <row r="53" spans="2:159" ht="18.75" x14ac:dyDescent="0.25">
      <c r="C53" s="2" t="s">
        <v>60</v>
      </c>
      <c r="D53" s="947" t="s">
        <v>44</v>
      </c>
      <c r="E53" s="948"/>
      <c r="F53" s="948"/>
      <c r="G53" s="948"/>
      <c r="H53" s="948"/>
      <c r="I53" s="948"/>
      <c r="J53" s="948"/>
      <c r="K53" s="948"/>
      <c r="L53" s="948"/>
      <c r="M53" s="948"/>
      <c r="N53" s="948"/>
      <c r="O53" s="948"/>
      <c r="P53" s="948"/>
      <c r="Q53" s="948"/>
      <c r="R53" s="949"/>
      <c r="S53" s="989" t="str">
        <f>'עמוד 1'!S53:AK53</f>
        <v>יש להזין סוג חשבון</v>
      </c>
      <c r="T53" s="989"/>
      <c r="U53" s="989"/>
      <c r="V53" s="989"/>
      <c r="W53" s="989"/>
      <c r="X53" s="989"/>
      <c r="Y53" s="989"/>
      <c r="Z53" s="989"/>
      <c r="AA53" s="989"/>
      <c r="AB53" s="989"/>
      <c r="AC53" s="989"/>
      <c r="AD53" s="989"/>
      <c r="AE53" s="989"/>
      <c r="AF53" s="989"/>
      <c r="AG53" s="989"/>
      <c r="AH53" s="989"/>
      <c r="AI53" s="989"/>
      <c r="AJ53" s="989"/>
      <c r="AK53" s="990"/>
      <c r="AL53" s="975" t="s">
        <v>121</v>
      </c>
      <c r="AM53" s="975"/>
      <c r="AN53" s="975"/>
      <c r="AO53" s="975"/>
      <c r="AP53" s="975"/>
      <c r="AQ53" s="975"/>
      <c r="AR53" s="976"/>
      <c r="AS53" s="356">
        <f>IF(ISBLANK(S53),0,1)</f>
        <v>1</v>
      </c>
      <c r="AT53" s="356"/>
      <c r="AU53" s="1067"/>
      <c r="AV53" s="1067"/>
      <c r="AW53" s="1067"/>
      <c r="AX53" s="1161">
        <f>'עמוד 1'!AX53:AZ53</f>
        <v>0</v>
      </c>
      <c r="AY53" s="1162"/>
      <c r="AZ53" s="1163"/>
      <c r="BA53" s="1068" t="s">
        <v>188</v>
      </c>
      <c r="BB53" s="1069"/>
      <c r="CO53" s="179"/>
      <c r="CP53" s="179"/>
      <c r="CQ53" s="179"/>
      <c r="CR53" s="179"/>
      <c r="CS53" s="179"/>
      <c r="CT53" s="179"/>
      <c r="CU53" s="179"/>
      <c r="CV53" s="179"/>
      <c r="CW53" s="413"/>
      <c r="CX53" s="414"/>
      <c r="CY53" s="413"/>
      <c r="CZ53" s="413"/>
      <c r="DA53" s="331"/>
      <c r="DB53" s="331"/>
      <c r="DC53" s="331"/>
      <c r="DD53" s="331"/>
      <c r="DE53" s="331"/>
      <c r="DF53" s="331"/>
      <c r="DG53" s="331"/>
      <c r="DH53" s="331"/>
      <c r="DI53" s="331"/>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row>
    <row r="54" spans="2:159" ht="7.5" customHeight="1" x14ac:dyDescent="0.25">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56"/>
      <c r="AT54" s="356"/>
      <c r="AU54" s="356"/>
      <c r="CO54" s="179"/>
      <c r="CP54" s="179"/>
      <c r="CQ54" s="179"/>
      <c r="CR54" s="179"/>
      <c r="CS54" s="179"/>
      <c r="CT54" s="179"/>
      <c r="CU54" s="179"/>
      <c r="CV54" s="179"/>
      <c r="CW54" s="413"/>
      <c r="CX54" s="414"/>
      <c r="CY54" s="413"/>
      <c r="CZ54" s="413"/>
      <c r="DA54" s="331"/>
      <c r="DB54" s="331"/>
      <c r="DC54" s="331"/>
      <c r="DD54" s="331"/>
      <c r="DE54" s="331"/>
      <c r="DF54" s="331"/>
      <c r="DG54" s="331"/>
      <c r="DH54" s="331"/>
      <c r="DI54" s="331"/>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row>
    <row r="55" spans="2:159" ht="18.75" x14ac:dyDescent="0.25">
      <c r="C55" s="2" t="s">
        <v>61</v>
      </c>
      <c r="D55" s="947" t="s">
        <v>56</v>
      </c>
      <c r="E55" s="948"/>
      <c r="F55" s="948"/>
      <c r="G55" s="948"/>
      <c r="H55" s="948"/>
      <c r="I55" s="948"/>
      <c r="J55" s="948"/>
      <c r="K55" s="948"/>
      <c r="L55" s="948"/>
      <c r="M55" s="948"/>
      <c r="N55" s="948"/>
      <c r="O55" s="948"/>
      <c r="P55" s="948"/>
      <c r="Q55" s="948"/>
      <c r="R55" s="949"/>
      <c r="S55" s="977">
        <f>'עמוד 1'!S55:AK55</f>
        <v>0</v>
      </c>
      <c r="T55" s="977"/>
      <c r="U55" s="977"/>
      <c r="V55" s="977"/>
      <c r="W55" s="977"/>
      <c r="X55" s="977"/>
      <c r="Y55" s="977"/>
      <c r="Z55" s="977"/>
      <c r="AA55" s="977"/>
      <c r="AB55" s="977"/>
      <c r="AC55" s="977"/>
      <c r="AD55" s="977"/>
      <c r="AE55" s="977"/>
      <c r="AF55" s="977"/>
      <c r="AG55" s="977"/>
      <c r="AH55" s="977"/>
      <c r="AI55" s="977"/>
      <c r="AJ55" s="977"/>
      <c r="AK55" s="978"/>
      <c r="AL55" s="976" t="s">
        <v>48</v>
      </c>
      <c r="AM55" s="979"/>
      <c r="AN55" s="979"/>
      <c r="AO55" s="979"/>
      <c r="AP55" s="979"/>
      <c r="AQ55" s="979"/>
      <c r="AR55" s="979"/>
      <c r="AS55" s="356">
        <f>IF(ISBLANK(S55),0,1)</f>
        <v>1</v>
      </c>
      <c r="AT55" s="356"/>
      <c r="AU55" s="356"/>
      <c r="CO55" s="179"/>
      <c r="CP55" s="179"/>
      <c r="CQ55" s="179"/>
      <c r="CR55" s="179"/>
      <c r="CS55" s="179"/>
      <c r="CT55" s="179"/>
      <c r="CU55" s="179"/>
      <c r="CV55" s="179"/>
      <c r="CW55" s="413"/>
      <c r="CX55" s="414"/>
      <c r="CY55" s="413"/>
      <c r="CZ55" s="413"/>
      <c r="DA55" s="331"/>
      <c r="DB55" s="331"/>
      <c r="DC55" s="331"/>
      <c r="DD55" s="331"/>
      <c r="DE55" s="331"/>
      <c r="DF55" s="331"/>
      <c r="DG55" s="331"/>
      <c r="DH55" s="331"/>
      <c r="DI55" s="331"/>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row>
    <row r="56" spans="2:159" ht="7.5" customHeight="1" x14ac:dyDescent="0.25">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56"/>
      <c r="AT56" s="356"/>
      <c r="AU56" s="356"/>
      <c r="CO56" s="179"/>
      <c r="CP56" s="179"/>
      <c r="CQ56" s="179"/>
      <c r="CR56" s="179"/>
      <c r="CS56" s="179"/>
      <c r="CT56" s="179"/>
      <c r="CU56" s="179"/>
      <c r="CV56" s="179"/>
      <c r="CW56" s="413"/>
      <c r="CX56" s="413"/>
      <c r="CY56" s="413"/>
      <c r="CZ56" s="413"/>
      <c r="DA56" s="331"/>
      <c r="DB56" s="331"/>
      <c r="DC56" s="331"/>
      <c r="DD56" s="331"/>
      <c r="DE56" s="331"/>
      <c r="DF56" s="331"/>
      <c r="DG56" s="331"/>
      <c r="DH56" s="331"/>
      <c r="DI56" s="331"/>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row>
    <row r="57" spans="2:159" ht="19.5" customHeight="1" x14ac:dyDescent="0.25">
      <c r="C57" s="2" t="s">
        <v>62</v>
      </c>
      <c r="D57" s="947" t="s">
        <v>37</v>
      </c>
      <c r="E57" s="948"/>
      <c r="F57" s="948"/>
      <c r="G57" s="948"/>
      <c r="H57" s="948"/>
      <c r="I57" s="948"/>
      <c r="J57" s="948"/>
      <c r="K57" s="948"/>
      <c r="L57" s="948"/>
      <c r="M57" s="948"/>
      <c r="N57" s="948"/>
      <c r="O57" s="948"/>
      <c r="P57" s="948"/>
      <c r="Q57" s="948"/>
      <c r="R57" s="949"/>
      <c r="S57" s="956">
        <f>'עמוד 1'!S57:Z57</f>
        <v>43466</v>
      </c>
      <c r="T57" s="956"/>
      <c r="U57" s="956"/>
      <c r="V57" s="956"/>
      <c r="W57" s="956"/>
      <c r="X57" s="956"/>
      <c r="Y57" s="956"/>
      <c r="Z57" s="956"/>
      <c r="AA57" s="922" t="s">
        <v>38</v>
      </c>
      <c r="AB57" s="923"/>
      <c r="AC57" s="923"/>
      <c r="AD57" s="923"/>
      <c r="AE57" s="924"/>
      <c r="AF57" s="956">
        <f>'עמוד 1'!AF57:AK57</f>
        <v>43495</v>
      </c>
      <c r="AG57" s="956"/>
      <c r="AH57" s="956"/>
      <c r="AI57" s="956"/>
      <c r="AJ57" s="956"/>
      <c r="AK57" s="956"/>
      <c r="AL57" s="976" t="s">
        <v>164</v>
      </c>
      <c r="AM57" s="979"/>
      <c r="AN57" s="979"/>
      <c r="AO57" s="979"/>
      <c r="AP57" s="979"/>
      <c r="AQ57" s="979"/>
      <c r="AR57" s="979"/>
      <c r="AS57" s="356">
        <f>IF(ISBLANK(S57),0,1)</f>
        <v>1</v>
      </c>
      <c r="AT57" s="356"/>
      <c r="AU57" s="356"/>
      <c r="CO57" s="179"/>
      <c r="CP57" s="179"/>
      <c r="CQ57" s="179"/>
      <c r="CR57" s="179"/>
      <c r="CS57" s="179"/>
      <c r="CT57" s="179"/>
      <c r="CU57" s="179"/>
      <c r="CV57" s="179"/>
      <c r="CW57" s="413"/>
      <c r="CX57" s="413"/>
      <c r="CY57" s="413"/>
      <c r="CZ57" s="413"/>
      <c r="DA57" s="331"/>
      <c r="DB57" s="331"/>
      <c r="DC57" s="331"/>
      <c r="DD57" s="331"/>
      <c r="DE57" s="331"/>
      <c r="DF57" s="331"/>
      <c r="DG57" s="331"/>
      <c r="DH57" s="331"/>
      <c r="DI57" s="331"/>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row>
    <row r="58" spans="2:159" ht="15" customHeight="1" x14ac:dyDescent="0.25">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56">
        <f>IF(ISBLANK(AF57),0,1)</f>
        <v>1</v>
      </c>
      <c r="AT58" s="356"/>
      <c r="AU58" s="356"/>
      <c r="CO58" s="179"/>
      <c r="CP58" s="179"/>
      <c r="CQ58" s="179"/>
      <c r="CR58" s="179"/>
      <c r="CS58" s="179"/>
      <c r="CT58" s="179"/>
      <c r="CU58" s="179"/>
      <c r="CV58" s="179"/>
      <c r="CW58" s="413"/>
      <c r="CX58" s="413"/>
      <c r="CY58" s="413"/>
      <c r="CZ58" s="413"/>
      <c r="DA58" s="331"/>
      <c r="DB58" s="331"/>
      <c r="DC58" s="331"/>
      <c r="DD58" s="331"/>
      <c r="DE58" s="331"/>
      <c r="DF58" s="331"/>
      <c r="DG58" s="331"/>
      <c r="DH58" s="331"/>
      <c r="DI58" s="331"/>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row>
    <row r="59" spans="2:159" ht="16.5" customHeight="1" x14ac:dyDescent="0.25">
      <c r="B59" s="6"/>
      <c r="C59" s="35"/>
      <c r="D59" s="922" t="s">
        <v>49</v>
      </c>
      <c r="E59" s="923"/>
      <c r="F59" s="923"/>
      <c r="G59" s="923"/>
      <c r="H59" s="923"/>
      <c r="I59" s="923"/>
      <c r="J59" s="923"/>
      <c r="K59" s="923"/>
      <c r="L59" s="923"/>
      <c r="M59" s="923"/>
      <c r="N59" s="923"/>
      <c r="O59" s="923"/>
      <c r="P59" s="923"/>
      <c r="Q59" s="923"/>
      <c r="R59" s="924"/>
      <c r="S59" s="944" t="s">
        <v>165</v>
      </c>
      <c r="T59" s="944"/>
      <c r="U59" s="944"/>
      <c r="V59" s="944"/>
      <c r="W59" s="944"/>
      <c r="X59" s="944"/>
      <c r="Y59" s="944"/>
      <c r="Z59" s="944"/>
      <c r="AA59" s="944"/>
      <c r="AB59" s="944"/>
      <c r="AC59" s="944"/>
      <c r="AD59" s="944"/>
      <c r="AE59" s="944"/>
      <c r="AF59" s="944"/>
      <c r="AG59" s="944"/>
      <c r="AH59" s="944"/>
      <c r="AI59" s="944"/>
      <c r="AJ59" s="944"/>
      <c r="AK59" s="945"/>
      <c r="AN59" s="361"/>
      <c r="AO59" s="361"/>
      <c r="AP59" s="361"/>
      <c r="AQ59" s="361"/>
      <c r="AS59" s="360">
        <f>SUM(AS51:AS58)</f>
        <v>5</v>
      </c>
      <c r="AT59" s="360"/>
      <c r="AU59" s="356"/>
      <c r="AW59" s="5"/>
      <c r="AX59" s="5"/>
      <c r="AY59" s="5"/>
      <c r="AZ59" s="5"/>
      <c r="BA59" s="5"/>
      <c r="BB59" s="5"/>
      <c r="BC59" s="5"/>
      <c r="BD59" s="5"/>
      <c r="BE59" s="5"/>
      <c r="BF59" s="5"/>
      <c r="BG59" s="5"/>
      <c r="BH59" s="5"/>
      <c r="BI59" s="5"/>
      <c r="BJ59" s="5"/>
      <c r="BK59" s="5"/>
      <c r="BL59" s="6"/>
      <c r="BM59" s="6"/>
      <c r="BN59" s="6"/>
      <c r="BO59" s="6"/>
      <c r="BP59" s="6"/>
      <c r="BQ59" s="6"/>
      <c r="BR59" s="29" t="str">
        <f t="shared" ref="BR59" si="0">IF(K59="","",IF(BK59="",K59,K59-BK59))</f>
        <v/>
      </c>
      <c r="BS59" s="29"/>
      <c r="BT59" s="29"/>
      <c r="BU59" s="29"/>
      <c r="BV59" s="29"/>
      <c r="BW59" s="29"/>
      <c r="BX59" s="29"/>
      <c r="BY59" s="29"/>
      <c r="BZ59" s="29"/>
      <c r="CA59" s="29"/>
      <c r="CB59" s="29"/>
      <c r="CC59" s="29"/>
      <c r="CO59" s="179"/>
      <c r="CP59" s="179"/>
      <c r="CQ59" s="179"/>
      <c r="CR59" s="179"/>
      <c r="CS59" s="179"/>
      <c r="CT59" s="179"/>
      <c r="CU59" s="179"/>
      <c r="CV59" s="179"/>
      <c r="CW59" s="413"/>
      <c r="CX59" s="413"/>
      <c r="CY59" s="413"/>
      <c r="CZ59" s="413"/>
      <c r="DA59" s="331"/>
      <c r="DB59" s="331"/>
      <c r="DC59" s="331"/>
      <c r="DD59" s="331"/>
      <c r="DE59" s="331"/>
      <c r="DF59" s="331"/>
      <c r="DG59" s="331"/>
      <c r="DH59" s="331"/>
      <c r="DI59" s="331"/>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row>
    <row r="60" spans="2:159" ht="16.5" customHeight="1" x14ac:dyDescent="0.25">
      <c r="C60" s="10"/>
      <c r="AN60" s="362"/>
      <c r="AO60" s="363">
        <f>AO43+AS59</f>
        <v>9</v>
      </c>
      <c r="AP60" s="362"/>
      <c r="AQ60" s="362"/>
      <c r="AS60" s="356"/>
      <c r="AT60" s="356"/>
      <c r="AU60" s="387">
        <f>AG31+AL43+AS59</f>
        <v>18</v>
      </c>
      <c r="AW60" s="5"/>
      <c r="AX60" s="5"/>
      <c r="AY60" s="5"/>
      <c r="AZ60" s="5"/>
      <c r="BA60" s="5"/>
      <c r="BB60" s="5"/>
      <c r="BC60" s="5"/>
      <c r="BD60" s="5"/>
      <c r="BE60" s="5"/>
      <c r="BF60" s="5"/>
      <c r="BG60" s="5"/>
      <c r="BH60" s="5"/>
      <c r="BI60" s="5"/>
      <c r="BJ60" s="5"/>
      <c r="BK60" s="5"/>
      <c r="CO60" s="179"/>
      <c r="CP60" s="179"/>
      <c r="CQ60" s="179"/>
      <c r="CR60" s="179"/>
      <c r="CS60" s="179"/>
      <c r="CT60" s="179"/>
      <c r="CU60" s="179"/>
      <c r="CV60" s="179"/>
      <c r="CW60" s="413"/>
      <c r="CX60" s="413"/>
      <c r="CY60" s="413"/>
      <c r="CZ60" s="413"/>
      <c r="DA60" s="331"/>
      <c r="DB60" s="331"/>
      <c r="DC60" s="331"/>
      <c r="DD60" s="331"/>
      <c r="DE60" s="331"/>
      <c r="DF60" s="331"/>
      <c r="DG60" s="331"/>
      <c r="DH60" s="331"/>
      <c r="DI60" s="331"/>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row>
    <row r="61" spans="2:159" ht="18.75" x14ac:dyDescent="0.25">
      <c r="C61" s="8" t="s">
        <v>117</v>
      </c>
      <c r="D61" s="8"/>
      <c r="E61" s="8"/>
      <c r="F61" s="8"/>
      <c r="G61" s="8"/>
      <c r="H61" s="8"/>
      <c r="I61" s="8"/>
      <c r="J61" s="8"/>
      <c r="K61" s="8"/>
      <c r="L61" s="8"/>
      <c r="M61" s="8"/>
      <c r="N61" s="8"/>
      <c r="O61" s="8"/>
      <c r="P61" s="8"/>
      <c r="Q61" s="8"/>
      <c r="R61" s="8"/>
      <c r="S61" s="10"/>
      <c r="T61" s="10"/>
      <c r="AN61" s="364"/>
      <c r="AO61" s="364"/>
      <c r="AP61" s="364"/>
      <c r="AQ61" s="364"/>
      <c r="AS61" s="356"/>
      <c r="AT61" s="356"/>
      <c r="AU61" s="356"/>
      <c r="BD61" s="7"/>
      <c r="CO61" s="179"/>
      <c r="CP61" s="179"/>
      <c r="CQ61" s="179"/>
      <c r="CR61" s="179"/>
      <c r="CS61" s="179"/>
      <c r="CT61" s="179"/>
      <c r="CU61" s="179"/>
      <c r="CV61" s="179"/>
      <c r="CW61" s="413"/>
      <c r="CX61" s="413"/>
      <c r="CY61" s="413"/>
      <c r="CZ61" s="413"/>
      <c r="DA61" s="331"/>
      <c r="DB61" s="331"/>
      <c r="DC61" s="331"/>
      <c r="DD61" s="331"/>
      <c r="DE61" s="331"/>
      <c r="DF61" s="331"/>
      <c r="DG61" s="331"/>
      <c r="DH61" s="331"/>
      <c r="DI61" s="331"/>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row>
    <row r="62" spans="2:159" ht="8.25" customHeight="1" x14ac:dyDescent="0.25">
      <c r="C62" s="10"/>
      <c r="D62" s="10"/>
      <c r="E62" s="10"/>
      <c r="F62" s="10"/>
      <c r="G62" s="10"/>
      <c r="H62" s="10"/>
      <c r="I62" s="10"/>
      <c r="J62" s="10"/>
      <c r="K62" s="10"/>
      <c r="L62" s="10"/>
      <c r="M62" s="10"/>
      <c r="S62" s="10"/>
      <c r="T62" s="10"/>
      <c r="U62" s="10"/>
      <c r="V62" s="10"/>
      <c r="AB62" s="9"/>
      <c r="AC62" s="9"/>
      <c r="AD62" s="9"/>
      <c r="CO62" s="179"/>
      <c r="CP62" s="179"/>
      <c r="CQ62" s="179"/>
      <c r="CR62" s="179"/>
      <c r="CS62" s="179"/>
      <c r="CT62" s="179"/>
      <c r="CU62" s="179"/>
      <c r="CV62" s="179"/>
      <c r="CW62" s="413"/>
      <c r="CX62" s="413"/>
      <c r="CY62" s="413"/>
      <c r="CZ62" s="413"/>
      <c r="DA62" s="331"/>
      <c r="DB62" s="331"/>
      <c r="DC62" s="331"/>
      <c r="DD62" s="331"/>
      <c r="DE62" s="331"/>
      <c r="DF62" s="331"/>
      <c r="DG62" s="331"/>
      <c r="DH62" s="331"/>
      <c r="DI62" s="331"/>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row>
    <row r="63" spans="2:159" s="147" customFormat="1" ht="9" customHeight="1" x14ac:dyDescent="0.25">
      <c r="B63" s="140"/>
      <c r="C63" s="1001" t="s">
        <v>67</v>
      </c>
      <c r="D63" s="1002"/>
      <c r="E63" s="1002"/>
      <c r="F63" s="1002"/>
      <c r="G63" s="1002"/>
      <c r="H63" s="1002"/>
      <c r="I63" s="1002"/>
      <c r="J63" s="1002"/>
      <c r="K63" s="1002"/>
      <c r="L63" s="1002"/>
      <c r="M63" s="1002"/>
      <c r="N63" s="1002"/>
      <c r="O63" s="1002"/>
      <c r="P63" s="1002"/>
      <c r="Q63" s="1002"/>
      <c r="R63" s="1002"/>
      <c r="S63" s="1002"/>
      <c r="T63" s="1002"/>
      <c r="U63" s="1002"/>
      <c r="V63" s="1002"/>
      <c r="W63" s="1002"/>
      <c r="X63" s="404"/>
      <c r="Y63" s="997">
        <f>'עמוד 1'!Y63:Z64</f>
        <v>0</v>
      </c>
      <c r="Z63" s="997"/>
      <c r="AA63" s="999" t="s">
        <v>2</v>
      </c>
      <c r="AB63" s="999"/>
      <c r="AC63" s="999"/>
      <c r="AD63" s="999"/>
      <c r="AE63" s="997">
        <f>'עמוד 1'!AE63:AG64</f>
        <v>0</v>
      </c>
      <c r="AF63" s="997"/>
      <c r="AG63" s="997"/>
      <c r="AH63" s="1005" t="s">
        <v>68</v>
      </c>
      <c r="AI63" s="993"/>
      <c r="AJ63" s="993"/>
      <c r="AK63" s="993"/>
      <c r="AL63" s="993"/>
      <c r="AM63" s="406"/>
      <c r="AN63" s="142"/>
      <c r="AO63" s="14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C63" s="6"/>
      <c r="CD63" s="6"/>
      <c r="CE63" s="6"/>
      <c r="CF63" s="6"/>
      <c r="CG63" s="144"/>
      <c r="CH63" s="144"/>
      <c r="CI63" s="145"/>
      <c r="CJ63" s="145"/>
      <c r="CK63" s="145"/>
      <c r="CL63" s="145"/>
      <c r="CM63" s="145"/>
      <c r="CN63" s="145"/>
      <c r="CO63" s="179"/>
      <c r="CP63" s="179"/>
      <c r="CQ63" s="179"/>
      <c r="CR63" s="179"/>
      <c r="CS63" s="179"/>
      <c r="CT63" s="179"/>
      <c r="CU63" s="179"/>
      <c r="CV63" s="179"/>
      <c r="CW63" s="413"/>
      <c r="CX63" s="413"/>
      <c r="CY63" s="413"/>
      <c r="CZ63" s="413"/>
      <c r="DA63" s="331"/>
      <c r="DB63" s="331"/>
      <c r="DC63" s="331"/>
      <c r="DD63" s="331"/>
      <c r="DE63" s="331"/>
      <c r="DF63" s="331"/>
      <c r="DG63" s="331"/>
      <c r="DH63" s="331"/>
      <c r="DI63" s="331"/>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row>
    <row r="64" spans="2:159" s="147" customFormat="1" ht="9" customHeight="1" x14ac:dyDescent="0.25">
      <c r="B64" s="148"/>
      <c r="C64" s="1003"/>
      <c r="D64" s="1004"/>
      <c r="E64" s="1004"/>
      <c r="F64" s="1004"/>
      <c r="G64" s="1004"/>
      <c r="H64" s="1004"/>
      <c r="I64" s="1004"/>
      <c r="J64" s="1004"/>
      <c r="K64" s="1004"/>
      <c r="L64" s="1004"/>
      <c r="M64" s="1004"/>
      <c r="N64" s="1004"/>
      <c r="O64" s="1004"/>
      <c r="P64" s="1004"/>
      <c r="Q64" s="1004"/>
      <c r="R64" s="1004"/>
      <c r="S64" s="1004"/>
      <c r="T64" s="1004"/>
      <c r="U64" s="1004"/>
      <c r="V64" s="1004"/>
      <c r="W64" s="1004"/>
      <c r="X64" s="405"/>
      <c r="Y64" s="998"/>
      <c r="Z64" s="998"/>
      <c r="AA64" s="1000"/>
      <c r="AB64" s="1000"/>
      <c r="AC64" s="1000"/>
      <c r="AD64" s="1000"/>
      <c r="AE64" s="998"/>
      <c r="AF64" s="998"/>
      <c r="AG64" s="998"/>
      <c r="AH64" s="1006"/>
      <c r="AI64" s="994"/>
      <c r="AJ64" s="994"/>
      <c r="AK64" s="994"/>
      <c r="AL64" s="994"/>
      <c r="AM64" s="407"/>
      <c r="AN64" s="151"/>
      <c r="AO64" s="148"/>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C64" s="6"/>
      <c r="CD64" s="6"/>
      <c r="CE64" s="6"/>
      <c r="CF64" s="6"/>
      <c r="CG64" s="144"/>
      <c r="CH64" s="144"/>
      <c r="CI64" s="145"/>
      <c r="CJ64" s="145"/>
      <c r="CK64" s="145"/>
      <c r="CL64" s="145"/>
      <c r="CM64" s="145"/>
      <c r="CN64" s="145"/>
      <c r="CO64" s="179"/>
      <c r="CP64" s="179"/>
      <c r="CQ64" s="179"/>
      <c r="CR64" s="179"/>
      <c r="CS64" s="179"/>
      <c r="CT64" s="179"/>
      <c r="CU64" s="179"/>
      <c r="CV64" s="179"/>
      <c r="CW64" s="413"/>
      <c r="CX64" s="413"/>
      <c r="CY64" s="413"/>
      <c r="CZ64" s="413"/>
      <c r="DA64" s="331"/>
      <c r="DB64" s="331"/>
      <c r="DC64" s="331"/>
      <c r="DD64" s="331"/>
      <c r="DE64" s="331"/>
      <c r="DF64" s="331"/>
      <c r="DG64" s="331"/>
      <c r="DH64" s="331"/>
      <c r="DI64" s="331"/>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row>
    <row r="65" spans="2:172" s="147" customFormat="1" ht="4.5" customHeight="1" thickBot="1" x14ac:dyDescent="0.3">
      <c r="B65" s="148"/>
      <c r="C65" s="148"/>
      <c r="D65" s="148"/>
      <c r="E65" s="148"/>
      <c r="F65" s="143"/>
      <c r="G65" s="138"/>
      <c r="H65" s="226"/>
      <c r="I65" s="138"/>
      <c r="J65" s="138"/>
      <c r="K65" s="138"/>
      <c r="L65" s="138"/>
      <c r="M65" s="138"/>
      <c r="N65" s="138"/>
      <c r="O65" s="995"/>
      <c r="P65" s="995"/>
      <c r="Q65" s="995"/>
      <c r="R65" s="153"/>
      <c r="S65" s="148"/>
      <c r="T65" s="148"/>
      <c r="U65" s="153"/>
      <c r="V65" s="1012"/>
      <c r="W65" s="1012"/>
      <c r="X65" s="1012"/>
      <c r="Y65" s="1012"/>
      <c r="Z65" s="1012"/>
      <c r="AA65" s="1012"/>
      <c r="AB65" s="1012"/>
      <c r="AC65" s="1012"/>
      <c r="AD65" s="1012"/>
      <c r="AE65" s="1012"/>
      <c r="AF65" s="1012"/>
      <c r="AG65" s="1012"/>
      <c r="AH65" s="1018"/>
      <c r="AI65" s="1018"/>
      <c r="AJ65" s="1018"/>
      <c r="AK65" s="148"/>
      <c r="AL65" s="148"/>
      <c r="AM65" s="148"/>
      <c r="AN65" s="154"/>
      <c r="AO65" s="148"/>
      <c r="AP65" s="155"/>
      <c r="AQ65" s="156"/>
      <c r="AR65" s="156"/>
      <c r="AS65" s="156"/>
      <c r="AT65" s="148"/>
      <c r="AU65" s="148"/>
      <c r="AV65" s="243"/>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52"/>
      <c r="BV65" s="152"/>
      <c r="BW65" s="152"/>
      <c r="BX65" s="152"/>
      <c r="BY65" s="152"/>
      <c r="BZ65" s="152"/>
      <c r="CA65" s="152"/>
      <c r="CC65" s="6"/>
      <c r="CD65" s="6"/>
      <c r="CE65" s="6"/>
      <c r="CF65" s="6"/>
      <c r="CG65" s="144"/>
      <c r="CH65" s="144"/>
      <c r="CI65" s="145"/>
      <c r="CJ65" s="145"/>
      <c r="CK65" s="145"/>
      <c r="CL65" s="145"/>
      <c r="CM65" s="145"/>
      <c r="CN65" s="145"/>
      <c r="CO65" s="179"/>
      <c r="CP65" s="179"/>
      <c r="CQ65" s="179"/>
      <c r="CR65" s="179"/>
      <c r="CS65" s="179"/>
      <c r="CT65" s="179"/>
      <c r="CU65" s="179"/>
      <c r="CV65" s="179"/>
      <c r="CW65" s="413"/>
      <c r="CX65" s="413"/>
      <c r="CY65" s="413"/>
      <c r="CZ65" s="413"/>
      <c r="DA65" s="331"/>
      <c r="DB65" s="331"/>
      <c r="DC65" s="331"/>
      <c r="DD65" s="331"/>
      <c r="DE65" s="331"/>
      <c r="DF65" s="331"/>
      <c r="DG65" s="331"/>
      <c r="DH65" s="331"/>
      <c r="DI65" s="331"/>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row>
    <row r="66" spans="2:172" s="167" customFormat="1" ht="14.1" customHeight="1" x14ac:dyDescent="0.2">
      <c r="B66" s="157"/>
      <c r="C66" s="1007" t="s">
        <v>70</v>
      </c>
      <c r="D66" s="1008"/>
      <c r="E66" s="1008"/>
      <c r="F66" s="1008"/>
      <c r="G66" s="1008"/>
      <c r="H66" s="1009"/>
      <c r="I66" s="1010" t="s">
        <v>71</v>
      </c>
      <c r="J66" s="1010"/>
      <c r="K66" s="1010"/>
      <c r="L66" s="1011"/>
      <c r="M66" s="1016" t="s">
        <v>78</v>
      </c>
      <c r="N66" s="1008"/>
      <c r="O66" s="1016"/>
      <c r="P66" s="1008"/>
      <c r="Q66" s="1008"/>
      <c r="R66" s="1008"/>
      <c r="S66" s="1008"/>
      <c r="T66" s="1008"/>
      <c r="U66" s="1008"/>
      <c r="V66" s="1008"/>
      <c r="W66" s="1008"/>
      <c r="X66" s="1017"/>
      <c r="Y66" s="159"/>
      <c r="Z66" s="1019" t="s">
        <v>171</v>
      </c>
      <c r="AA66" s="1020"/>
      <c r="AB66" s="1020"/>
      <c r="AC66" s="1020"/>
      <c r="AD66" s="671" t="s">
        <v>172</v>
      </c>
      <c r="AE66" s="672"/>
      <c r="AF66" s="672"/>
      <c r="AG66" s="1013" t="s">
        <v>73</v>
      </c>
      <c r="AH66" s="1014"/>
      <c r="AI66" s="1014"/>
      <c r="AJ66" s="1014"/>
      <c r="AK66" s="1014"/>
      <c r="AL66" s="1014"/>
      <c r="AM66" s="1014"/>
      <c r="AN66" s="1015"/>
      <c r="AO66" s="222"/>
      <c r="AP66" s="708" t="str">
        <f>'עמוד 1'!AP66:AW70</f>
        <v>שכר לתשלום בחשבון זה</v>
      </c>
      <c r="AQ66" s="709"/>
      <c r="AR66" s="709"/>
      <c r="AS66" s="709"/>
      <c r="AT66" s="709"/>
      <c r="AU66" s="709"/>
      <c r="AV66" s="709"/>
      <c r="AW66" s="709"/>
      <c r="AX66" s="712" t="s">
        <v>75</v>
      </c>
      <c r="AY66" s="713"/>
      <c r="AZ66" s="713"/>
      <c r="BA66" s="713"/>
      <c r="BB66" s="713"/>
      <c r="BC66" s="713"/>
      <c r="BD66" s="713"/>
      <c r="BE66" s="713"/>
      <c r="BF66" s="713"/>
      <c r="BG66" s="713"/>
      <c r="BH66" s="1198" t="s">
        <v>76</v>
      </c>
      <c r="BI66" s="1198"/>
      <c r="BJ66" s="1198"/>
      <c r="BK66" s="1198"/>
      <c r="BL66" s="1198"/>
      <c r="BM66" s="1198"/>
      <c r="BN66" s="1198"/>
      <c r="BO66" s="1056" t="str">
        <f>'עמוד 2'!BO66:BT70</f>
        <v xml:space="preserve">סה"כ יתרת תקציב לניצול במסגרת ההזמנה לאחר קיזוז דמי עיכבון (לפי תעריף ש"ע נוכחי*) </v>
      </c>
      <c r="BP66" s="1056"/>
      <c r="BQ66" s="1056"/>
      <c r="BR66" s="1056"/>
      <c r="BS66" s="1056"/>
      <c r="BT66" s="1056"/>
      <c r="BU66" s="487" t="str">
        <f>'עמוד 2'!BU66:BZ70</f>
        <v>סה"כ יתרת ש"ע לניצול במסגרת ההזמנה לאחר קיזוז שעות לדמי עיכבון (לפי תעריף נוכחי*)</v>
      </c>
      <c r="BV66" s="487"/>
      <c r="BW66" s="487"/>
      <c r="BX66" s="487"/>
      <c r="BY66" s="487"/>
      <c r="BZ66" s="488"/>
      <c r="CA66" s="487" t="str">
        <f>'עמוד 1'!CA66:CE70</f>
        <v>סה"כ שעות לדמי עיכבון כולל חשבון זה</v>
      </c>
      <c r="CB66" s="487"/>
      <c r="CC66" s="487"/>
      <c r="CD66" s="487"/>
      <c r="CE66" s="488"/>
      <c r="CF66" s="437"/>
      <c r="CG66" s="497" t="str">
        <f>'עמוד 1'!CG66:CK70</f>
        <v>סה"כ דמי עיכבון (₪)</v>
      </c>
      <c r="CH66" s="498"/>
      <c r="CI66" s="498"/>
      <c r="CJ66" s="498"/>
      <c r="CK66" s="499"/>
      <c r="CL66" s="459"/>
      <c r="CM66" s="161"/>
      <c r="CN66" s="161"/>
      <c r="CO66" s="179"/>
      <c r="CP66" s="179"/>
      <c r="CQ66" s="179"/>
      <c r="CR66" s="179"/>
      <c r="CS66" s="179"/>
      <c r="CT66" s="179"/>
      <c r="CU66" s="179"/>
      <c r="CV66" s="179"/>
      <c r="CW66" s="413"/>
      <c r="CX66" s="413"/>
      <c r="CY66" s="413"/>
      <c r="CZ66" s="413"/>
      <c r="DA66" s="331"/>
      <c r="DB66" s="331"/>
      <c r="DC66" s="331"/>
      <c r="DD66" s="331"/>
      <c r="DE66" s="331"/>
      <c r="DF66" s="331"/>
      <c r="DG66" s="331"/>
      <c r="DH66" s="331"/>
      <c r="DI66" s="331"/>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6"/>
      <c r="FE66" s="166"/>
      <c r="FF66" s="166"/>
      <c r="FG66" s="166"/>
      <c r="FH66" s="166"/>
      <c r="FI66" s="166"/>
      <c r="FJ66" s="166"/>
      <c r="FK66" s="166"/>
      <c r="FL66" s="166"/>
      <c r="FM66" s="166"/>
      <c r="FN66" s="166"/>
      <c r="FO66" s="166"/>
      <c r="FP66" s="166"/>
    </row>
    <row r="67" spans="2:172" s="167" customFormat="1" ht="33.75" customHeight="1" x14ac:dyDescent="0.2">
      <c r="B67" s="157"/>
      <c r="C67" s="297"/>
      <c r="D67" s="408"/>
      <c r="E67" s="408"/>
      <c r="F67" s="408"/>
      <c r="G67" s="408"/>
      <c r="H67" s="225"/>
      <c r="I67" s="674" t="s">
        <v>77</v>
      </c>
      <c r="J67" s="674"/>
      <c r="K67" s="674"/>
      <c r="L67" s="675"/>
      <c r="M67" s="1025" t="s">
        <v>79</v>
      </c>
      <c r="N67" s="676"/>
      <c r="O67" s="1025"/>
      <c r="P67" s="676"/>
      <c r="Q67" s="676"/>
      <c r="R67" s="676"/>
      <c r="S67" s="676"/>
      <c r="T67" s="676"/>
      <c r="U67" s="676"/>
      <c r="V67" s="676"/>
      <c r="W67" s="676"/>
      <c r="X67" s="1026"/>
      <c r="Y67" s="159"/>
      <c r="Z67" s="1021"/>
      <c r="AA67" s="1022"/>
      <c r="AB67" s="1022"/>
      <c r="AC67" s="1022"/>
      <c r="AD67" s="673"/>
      <c r="AE67" s="673"/>
      <c r="AF67" s="673"/>
      <c r="AG67" s="1023"/>
      <c r="AH67" s="1023"/>
      <c r="AI67" s="1023"/>
      <c r="AJ67" s="1023"/>
      <c r="AK67" s="1023"/>
      <c r="AL67" s="1023"/>
      <c r="AM67" s="1023"/>
      <c r="AN67" s="1024"/>
      <c r="AO67" s="222"/>
      <c r="AP67" s="710"/>
      <c r="AQ67" s="711"/>
      <c r="AR67" s="711"/>
      <c r="AS67" s="711"/>
      <c r="AT67" s="711"/>
      <c r="AU67" s="711"/>
      <c r="AV67" s="711"/>
      <c r="AW67" s="711"/>
      <c r="AX67" s="723" t="s">
        <v>80</v>
      </c>
      <c r="AY67" s="715"/>
      <c r="AZ67" s="715"/>
      <c r="BA67" s="715"/>
      <c r="BB67" s="715"/>
      <c r="BC67" s="715"/>
      <c r="BD67" s="715"/>
      <c r="BE67" s="715"/>
      <c r="BF67" s="715"/>
      <c r="BG67" s="715"/>
      <c r="BH67" s="1199"/>
      <c r="BI67" s="1199"/>
      <c r="BJ67" s="1199"/>
      <c r="BK67" s="1199"/>
      <c r="BL67" s="1199"/>
      <c r="BM67" s="1199"/>
      <c r="BN67" s="1199"/>
      <c r="BO67" s="1057"/>
      <c r="BP67" s="1057"/>
      <c r="BQ67" s="1057"/>
      <c r="BR67" s="1057"/>
      <c r="BS67" s="1057"/>
      <c r="BT67" s="1057"/>
      <c r="BU67" s="489"/>
      <c r="BV67" s="489"/>
      <c r="BW67" s="489"/>
      <c r="BX67" s="489"/>
      <c r="BY67" s="489"/>
      <c r="BZ67" s="490"/>
      <c r="CA67" s="489"/>
      <c r="CB67" s="489"/>
      <c r="CC67" s="489"/>
      <c r="CD67" s="489"/>
      <c r="CE67" s="490"/>
      <c r="CF67" s="437"/>
      <c r="CG67" s="500"/>
      <c r="CH67" s="501"/>
      <c r="CI67" s="501"/>
      <c r="CJ67" s="501"/>
      <c r="CK67" s="502"/>
      <c r="CL67" s="459"/>
      <c r="CM67" s="161"/>
      <c r="CN67" s="161"/>
      <c r="CO67" s="179"/>
      <c r="CP67" s="179"/>
      <c r="CQ67" s="179"/>
      <c r="CR67" s="179"/>
      <c r="CS67" s="179"/>
      <c r="CT67" s="179"/>
      <c r="CU67" s="179"/>
      <c r="CV67" s="179"/>
      <c r="CW67" s="413"/>
      <c r="CX67" s="413"/>
      <c r="CY67" s="413"/>
      <c r="CZ67" s="413"/>
      <c r="DA67" s="331"/>
      <c r="DB67" s="331"/>
      <c r="DC67" s="331"/>
      <c r="DD67" s="331"/>
      <c r="DE67" s="331"/>
      <c r="DF67" s="331"/>
      <c r="DG67" s="331"/>
      <c r="DH67" s="331"/>
      <c r="DI67" s="331"/>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6"/>
      <c r="FE67" s="166"/>
      <c r="FF67" s="166"/>
      <c r="FG67" s="166"/>
      <c r="FH67" s="166"/>
      <c r="FI67" s="166"/>
      <c r="FJ67" s="166"/>
      <c r="FK67" s="166"/>
      <c r="FL67" s="166"/>
      <c r="FM67" s="166"/>
      <c r="FN67" s="166"/>
      <c r="FO67" s="166"/>
      <c r="FP67" s="166"/>
    </row>
    <row r="68" spans="2:172" s="167" customFormat="1" ht="14.1" customHeight="1" x14ac:dyDescent="0.2">
      <c r="B68" s="171"/>
      <c r="C68" s="297"/>
      <c r="D68" s="408"/>
      <c r="E68" s="408"/>
      <c r="F68" s="408"/>
      <c r="G68" s="408"/>
      <c r="H68" s="225"/>
      <c r="I68" s="676" t="s">
        <v>81</v>
      </c>
      <c r="J68" s="676"/>
      <c r="K68" s="676"/>
      <c r="L68" s="677"/>
      <c r="M68" s="681" t="s">
        <v>104</v>
      </c>
      <c r="N68" s="682"/>
      <c r="O68" s="687"/>
      <c r="P68" s="688"/>
      <c r="Q68" s="688"/>
      <c r="R68" s="688"/>
      <c r="S68" s="688"/>
      <c r="T68" s="688"/>
      <c r="U68" s="688"/>
      <c r="V68" s="688"/>
      <c r="W68" s="688"/>
      <c r="X68" s="689"/>
      <c r="Y68" s="159"/>
      <c r="Z68" s="694" t="s">
        <v>169</v>
      </c>
      <c r="AA68" s="695"/>
      <c r="AB68" s="695"/>
      <c r="AC68" s="696"/>
      <c r="AD68" s="683" t="s">
        <v>168</v>
      </c>
      <c r="AE68" s="684"/>
      <c r="AF68" s="685"/>
      <c r="AG68" s="721" t="s">
        <v>202</v>
      </c>
      <c r="AH68" s="721"/>
      <c r="AI68" s="721"/>
      <c r="AJ68" s="721"/>
      <c r="AK68" s="721" t="s">
        <v>202</v>
      </c>
      <c r="AL68" s="721"/>
      <c r="AM68" s="721"/>
      <c r="AN68" s="996"/>
      <c r="AO68" s="222"/>
      <c r="AP68" s="710"/>
      <c r="AQ68" s="711"/>
      <c r="AR68" s="711"/>
      <c r="AS68" s="711"/>
      <c r="AT68" s="711"/>
      <c r="AU68" s="711"/>
      <c r="AV68" s="711"/>
      <c r="AW68" s="711"/>
      <c r="AX68" s="714" t="s">
        <v>82</v>
      </c>
      <c r="AY68" s="715"/>
      <c r="AZ68" s="715"/>
      <c r="BA68" s="715"/>
      <c r="BB68" s="715"/>
      <c r="BC68" s="715"/>
      <c r="BD68" s="715"/>
      <c r="BE68" s="715"/>
      <c r="BF68" s="715"/>
      <c r="BG68" s="715"/>
      <c r="BH68" s="1199"/>
      <c r="BI68" s="1199"/>
      <c r="BJ68" s="1199"/>
      <c r="BK68" s="1199"/>
      <c r="BL68" s="1199"/>
      <c r="BM68" s="1199"/>
      <c r="BN68" s="1199"/>
      <c r="BO68" s="1057"/>
      <c r="BP68" s="1057"/>
      <c r="BQ68" s="1057"/>
      <c r="BR68" s="1057"/>
      <c r="BS68" s="1057"/>
      <c r="BT68" s="1057"/>
      <c r="BU68" s="489"/>
      <c r="BV68" s="489"/>
      <c r="BW68" s="489"/>
      <c r="BX68" s="489"/>
      <c r="BY68" s="489"/>
      <c r="BZ68" s="490"/>
      <c r="CA68" s="489"/>
      <c r="CB68" s="489"/>
      <c r="CC68" s="489"/>
      <c r="CD68" s="489"/>
      <c r="CE68" s="490"/>
      <c r="CF68" s="437"/>
      <c r="CG68" s="500"/>
      <c r="CH68" s="501"/>
      <c r="CI68" s="501"/>
      <c r="CJ68" s="501"/>
      <c r="CK68" s="502"/>
      <c r="CL68" s="459"/>
      <c r="CM68" s="419"/>
      <c r="CN68" s="419"/>
      <c r="CO68" s="179"/>
      <c r="CP68" s="179"/>
      <c r="CQ68" s="179"/>
      <c r="CR68" s="179"/>
      <c r="CS68" s="179"/>
      <c r="CT68" s="179"/>
      <c r="CU68" s="179"/>
      <c r="CV68" s="179"/>
      <c r="CW68" s="413"/>
      <c r="CX68" s="413"/>
      <c r="CY68" s="413"/>
      <c r="CZ68" s="413"/>
      <c r="DA68" s="331"/>
      <c r="DB68" s="331"/>
      <c r="DC68" s="331"/>
      <c r="DD68" s="331"/>
      <c r="DE68" s="331"/>
      <c r="DF68" s="331"/>
      <c r="DG68" s="331"/>
      <c r="DH68" s="331"/>
      <c r="DI68" s="331"/>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6"/>
      <c r="FE68" s="166"/>
      <c r="FF68" s="166"/>
      <c r="FG68" s="166"/>
      <c r="FH68" s="166"/>
      <c r="FI68" s="166"/>
      <c r="FJ68" s="166"/>
      <c r="FK68" s="166"/>
      <c r="FL68" s="166"/>
      <c r="FM68" s="166"/>
      <c r="FN68" s="166"/>
      <c r="FO68" s="166"/>
      <c r="FP68" s="166"/>
    </row>
    <row r="69" spans="2:172" s="167" customFormat="1" ht="14.1" customHeight="1" x14ac:dyDescent="0.2">
      <c r="B69" s="171"/>
      <c r="C69" s="297"/>
      <c r="D69" s="408"/>
      <c r="E69" s="408"/>
      <c r="F69" s="408"/>
      <c r="G69" s="408"/>
      <c r="H69" s="225"/>
      <c r="I69" s="991" t="s">
        <v>83</v>
      </c>
      <c r="J69" s="991"/>
      <c r="K69" s="991"/>
      <c r="L69" s="992"/>
      <c r="M69" s="681" t="s">
        <v>105</v>
      </c>
      <c r="N69" s="682"/>
      <c r="O69" s="687"/>
      <c r="P69" s="688"/>
      <c r="Q69" s="688"/>
      <c r="R69" s="688"/>
      <c r="S69" s="688"/>
      <c r="T69" s="688"/>
      <c r="U69" s="688"/>
      <c r="V69" s="688"/>
      <c r="W69" s="688"/>
      <c r="X69" s="689"/>
      <c r="Y69" s="159"/>
      <c r="Z69" s="690" t="s">
        <v>170</v>
      </c>
      <c r="AA69" s="691"/>
      <c r="AB69" s="691"/>
      <c r="AC69" s="692"/>
      <c r="AD69" s="693"/>
      <c r="AE69" s="693"/>
      <c r="AF69" s="693"/>
      <c r="AG69" s="693" t="s">
        <v>167</v>
      </c>
      <c r="AH69" s="693"/>
      <c r="AI69" s="693"/>
      <c r="AJ69" s="693"/>
      <c r="AK69" s="693" t="s">
        <v>167</v>
      </c>
      <c r="AL69" s="693"/>
      <c r="AM69" s="693"/>
      <c r="AN69" s="720"/>
      <c r="AO69" s="222"/>
      <c r="AP69" s="710"/>
      <c r="AQ69" s="711"/>
      <c r="AR69" s="711"/>
      <c r="AS69" s="711"/>
      <c r="AT69" s="711"/>
      <c r="AU69" s="711"/>
      <c r="AV69" s="711"/>
      <c r="AW69" s="711"/>
      <c r="AX69" s="722"/>
      <c r="AY69" s="715"/>
      <c r="AZ69" s="715"/>
      <c r="BA69" s="715"/>
      <c r="BB69" s="715"/>
      <c r="BC69" s="715"/>
      <c r="BD69" s="715"/>
      <c r="BE69" s="715"/>
      <c r="BF69" s="715"/>
      <c r="BG69" s="715"/>
      <c r="BH69" s="1199"/>
      <c r="BI69" s="1199"/>
      <c r="BJ69" s="1199"/>
      <c r="BK69" s="1199"/>
      <c r="BL69" s="1199"/>
      <c r="BM69" s="1199"/>
      <c r="BN69" s="1199"/>
      <c r="BO69" s="1057"/>
      <c r="BP69" s="1057"/>
      <c r="BQ69" s="1057"/>
      <c r="BR69" s="1057"/>
      <c r="BS69" s="1057"/>
      <c r="BT69" s="1057"/>
      <c r="BU69" s="489"/>
      <c r="BV69" s="489"/>
      <c r="BW69" s="489"/>
      <c r="BX69" s="489"/>
      <c r="BY69" s="489"/>
      <c r="BZ69" s="490"/>
      <c r="CA69" s="489"/>
      <c r="CB69" s="489"/>
      <c r="CC69" s="489"/>
      <c r="CD69" s="489"/>
      <c r="CE69" s="490"/>
      <c r="CF69" s="437"/>
      <c r="CG69" s="500"/>
      <c r="CH69" s="501"/>
      <c r="CI69" s="501"/>
      <c r="CJ69" s="501"/>
      <c r="CK69" s="502"/>
      <c r="CL69" s="459"/>
      <c r="CM69" s="186"/>
      <c r="CN69" s="186"/>
      <c r="CO69" s="179"/>
      <c r="CP69" s="179"/>
      <c r="CQ69" s="179"/>
      <c r="CR69" s="179"/>
      <c r="CS69" s="179"/>
      <c r="CT69" s="179"/>
      <c r="CU69" s="179"/>
      <c r="CV69" s="179"/>
      <c r="CW69" s="413"/>
      <c r="CX69" s="413"/>
      <c r="CY69" s="413"/>
      <c r="CZ69" s="413"/>
      <c r="DA69" s="331"/>
      <c r="DB69" s="331"/>
      <c r="DC69" s="331"/>
      <c r="DD69" s="331"/>
      <c r="DE69" s="331"/>
      <c r="DF69" s="331"/>
      <c r="DG69" s="331"/>
      <c r="DH69" s="331"/>
      <c r="DI69" s="331"/>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6"/>
      <c r="FE69" s="166"/>
      <c r="FF69" s="166"/>
      <c r="FG69" s="166"/>
      <c r="FH69" s="166"/>
      <c r="FI69" s="166"/>
      <c r="FJ69" s="166"/>
      <c r="FK69" s="166"/>
      <c r="FL69" s="166"/>
      <c r="FM69" s="166"/>
      <c r="FN69" s="166"/>
      <c r="FO69" s="166"/>
      <c r="FP69" s="166"/>
    </row>
    <row r="70" spans="2:172" s="167" customFormat="1" ht="54" customHeight="1" x14ac:dyDescent="0.2">
      <c r="B70" s="171"/>
      <c r="C70" s="298"/>
      <c r="D70" s="294"/>
      <c r="E70" s="294"/>
      <c r="F70" s="294"/>
      <c r="G70" s="294"/>
      <c r="H70" s="229"/>
      <c r="I70" s="669" t="s">
        <v>5</v>
      </c>
      <c r="J70" s="669"/>
      <c r="K70" s="669"/>
      <c r="L70" s="670"/>
      <c r="M70" s="227" t="s">
        <v>107</v>
      </c>
      <c r="N70" s="228" t="s">
        <v>106</v>
      </c>
      <c r="O70" s="678" t="s">
        <v>119</v>
      </c>
      <c r="P70" s="679"/>
      <c r="Q70" s="679"/>
      <c r="R70" s="679"/>
      <c r="S70" s="679"/>
      <c r="T70" s="679"/>
      <c r="U70" s="679"/>
      <c r="V70" s="679"/>
      <c r="W70" s="679"/>
      <c r="X70" s="680"/>
      <c r="Y70" s="230"/>
      <c r="Z70" s="702"/>
      <c r="AA70" s="703"/>
      <c r="AB70" s="703"/>
      <c r="AC70" s="704"/>
      <c r="AD70" s="686" t="s">
        <v>175</v>
      </c>
      <c r="AE70" s="686"/>
      <c r="AF70" s="686"/>
      <c r="AG70" s="686" t="s">
        <v>175</v>
      </c>
      <c r="AH70" s="686"/>
      <c r="AI70" s="686"/>
      <c r="AJ70" s="686"/>
      <c r="AK70" s="718" t="s">
        <v>166</v>
      </c>
      <c r="AL70" s="686"/>
      <c r="AM70" s="686"/>
      <c r="AN70" s="719"/>
      <c r="AO70" s="230"/>
      <c r="AP70" s="710"/>
      <c r="AQ70" s="711"/>
      <c r="AR70" s="711"/>
      <c r="AS70" s="711"/>
      <c r="AT70" s="711"/>
      <c r="AU70" s="711"/>
      <c r="AV70" s="711"/>
      <c r="AW70" s="711"/>
      <c r="AX70" s="716" t="s">
        <v>113</v>
      </c>
      <c r="AY70" s="717"/>
      <c r="AZ70" s="717"/>
      <c r="BA70" s="717"/>
      <c r="BB70" s="717"/>
      <c r="BC70" s="717"/>
      <c r="BD70" s="717"/>
      <c r="BE70" s="717"/>
      <c r="BF70" s="717"/>
      <c r="BG70" s="717"/>
      <c r="BH70" s="1199"/>
      <c r="BI70" s="1199"/>
      <c r="BJ70" s="1199"/>
      <c r="BK70" s="1199"/>
      <c r="BL70" s="1199"/>
      <c r="BM70" s="1199"/>
      <c r="BN70" s="1199"/>
      <c r="BO70" s="1057"/>
      <c r="BP70" s="1057"/>
      <c r="BQ70" s="1057"/>
      <c r="BR70" s="1057"/>
      <c r="BS70" s="1057"/>
      <c r="BT70" s="1057"/>
      <c r="BU70" s="489"/>
      <c r="BV70" s="489"/>
      <c r="BW70" s="489"/>
      <c r="BX70" s="489"/>
      <c r="BY70" s="489"/>
      <c r="BZ70" s="490"/>
      <c r="CA70" s="489"/>
      <c r="CB70" s="489"/>
      <c r="CC70" s="489"/>
      <c r="CD70" s="489"/>
      <c r="CE70" s="490"/>
      <c r="CF70" s="437"/>
      <c r="CG70" s="503"/>
      <c r="CH70" s="504"/>
      <c r="CI70" s="504"/>
      <c r="CJ70" s="504"/>
      <c r="CK70" s="505"/>
      <c r="CL70" s="459"/>
      <c r="CM70" s="175"/>
      <c r="CN70" s="175"/>
      <c r="CO70" s="179"/>
      <c r="CP70" s="179"/>
      <c r="CQ70" s="179"/>
      <c r="CR70" s="179"/>
      <c r="CS70" s="179"/>
      <c r="CT70" s="179"/>
      <c r="CU70" s="179"/>
      <c r="CV70" s="179"/>
      <c r="CW70" s="413"/>
      <c r="CX70" s="413"/>
      <c r="CY70" s="413"/>
      <c r="CZ70" s="413"/>
      <c r="DA70" s="331"/>
      <c r="DB70" s="331"/>
      <c r="DC70" s="331"/>
      <c r="DD70" s="331"/>
      <c r="DE70" s="331"/>
      <c r="DF70" s="331"/>
      <c r="DG70" s="331"/>
      <c r="DH70" s="331"/>
      <c r="DI70" s="331"/>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6"/>
      <c r="FE70" s="166"/>
      <c r="FF70" s="166"/>
      <c r="FG70" s="166"/>
      <c r="FH70" s="166"/>
      <c r="FI70" s="166"/>
      <c r="FJ70" s="166"/>
      <c r="FK70" s="166"/>
      <c r="FL70" s="166"/>
      <c r="FM70" s="166"/>
      <c r="FN70" s="166"/>
      <c r="FO70" s="166"/>
      <c r="FP70" s="166"/>
    </row>
    <row r="71" spans="2:172" s="167" customFormat="1" ht="18" customHeight="1" x14ac:dyDescent="0.2">
      <c r="B71" s="177"/>
      <c r="C71" s="727" t="s">
        <v>86</v>
      </c>
      <c r="D71" s="728"/>
      <c r="E71" s="728"/>
      <c r="F71" s="728"/>
      <c r="G71" s="728"/>
      <c r="H71" s="729"/>
      <c r="I71" s="728" t="s">
        <v>87</v>
      </c>
      <c r="J71" s="728"/>
      <c r="K71" s="728"/>
      <c r="L71" s="730"/>
      <c r="M71" s="731" t="s">
        <v>88</v>
      </c>
      <c r="N71" s="730"/>
      <c r="O71" s="705" t="s">
        <v>89</v>
      </c>
      <c r="P71" s="706"/>
      <c r="Q71" s="706"/>
      <c r="R71" s="706"/>
      <c r="S71" s="706"/>
      <c r="T71" s="706"/>
      <c r="U71" s="706"/>
      <c r="V71" s="706"/>
      <c r="W71" s="706"/>
      <c r="X71" s="707"/>
      <c r="Y71" s="178"/>
      <c r="Z71" s="699" t="s">
        <v>90</v>
      </c>
      <c r="AA71" s="700"/>
      <c r="AB71" s="700"/>
      <c r="AC71" s="701"/>
      <c r="AD71" s="697" t="s">
        <v>91</v>
      </c>
      <c r="AE71" s="698"/>
      <c r="AF71" s="698"/>
      <c r="AG71" s="698" t="s">
        <v>92</v>
      </c>
      <c r="AH71" s="698"/>
      <c r="AI71" s="698"/>
      <c r="AJ71" s="724"/>
      <c r="AK71" s="697" t="s">
        <v>93</v>
      </c>
      <c r="AL71" s="698"/>
      <c r="AM71" s="698"/>
      <c r="AN71" s="725"/>
      <c r="AO71" s="223"/>
      <c r="AP71" s="726" t="s">
        <v>94</v>
      </c>
      <c r="AQ71" s="491"/>
      <c r="AR71" s="491"/>
      <c r="AS71" s="491"/>
      <c r="AT71" s="491"/>
      <c r="AU71" s="491"/>
      <c r="AV71" s="491"/>
      <c r="AW71" s="491"/>
      <c r="AX71" s="491" t="s">
        <v>95</v>
      </c>
      <c r="AY71" s="491"/>
      <c r="AZ71" s="491"/>
      <c r="BA71" s="491"/>
      <c r="BB71" s="491"/>
      <c r="BC71" s="491"/>
      <c r="BD71" s="491"/>
      <c r="BE71" s="491"/>
      <c r="BF71" s="491"/>
      <c r="BG71" s="491"/>
      <c r="BH71" s="1060" t="s">
        <v>96</v>
      </c>
      <c r="BI71" s="1060"/>
      <c r="BJ71" s="1060"/>
      <c r="BK71" s="1060"/>
      <c r="BL71" s="1060"/>
      <c r="BM71" s="1060"/>
      <c r="BN71" s="1060"/>
      <c r="BO71" s="491" t="s">
        <v>97</v>
      </c>
      <c r="BP71" s="491"/>
      <c r="BQ71" s="491"/>
      <c r="BR71" s="491"/>
      <c r="BS71" s="491"/>
      <c r="BT71" s="491"/>
      <c r="BU71" s="491" t="s">
        <v>98</v>
      </c>
      <c r="BV71" s="491"/>
      <c r="BW71" s="491"/>
      <c r="BX71" s="491"/>
      <c r="BY71" s="491"/>
      <c r="BZ71" s="492"/>
      <c r="CA71" s="491" t="s">
        <v>194</v>
      </c>
      <c r="CB71" s="491"/>
      <c r="CC71" s="491"/>
      <c r="CD71" s="491"/>
      <c r="CE71" s="492"/>
      <c r="CF71" s="437"/>
      <c r="CG71" s="491" t="s">
        <v>195</v>
      </c>
      <c r="CH71" s="491"/>
      <c r="CI71" s="491"/>
      <c r="CJ71" s="491"/>
      <c r="CK71" s="506"/>
      <c r="CL71" s="460"/>
      <c r="CM71" s="420"/>
      <c r="CN71" s="420"/>
      <c r="CO71" s="179"/>
      <c r="CP71" s="179"/>
      <c r="CQ71" s="179"/>
      <c r="CR71" s="179"/>
      <c r="CS71" s="179"/>
      <c r="CT71" s="179"/>
      <c r="CU71" s="179"/>
      <c r="CV71" s="179"/>
      <c r="CW71" s="413"/>
      <c r="CX71" s="413"/>
      <c r="CY71" s="413"/>
      <c r="CZ71" s="413"/>
      <c r="DA71" s="331"/>
      <c r="DB71" s="331"/>
      <c r="DC71" s="331"/>
      <c r="DD71" s="331"/>
      <c r="DE71" s="331"/>
      <c r="DF71" s="331"/>
      <c r="DG71" s="331"/>
      <c r="DH71" s="331"/>
      <c r="DI71" s="331"/>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6"/>
      <c r="FE71" s="166"/>
      <c r="FF71" s="166"/>
      <c r="FG71" s="166"/>
      <c r="FH71" s="166"/>
      <c r="FI71" s="166"/>
      <c r="FJ71" s="166"/>
      <c r="FK71" s="166"/>
      <c r="FL71" s="166"/>
      <c r="FM71" s="166"/>
      <c r="FN71" s="166"/>
      <c r="FO71" s="166"/>
      <c r="FP71" s="166"/>
    </row>
    <row r="72" spans="2:172" s="167" customFormat="1" ht="18" customHeight="1" x14ac:dyDescent="0.25">
      <c r="B72" s="212">
        <v>1</v>
      </c>
      <c r="C72" s="1200" t="s">
        <v>190</v>
      </c>
      <c r="D72" s="1201"/>
      <c r="E72" s="1201"/>
      <c r="F72" s="1201"/>
      <c r="G72" s="1201"/>
      <c r="H72" s="1202"/>
      <c r="I72" s="1203">
        <f>'עמוד 2'!I82:M82</f>
        <v>0</v>
      </c>
      <c r="J72" s="1203"/>
      <c r="K72" s="1203"/>
      <c r="L72" s="1204"/>
      <c r="M72" s="1205"/>
      <c r="N72" s="1206"/>
      <c r="O72" s="1207"/>
      <c r="P72" s="1208"/>
      <c r="Q72" s="1208"/>
      <c r="R72" s="1208"/>
      <c r="S72" s="1208"/>
      <c r="T72" s="1208"/>
      <c r="U72" s="1208"/>
      <c r="V72" s="1208"/>
      <c r="W72" s="1208"/>
      <c r="X72" s="1209"/>
      <c r="Y72" s="430"/>
      <c r="Z72" s="1210"/>
      <c r="AA72" s="1211"/>
      <c r="AB72" s="1211"/>
      <c r="AC72" s="1211"/>
      <c r="AD72" s="1212">
        <f>SUM('עמוד 2'!AD72:AF80)</f>
        <v>0</v>
      </c>
      <c r="AE72" s="1212"/>
      <c r="AF72" s="1212"/>
      <c r="AG72" s="1213">
        <f>SUM('עמוד 2'!AG72:AJ80)</f>
        <v>0</v>
      </c>
      <c r="AH72" s="1213"/>
      <c r="AI72" s="1213"/>
      <c r="AJ72" s="1213"/>
      <c r="AK72" s="1213">
        <f>SUM('עמוד 2'!AK72:AN80)</f>
        <v>0</v>
      </c>
      <c r="AL72" s="1213"/>
      <c r="AM72" s="1213"/>
      <c r="AN72" s="1214"/>
      <c r="AO72" s="431"/>
      <c r="AP72" s="1215">
        <f>'עמוד 2'!AQ82</f>
        <v>0</v>
      </c>
      <c r="AQ72" s="1216"/>
      <c r="AR72" s="1216"/>
      <c r="AS72" s="1216"/>
      <c r="AT72" s="1216"/>
      <c r="AU72" s="1216"/>
      <c r="AV72" s="1216"/>
      <c r="AW72" s="1216"/>
      <c r="AX72" s="1217">
        <f>'עמוד 2'!AX82</f>
        <v>0</v>
      </c>
      <c r="AY72" s="1217"/>
      <c r="AZ72" s="1217"/>
      <c r="BA72" s="1217"/>
      <c r="BB72" s="1217"/>
      <c r="BC72" s="1217"/>
      <c r="BD72" s="1217"/>
      <c r="BE72" s="1217"/>
      <c r="BF72" s="1217"/>
      <c r="BG72" s="1217"/>
      <c r="BH72" s="1218">
        <f>'עמוד 2'!BH82</f>
        <v>0</v>
      </c>
      <c r="BI72" s="1219"/>
      <c r="BJ72" s="1219"/>
      <c r="BK72" s="1219"/>
      <c r="BL72" s="1219"/>
      <c r="BM72" s="1219"/>
      <c r="BN72" s="1220"/>
      <c r="BO72" s="1221">
        <f>'עמוד 2'!BO82</f>
        <v>0</v>
      </c>
      <c r="BP72" s="1222"/>
      <c r="BQ72" s="1222"/>
      <c r="BR72" s="1222"/>
      <c r="BS72" s="1222"/>
      <c r="BT72" s="1223"/>
      <c r="BU72" s="1224">
        <f>'עמוד 2'!BU82</f>
        <v>0</v>
      </c>
      <c r="BV72" s="1225"/>
      <c r="BW72" s="1225"/>
      <c r="BX72" s="1225"/>
      <c r="BY72" s="1225"/>
      <c r="BZ72" s="1225"/>
      <c r="CA72" s="493">
        <f>'עמוד 2'!CA82:CE82</f>
        <v>0</v>
      </c>
      <c r="CB72" s="493"/>
      <c r="CC72" s="493"/>
      <c r="CD72" s="493"/>
      <c r="CE72" s="494"/>
      <c r="CF72" s="456"/>
      <c r="CG72" s="493">
        <f>'עמוד 2'!CG82:CK82</f>
        <v>0</v>
      </c>
      <c r="CH72" s="493"/>
      <c r="CI72" s="493"/>
      <c r="CJ72" s="493"/>
      <c r="CK72" s="1189"/>
      <c r="CL72" s="464"/>
      <c r="CM72" s="420"/>
      <c r="CN72" s="420"/>
      <c r="CO72" s="179"/>
      <c r="CP72" s="179"/>
      <c r="CQ72" s="179"/>
      <c r="CR72" s="179"/>
      <c r="CS72" s="179"/>
      <c r="CT72" s="179"/>
      <c r="CU72" s="179"/>
      <c r="CV72" s="179"/>
      <c r="CW72" s="413"/>
      <c r="CX72" s="413"/>
      <c r="CY72" s="413"/>
      <c r="CZ72" s="413"/>
      <c r="DA72" s="331"/>
      <c r="DB72" s="331"/>
      <c r="DC72" s="331"/>
      <c r="DD72" s="331"/>
      <c r="DE72" s="331"/>
      <c r="DF72" s="331"/>
      <c r="DG72" s="331"/>
      <c r="DH72" s="331"/>
      <c r="DI72" s="331"/>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6"/>
      <c r="FE72" s="166"/>
      <c r="FF72" s="166"/>
      <c r="FG72" s="166"/>
      <c r="FH72" s="166"/>
      <c r="FI72" s="166"/>
      <c r="FJ72" s="166"/>
      <c r="FK72" s="166"/>
      <c r="FL72" s="166"/>
      <c r="FM72" s="166"/>
      <c r="FN72" s="166"/>
      <c r="FO72" s="166"/>
      <c r="FP72" s="166"/>
    </row>
    <row r="73" spans="2:172" s="167" customFormat="1" ht="18" customHeight="1" x14ac:dyDescent="0.25">
      <c r="B73" s="212">
        <v>2</v>
      </c>
      <c r="C73" s="662"/>
      <c r="D73" s="663"/>
      <c r="E73" s="663"/>
      <c r="F73" s="663"/>
      <c r="G73" s="663"/>
      <c r="H73" s="664"/>
      <c r="I73" s="661"/>
      <c r="J73" s="661"/>
      <c r="K73" s="661"/>
      <c r="L73" s="1226"/>
      <c r="M73" s="1227"/>
      <c r="N73" s="1228"/>
      <c r="O73" s="1229"/>
      <c r="P73" s="667"/>
      <c r="Q73" s="667"/>
      <c r="R73" s="667"/>
      <c r="S73" s="667"/>
      <c r="T73" s="667"/>
      <c r="U73" s="667"/>
      <c r="V73" s="667"/>
      <c r="W73" s="667"/>
      <c r="X73" s="668"/>
      <c r="Y73" s="184"/>
      <c r="Z73" s="665"/>
      <c r="AA73" s="666"/>
      <c r="AB73" s="666"/>
      <c r="AC73" s="666"/>
      <c r="AD73" s="548" t="str">
        <f t="shared" ref="AD73" si="1">IF(I73="","",IF($AX$53=99,AG73+ROUNDDOWN((AX73/0.95*0.05/Z73),2),95%*ROUNDUP(AG73,2)))</f>
        <v/>
      </c>
      <c r="AE73" s="548"/>
      <c r="AF73" s="548"/>
      <c r="AG73" s="549"/>
      <c r="AH73" s="549"/>
      <c r="AI73" s="549"/>
      <c r="AJ73" s="549"/>
      <c r="AK73" s="549"/>
      <c r="AL73" s="549"/>
      <c r="AM73" s="549"/>
      <c r="AN73" s="646"/>
      <c r="AO73" s="224"/>
      <c r="AP73" s="516" t="str">
        <f>IF(AG73="","",IF($AX$53=99,AG73*Z73,Z73*AD73))</f>
        <v/>
      </c>
      <c r="AQ73" s="517"/>
      <c r="AR73" s="517"/>
      <c r="AS73" s="517"/>
      <c r="AT73" s="517"/>
      <c r="AU73" s="517"/>
      <c r="AV73" s="517"/>
      <c r="AW73" s="517"/>
      <c r="AX73" s="547"/>
      <c r="AY73" s="547"/>
      <c r="AZ73" s="547"/>
      <c r="BA73" s="547"/>
      <c r="BB73" s="547"/>
      <c r="BC73" s="547"/>
      <c r="BD73" s="547"/>
      <c r="BE73" s="547"/>
      <c r="BF73" s="547"/>
      <c r="BG73" s="547"/>
      <c r="BH73" s="533" t="str">
        <f t="shared" ref="BH73:BH80" si="2">IF(AX73&lt;&gt;0,IF(AP73="",AX73,AX73+AP73),IF(AP73="","",AP73))</f>
        <v/>
      </c>
      <c r="BI73" s="534"/>
      <c r="BJ73" s="534"/>
      <c r="BK73" s="534"/>
      <c r="BL73" s="534"/>
      <c r="BM73" s="534"/>
      <c r="BN73" s="535"/>
      <c r="BO73" s="585" t="str">
        <f t="shared" ref="BO73" si="3">IF(I73="","",IF(BH73="",I73,IF($AX$53=99,(I73-AX73/0.95-AP73),I73-BH73/0.95)))</f>
        <v/>
      </c>
      <c r="BP73" s="586"/>
      <c r="BQ73" s="586"/>
      <c r="BR73" s="586"/>
      <c r="BS73" s="586"/>
      <c r="BT73" s="587"/>
      <c r="BU73" s="583" t="str">
        <f t="shared" ref="BU73" si="4">IF(I73="","",BO73/Z73)</f>
        <v/>
      </c>
      <c r="BV73" s="584"/>
      <c r="BW73" s="584"/>
      <c r="BX73" s="584"/>
      <c r="BY73" s="584"/>
      <c r="BZ73" s="584"/>
      <c r="CA73" s="493" t="str">
        <f t="shared" ref="CA73" si="5">IF(BH73="","",IF($AX$53=99,AG73+0.05*AX73/0.95/Z73,0.05*BH73/0.95/Z73))</f>
        <v/>
      </c>
      <c r="CB73" s="493"/>
      <c r="CC73" s="493"/>
      <c r="CD73" s="493"/>
      <c r="CE73" s="494"/>
      <c r="CF73" s="456"/>
      <c r="CG73" s="480" t="str">
        <f t="shared" ref="CG73" si="6">IF(BH73="","",IF($AX$53=99,CA73*Z73,BH73/0.95*0.05))</f>
        <v/>
      </c>
      <c r="CH73" s="480"/>
      <c r="CI73" s="480"/>
      <c r="CJ73" s="480"/>
      <c r="CK73" s="481"/>
      <c r="CL73" s="465"/>
      <c r="CM73" s="420"/>
      <c r="CN73" s="420"/>
      <c r="CO73" s="179"/>
      <c r="CP73" s="179"/>
      <c r="CQ73" s="179"/>
      <c r="CR73" s="179"/>
      <c r="CS73" s="179"/>
      <c r="CT73" s="179"/>
      <c r="CU73" s="179"/>
      <c r="CV73" s="179"/>
      <c r="CW73" s="413"/>
      <c r="CX73" s="413"/>
      <c r="CY73" s="413"/>
      <c r="CZ73" s="413"/>
      <c r="DA73" s="331"/>
      <c r="DB73" s="331"/>
      <c r="DC73" s="331"/>
      <c r="DD73" s="331"/>
      <c r="DE73" s="331"/>
      <c r="DF73" s="331"/>
      <c r="DG73" s="331"/>
      <c r="DH73" s="331"/>
      <c r="DI73" s="331"/>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6"/>
      <c r="FE73" s="166"/>
      <c r="FF73" s="166"/>
      <c r="FG73" s="166"/>
      <c r="FH73" s="166"/>
      <c r="FI73" s="166"/>
      <c r="FJ73" s="166"/>
      <c r="FK73" s="166"/>
      <c r="FL73" s="166"/>
      <c r="FM73" s="166"/>
      <c r="FN73" s="166"/>
      <c r="FO73" s="166"/>
      <c r="FP73" s="166"/>
    </row>
    <row r="74" spans="2:172" s="167" customFormat="1" ht="18" customHeight="1" x14ac:dyDescent="0.25">
      <c r="B74" s="212">
        <v>3</v>
      </c>
      <c r="C74" s="662"/>
      <c r="D74" s="663"/>
      <c r="E74" s="663"/>
      <c r="F74" s="663"/>
      <c r="G74" s="663"/>
      <c r="H74" s="664"/>
      <c r="I74" s="661"/>
      <c r="J74" s="661"/>
      <c r="K74" s="661"/>
      <c r="L74" s="1226"/>
      <c r="M74" s="1227"/>
      <c r="N74" s="1228"/>
      <c r="O74" s="653"/>
      <c r="P74" s="653"/>
      <c r="Q74" s="653"/>
      <c r="R74" s="653"/>
      <c r="S74" s="653"/>
      <c r="T74" s="653"/>
      <c r="U74" s="653"/>
      <c r="V74" s="653"/>
      <c r="W74" s="653"/>
      <c r="X74" s="654"/>
      <c r="Y74" s="184"/>
      <c r="Z74" s="665"/>
      <c r="AA74" s="666"/>
      <c r="AB74" s="666"/>
      <c r="AC74" s="666"/>
      <c r="AD74" s="548" t="str">
        <f t="shared" ref="AD74:AD80" si="7">IF(I74="","",IF($AX$53=99,AG74+ROUNDDOWN((AX74/0.95*0.05/Z74),2),95%*ROUNDUP(AG74,2)))</f>
        <v/>
      </c>
      <c r="AE74" s="548"/>
      <c r="AF74" s="548"/>
      <c r="AG74" s="549"/>
      <c r="AH74" s="549"/>
      <c r="AI74" s="549"/>
      <c r="AJ74" s="549"/>
      <c r="AK74" s="549"/>
      <c r="AL74" s="549"/>
      <c r="AM74" s="549"/>
      <c r="AN74" s="646"/>
      <c r="AO74" s="224"/>
      <c r="AP74" s="516" t="str">
        <f t="shared" ref="AP74:AP80" si="8">IF(AG74="","",IF($AX$53=99,AG74*Z74,Z74*AD74))</f>
        <v/>
      </c>
      <c r="AQ74" s="517"/>
      <c r="AR74" s="517"/>
      <c r="AS74" s="517"/>
      <c r="AT74" s="517"/>
      <c r="AU74" s="517"/>
      <c r="AV74" s="517"/>
      <c r="AW74" s="517"/>
      <c r="AX74" s="547"/>
      <c r="AY74" s="547"/>
      <c r="AZ74" s="547"/>
      <c r="BA74" s="547"/>
      <c r="BB74" s="547"/>
      <c r="BC74" s="547"/>
      <c r="BD74" s="547"/>
      <c r="BE74" s="547"/>
      <c r="BF74" s="547"/>
      <c r="BG74" s="547"/>
      <c r="BH74" s="533" t="str">
        <f t="shared" si="2"/>
        <v/>
      </c>
      <c r="BI74" s="534"/>
      <c r="BJ74" s="534"/>
      <c r="BK74" s="534"/>
      <c r="BL74" s="534"/>
      <c r="BM74" s="534"/>
      <c r="BN74" s="535"/>
      <c r="BO74" s="585" t="str">
        <f t="shared" ref="BO74:BO80" si="9">IF(I74="","",IF(BH74="",I74,IF($AX$53=99,(I74-AX74/0.95-AP74),I74-BH74/0.95)))</f>
        <v/>
      </c>
      <c r="BP74" s="586"/>
      <c r="BQ74" s="586"/>
      <c r="BR74" s="586"/>
      <c r="BS74" s="586"/>
      <c r="BT74" s="587"/>
      <c r="BU74" s="583" t="str">
        <f t="shared" ref="BU74:BU80" si="10">IF(I74="","",BO74/Z74)</f>
        <v/>
      </c>
      <c r="BV74" s="584"/>
      <c r="BW74" s="584"/>
      <c r="BX74" s="584"/>
      <c r="BY74" s="584"/>
      <c r="BZ74" s="584"/>
      <c r="CA74" s="493" t="str">
        <f t="shared" ref="CA74:CA80" si="11">IF(BH74="","",IF($AX$53=99,AG74+0.05*AX74/0.95/Z74,0.05*BH74/0.95/Z74))</f>
        <v/>
      </c>
      <c r="CB74" s="493"/>
      <c r="CC74" s="493"/>
      <c r="CD74" s="493"/>
      <c r="CE74" s="494"/>
      <c r="CF74" s="456"/>
      <c r="CG74" s="480" t="str">
        <f t="shared" ref="CG74:CG80" si="12">IF(BH74="","",IF($AX$53=99,CA74*Z74,BH74/0.95*0.05))</f>
        <v/>
      </c>
      <c r="CH74" s="480"/>
      <c r="CI74" s="480"/>
      <c r="CJ74" s="480"/>
      <c r="CK74" s="481"/>
      <c r="CL74" s="465"/>
      <c r="CM74" s="420"/>
      <c r="CN74" s="420"/>
      <c r="CO74" s="179"/>
      <c r="CP74" s="179"/>
      <c r="CQ74" s="179"/>
      <c r="CR74" s="179"/>
      <c r="CS74" s="179"/>
      <c r="CT74" s="179"/>
      <c r="CU74" s="179"/>
      <c r="CV74" s="179"/>
      <c r="CW74" s="413"/>
      <c r="CX74" s="413"/>
      <c r="CY74" s="413"/>
      <c r="CZ74" s="413"/>
      <c r="DA74" s="331"/>
      <c r="DB74" s="331"/>
      <c r="DC74" s="331"/>
      <c r="DD74" s="331"/>
      <c r="DE74" s="331"/>
      <c r="DF74" s="331"/>
      <c r="DG74" s="331"/>
      <c r="DH74" s="331"/>
      <c r="DI74" s="331"/>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6"/>
      <c r="FE74" s="166"/>
      <c r="FF74" s="166"/>
      <c r="FG74" s="166"/>
      <c r="FH74" s="166"/>
      <c r="FI74" s="166"/>
      <c r="FJ74" s="166"/>
      <c r="FK74" s="166"/>
      <c r="FL74" s="166"/>
      <c r="FM74" s="166"/>
      <c r="FN74" s="166"/>
      <c r="FO74" s="166"/>
      <c r="FP74" s="166"/>
    </row>
    <row r="75" spans="2:172" s="167" customFormat="1" ht="18" customHeight="1" x14ac:dyDescent="0.25">
      <c r="B75" s="212">
        <v>4</v>
      </c>
      <c r="C75" s="662"/>
      <c r="D75" s="663"/>
      <c r="E75" s="663"/>
      <c r="F75" s="663"/>
      <c r="G75" s="663"/>
      <c r="H75" s="664"/>
      <c r="I75" s="661"/>
      <c r="J75" s="661"/>
      <c r="K75" s="661"/>
      <c r="L75" s="1226"/>
      <c r="M75" s="1227"/>
      <c r="N75" s="1230"/>
      <c r="O75" s="653"/>
      <c r="P75" s="653"/>
      <c r="Q75" s="653"/>
      <c r="R75" s="653"/>
      <c r="S75" s="653"/>
      <c r="T75" s="653"/>
      <c r="U75" s="653"/>
      <c r="V75" s="653"/>
      <c r="W75" s="653"/>
      <c r="X75" s="654"/>
      <c r="Y75" s="184"/>
      <c r="Z75" s="665"/>
      <c r="AA75" s="666"/>
      <c r="AB75" s="666"/>
      <c r="AC75" s="666"/>
      <c r="AD75" s="548" t="str">
        <f t="shared" si="7"/>
        <v/>
      </c>
      <c r="AE75" s="548"/>
      <c r="AF75" s="548"/>
      <c r="AG75" s="549"/>
      <c r="AH75" s="549"/>
      <c r="AI75" s="549"/>
      <c r="AJ75" s="549"/>
      <c r="AK75" s="549"/>
      <c r="AL75" s="549"/>
      <c r="AM75" s="549"/>
      <c r="AN75" s="646"/>
      <c r="AO75" s="224"/>
      <c r="AP75" s="516" t="str">
        <f t="shared" si="8"/>
        <v/>
      </c>
      <c r="AQ75" s="517"/>
      <c r="AR75" s="517"/>
      <c r="AS75" s="517"/>
      <c r="AT75" s="517"/>
      <c r="AU75" s="517"/>
      <c r="AV75" s="517"/>
      <c r="AW75" s="517"/>
      <c r="AX75" s="547"/>
      <c r="AY75" s="547"/>
      <c r="AZ75" s="547"/>
      <c r="BA75" s="547"/>
      <c r="BB75" s="547"/>
      <c r="BC75" s="547"/>
      <c r="BD75" s="547"/>
      <c r="BE75" s="547"/>
      <c r="BF75" s="547"/>
      <c r="BG75" s="547"/>
      <c r="BH75" s="533" t="str">
        <f t="shared" si="2"/>
        <v/>
      </c>
      <c r="BI75" s="534"/>
      <c r="BJ75" s="534"/>
      <c r="BK75" s="534"/>
      <c r="BL75" s="534"/>
      <c r="BM75" s="534"/>
      <c r="BN75" s="535"/>
      <c r="BO75" s="585" t="str">
        <f t="shared" si="9"/>
        <v/>
      </c>
      <c r="BP75" s="586"/>
      <c r="BQ75" s="586"/>
      <c r="BR75" s="586"/>
      <c r="BS75" s="586"/>
      <c r="BT75" s="587"/>
      <c r="BU75" s="583" t="str">
        <f t="shared" si="10"/>
        <v/>
      </c>
      <c r="BV75" s="584"/>
      <c r="BW75" s="584"/>
      <c r="BX75" s="584"/>
      <c r="BY75" s="584"/>
      <c r="BZ75" s="584"/>
      <c r="CA75" s="493" t="str">
        <f t="shared" si="11"/>
        <v/>
      </c>
      <c r="CB75" s="493"/>
      <c r="CC75" s="493"/>
      <c r="CD75" s="493"/>
      <c r="CE75" s="494"/>
      <c r="CF75" s="456"/>
      <c r="CG75" s="480" t="str">
        <f t="shared" si="12"/>
        <v/>
      </c>
      <c r="CH75" s="480"/>
      <c r="CI75" s="480"/>
      <c r="CJ75" s="480"/>
      <c r="CK75" s="481"/>
      <c r="CL75" s="465"/>
      <c r="CM75" s="420"/>
      <c r="CN75" s="420"/>
      <c r="CO75" s="179"/>
      <c r="CP75" s="179"/>
      <c r="CQ75" s="179"/>
      <c r="CR75" s="179"/>
      <c r="CS75" s="179"/>
      <c r="CT75" s="179"/>
      <c r="CU75" s="179"/>
      <c r="CV75" s="179"/>
      <c r="CW75" s="413"/>
      <c r="CX75" s="413"/>
      <c r="CY75" s="413"/>
      <c r="CZ75" s="413"/>
      <c r="DA75" s="331"/>
      <c r="DB75" s="331"/>
      <c r="DC75" s="331"/>
      <c r="DD75" s="331"/>
      <c r="DE75" s="331"/>
      <c r="DF75" s="331"/>
      <c r="DG75" s="331"/>
      <c r="DH75" s="331"/>
      <c r="DI75" s="331"/>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6"/>
      <c r="FE75" s="166"/>
      <c r="FF75" s="166"/>
      <c r="FG75" s="166"/>
      <c r="FH75" s="166"/>
      <c r="FI75" s="166"/>
      <c r="FJ75" s="166"/>
      <c r="FK75" s="166"/>
      <c r="FL75" s="166"/>
      <c r="FM75" s="166"/>
      <c r="FN75" s="166"/>
      <c r="FO75" s="166"/>
      <c r="FP75" s="166"/>
    </row>
    <row r="76" spans="2:172" s="167" customFormat="1" ht="18" customHeight="1" x14ac:dyDescent="0.25">
      <c r="B76" s="212">
        <v>5</v>
      </c>
      <c r="C76" s="662"/>
      <c r="D76" s="663"/>
      <c r="E76" s="663"/>
      <c r="F76" s="663"/>
      <c r="G76" s="663"/>
      <c r="H76" s="664"/>
      <c r="I76" s="661"/>
      <c r="J76" s="661"/>
      <c r="K76" s="661"/>
      <c r="L76" s="1226"/>
      <c r="M76" s="1227"/>
      <c r="N76" s="1230"/>
      <c r="O76" s="653"/>
      <c r="P76" s="653"/>
      <c r="Q76" s="653"/>
      <c r="R76" s="653"/>
      <c r="S76" s="653"/>
      <c r="T76" s="653"/>
      <c r="U76" s="653"/>
      <c r="V76" s="653"/>
      <c r="W76" s="653"/>
      <c r="X76" s="654"/>
      <c r="Y76" s="184"/>
      <c r="Z76" s="665"/>
      <c r="AA76" s="666"/>
      <c r="AB76" s="666"/>
      <c r="AC76" s="666"/>
      <c r="AD76" s="548" t="str">
        <f t="shared" si="7"/>
        <v/>
      </c>
      <c r="AE76" s="548"/>
      <c r="AF76" s="548"/>
      <c r="AG76" s="549"/>
      <c r="AH76" s="549"/>
      <c r="AI76" s="549"/>
      <c r="AJ76" s="549"/>
      <c r="AK76" s="549"/>
      <c r="AL76" s="549"/>
      <c r="AM76" s="549"/>
      <c r="AN76" s="646"/>
      <c r="AO76" s="224"/>
      <c r="AP76" s="516" t="str">
        <f t="shared" si="8"/>
        <v/>
      </c>
      <c r="AQ76" s="517"/>
      <c r="AR76" s="517"/>
      <c r="AS76" s="517"/>
      <c r="AT76" s="517"/>
      <c r="AU76" s="517"/>
      <c r="AV76" s="517"/>
      <c r="AW76" s="517"/>
      <c r="AX76" s="547"/>
      <c r="AY76" s="547"/>
      <c r="AZ76" s="547"/>
      <c r="BA76" s="547"/>
      <c r="BB76" s="547"/>
      <c r="BC76" s="547"/>
      <c r="BD76" s="547"/>
      <c r="BE76" s="547"/>
      <c r="BF76" s="547"/>
      <c r="BG76" s="547"/>
      <c r="BH76" s="533" t="str">
        <f t="shared" si="2"/>
        <v/>
      </c>
      <c r="BI76" s="534"/>
      <c r="BJ76" s="534"/>
      <c r="BK76" s="534"/>
      <c r="BL76" s="534"/>
      <c r="BM76" s="534"/>
      <c r="BN76" s="535"/>
      <c r="BO76" s="585" t="str">
        <f t="shared" si="9"/>
        <v/>
      </c>
      <c r="BP76" s="586"/>
      <c r="BQ76" s="586"/>
      <c r="BR76" s="586"/>
      <c r="BS76" s="586"/>
      <c r="BT76" s="587"/>
      <c r="BU76" s="583" t="str">
        <f t="shared" si="10"/>
        <v/>
      </c>
      <c r="BV76" s="584"/>
      <c r="BW76" s="584"/>
      <c r="BX76" s="584"/>
      <c r="BY76" s="584"/>
      <c r="BZ76" s="584"/>
      <c r="CA76" s="493" t="str">
        <f t="shared" si="11"/>
        <v/>
      </c>
      <c r="CB76" s="493"/>
      <c r="CC76" s="493"/>
      <c r="CD76" s="493"/>
      <c r="CE76" s="494"/>
      <c r="CF76" s="456"/>
      <c r="CG76" s="480" t="str">
        <f t="shared" si="12"/>
        <v/>
      </c>
      <c r="CH76" s="480"/>
      <c r="CI76" s="480"/>
      <c r="CJ76" s="480"/>
      <c r="CK76" s="481"/>
      <c r="CL76" s="465"/>
      <c r="CM76" s="420"/>
      <c r="CN76" s="420"/>
      <c r="CO76" s="179"/>
      <c r="CP76" s="179"/>
      <c r="CQ76" s="179"/>
      <c r="CR76" s="179"/>
      <c r="CS76" s="179"/>
      <c r="CT76" s="179"/>
      <c r="CU76" s="179"/>
      <c r="CV76" s="179"/>
      <c r="CW76" s="413"/>
      <c r="CX76" s="413"/>
      <c r="CY76" s="413"/>
      <c r="CZ76" s="413"/>
      <c r="DA76" s="331"/>
      <c r="DB76" s="331"/>
      <c r="DC76" s="331"/>
      <c r="DD76" s="331"/>
      <c r="DE76" s="331"/>
      <c r="DF76" s="331"/>
      <c r="DG76" s="331"/>
      <c r="DH76" s="331"/>
      <c r="DI76" s="331"/>
      <c r="DJ76" s="180"/>
      <c r="DK76" s="180"/>
      <c r="DL76" s="180"/>
      <c r="DM76" s="180"/>
      <c r="DN76" s="182"/>
      <c r="DO76" s="182"/>
      <c r="DP76" s="182"/>
      <c r="DQ76" s="182"/>
      <c r="DR76" s="182"/>
      <c r="DS76" s="182"/>
      <c r="DT76" s="182"/>
      <c r="DU76" s="182"/>
      <c r="DV76" s="182"/>
      <c r="DW76" s="182"/>
      <c r="DX76" s="182"/>
      <c r="DY76" s="182"/>
      <c r="DZ76" s="185"/>
      <c r="EA76" s="185"/>
      <c r="EB76" s="185"/>
      <c r="EC76" s="185"/>
      <c r="ED76" s="185"/>
      <c r="EE76" s="165"/>
      <c r="EF76" s="165"/>
      <c r="EG76" s="165"/>
      <c r="EH76" s="165"/>
      <c r="EI76" s="165"/>
      <c r="EJ76" s="165"/>
      <c r="EK76" s="165"/>
      <c r="EL76" s="165"/>
      <c r="EM76" s="165"/>
      <c r="EN76" s="165"/>
      <c r="EO76" s="165"/>
      <c r="EP76" s="165"/>
      <c r="EQ76" s="165"/>
      <c r="ER76" s="165"/>
      <c r="ES76" s="165"/>
      <c r="ET76" s="165"/>
      <c r="EU76" s="165"/>
      <c r="EV76" s="165"/>
      <c r="EW76" s="165"/>
      <c r="EX76" s="165"/>
      <c r="EY76" s="165"/>
      <c r="EZ76" s="165"/>
      <c r="FA76" s="165"/>
      <c r="FB76" s="165"/>
      <c r="FC76" s="165"/>
      <c r="FD76" s="166"/>
      <c r="FE76" s="166"/>
      <c r="FF76" s="166"/>
      <c r="FG76" s="166"/>
      <c r="FH76" s="166"/>
      <c r="FI76" s="166"/>
      <c r="FJ76" s="166"/>
      <c r="FK76" s="166"/>
      <c r="FL76" s="166"/>
      <c r="FM76" s="166"/>
      <c r="FN76" s="166"/>
      <c r="FO76" s="166"/>
      <c r="FP76" s="166"/>
    </row>
    <row r="77" spans="2:172" s="167" customFormat="1" ht="18" customHeight="1" x14ac:dyDescent="0.25">
      <c r="B77" s="212">
        <v>6</v>
      </c>
      <c r="C77" s="662"/>
      <c r="D77" s="663"/>
      <c r="E77" s="663"/>
      <c r="F77" s="663"/>
      <c r="G77" s="663"/>
      <c r="H77" s="664"/>
      <c r="I77" s="661"/>
      <c r="J77" s="661"/>
      <c r="K77" s="661"/>
      <c r="L77" s="1226"/>
      <c r="M77" s="1227"/>
      <c r="N77" s="1230"/>
      <c r="O77" s="653"/>
      <c r="P77" s="653"/>
      <c r="Q77" s="653"/>
      <c r="R77" s="653"/>
      <c r="S77" s="653"/>
      <c r="T77" s="653"/>
      <c r="U77" s="653"/>
      <c r="V77" s="653"/>
      <c r="W77" s="653"/>
      <c r="X77" s="654"/>
      <c r="Y77" s="184"/>
      <c r="Z77" s="665"/>
      <c r="AA77" s="666"/>
      <c r="AB77" s="666"/>
      <c r="AC77" s="666"/>
      <c r="AD77" s="548" t="str">
        <f t="shared" si="7"/>
        <v/>
      </c>
      <c r="AE77" s="548"/>
      <c r="AF77" s="548"/>
      <c r="AG77" s="549"/>
      <c r="AH77" s="549"/>
      <c r="AI77" s="549"/>
      <c r="AJ77" s="549"/>
      <c r="AK77" s="549"/>
      <c r="AL77" s="549"/>
      <c r="AM77" s="549"/>
      <c r="AN77" s="646"/>
      <c r="AO77" s="224"/>
      <c r="AP77" s="516" t="str">
        <f t="shared" si="8"/>
        <v/>
      </c>
      <c r="AQ77" s="517"/>
      <c r="AR77" s="517"/>
      <c r="AS77" s="517"/>
      <c r="AT77" s="517"/>
      <c r="AU77" s="517"/>
      <c r="AV77" s="517"/>
      <c r="AW77" s="517"/>
      <c r="AX77" s="547"/>
      <c r="AY77" s="547"/>
      <c r="AZ77" s="547"/>
      <c r="BA77" s="547"/>
      <c r="BB77" s="547"/>
      <c r="BC77" s="547"/>
      <c r="BD77" s="547"/>
      <c r="BE77" s="547"/>
      <c r="BF77" s="547"/>
      <c r="BG77" s="547"/>
      <c r="BH77" s="533" t="str">
        <f t="shared" si="2"/>
        <v/>
      </c>
      <c r="BI77" s="534"/>
      <c r="BJ77" s="534"/>
      <c r="BK77" s="534"/>
      <c r="BL77" s="534"/>
      <c r="BM77" s="534"/>
      <c r="BN77" s="535"/>
      <c r="BO77" s="585" t="str">
        <f t="shared" si="9"/>
        <v/>
      </c>
      <c r="BP77" s="586"/>
      <c r="BQ77" s="586"/>
      <c r="BR77" s="586"/>
      <c r="BS77" s="586"/>
      <c r="BT77" s="587"/>
      <c r="BU77" s="583" t="str">
        <f t="shared" si="10"/>
        <v/>
      </c>
      <c r="BV77" s="584"/>
      <c r="BW77" s="584"/>
      <c r="BX77" s="584"/>
      <c r="BY77" s="584"/>
      <c r="BZ77" s="584"/>
      <c r="CA77" s="493" t="str">
        <f t="shared" si="11"/>
        <v/>
      </c>
      <c r="CB77" s="493"/>
      <c r="CC77" s="493"/>
      <c r="CD77" s="493"/>
      <c r="CE77" s="494"/>
      <c r="CF77" s="456"/>
      <c r="CG77" s="480" t="str">
        <f t="shared" si="12"/>
        <v/>
      </c>
      <c r="CH77" s="480"/>
      <c r="CI77" s="480"/>
      <c r="CJ77" s="480"/>
      <c r="CK77" s="481"/>
      <c r="CL77" s="465"/>
      <c r="CM77" s="420"/>
      <c r="CN77" s="420"/>
      <c r="CO77" s="179"/>
      <c r="CP77" s="179"/>
      <c r="CQ77" s="179"/>
      <c r="CR77" s="179"/>
      <c r="CS77" s="179"/>
      <c r="CT77" s="179"/>
      <c r="CU77" s="179"/>
      <c r="CV77" s="179"/>
      <c r="CW77" s="413"/>
      <c r="CX77" s="413"/>
      <c r="CY77" s="413"/>
      <c r="CZ77" s="413"/>
      <c r="DA77" s="331"/>
      <c r="DB77" s="331"/>
      <c r="DC77" s="331"/>
      <c r="DD77" s="331"/>
      <c r="DE77" s="331"/>
      <c r="DF77" s="331"/>
      <c r="DG77" s="331"/>
      <c r="DH77" s="331"/>
      <c r="DI77" s="331"/>
      <c r="DJ77" s="180"/>
      <c r="DK77" s="180"/>
      <c r="DL77" s="180"/>
      <c r="DM77" s="180"/>
      <c r="DN77" s="182"/>
      <c r="DO77" s="182"/>
      <c r="DP77" s="182"/>
      <c r="DQ77" s="182"/>
      <c r="DR77" s="182"/>
      <c r="DS77" s="182"/>
      <c r="DT77" s="182"/>
      <c r="DU77" s="182"/>
      <c r="DV77" s="182"/>
      <c r="DW77" s="182"/>
      <c r="DX77" s="182"/>
      <c r="DY77" s="182"/>
      <c r="DZ77" s="185"/>
      <c r="EA77" s="185"/>
      <c r="EB77" s="185"/>
      <c r="EC77" s="185"/>
      <c r="ED77" s="185"/>
      <c r="EE77" s="165"/>
      <c r="EF77" s="165"/>
      <c r="EG77" s="165"/>
      <c r="EH77" s="165"/>
      <c r="EI77" s="165"/>
      <c r="EJ77" s="165"/>
      <c r="EK77" s="165"/>
      <c r="EL77" s="165"/>
      <c r="EM77" s="165"/>
      <c r="EN77" s="165"/>
      <c r="EO77" s="165"/>
      <c r="EP77" s="165"/>
      <c r="EQ77" s="165"/>
      <c r="ER77" s="165"/>
      <c r="ES77" s="165"/>
      <c r="ET77" s="165"/>
      <c r="EU77" s="165"/>
      <c r="EV77" s="165"/>
      <c r="EW77" s="165"/>
      <c r="EX77" s="165"/>
      <c r="EY77" s="165"/>
      <c r="EZ77" s="165"/>
      <c r="FA77" s="165"/>
      <c r="FB77" s="165"/>
      <c r="FC77" s="165"/>
      <c r="FD77" s="166"/>
      <c r="FE77" s="166"/>
      <c r="FF77" s="166"/>
      <c r="FG77" s="166"/>
      <c r="FH77" s="166"/>
      <c r="FI77" s="166"/>
      <c r="FJ77" s="166"/>
      <c r="FK77" s="166"/>
      <c r="FL77" s="166"/>
      <c r="FM77" s="166"/>
      <c r="FN77" s="166"/>
      <c r="FO77" s="166"/>
      <c r="FP77" s="166"/>
    </row>
    <row r="78" spans="2:172" s="167" customFormat="1" ht="18" customHeight="1" x14ac:dyDescent="0.25">
      <c r="B78" s="212">
        <v>7</v>
      </c>
      <c r="C78" s="662"/>
      <c r="D78" s="663"/>
      <c r="E78" s="663"/>
      <c r="F78" s="663"/>
      <c r="G78" s="663"/>
      <c r="H78" s="664"/>
      <c r="I78" s="661"/>
      <c r="J78" s="661"/>
      <c r="K78" s="661"/>
      <c r="L78" s="1226"/>
      <c r="M78" s="1227"/>
      <c r="N78" s="1230"/>
      <c r="O78" s="1229"/>
      <c r="P78" s="667"/>
      <c r="Q78" s="667"/>
      <c r="R78" s="667"/>
      <c r="S78" s="667"/>
      <c r="T78" s="667"/>
      <c r="U78" s="667"/>
      <c r="V78" s="667"/>
      <c r="W78" s="667"/>
      <c r="X78" s="668"/>
      <c r="Y78" s="184"/>
      <c r="Z78" s="665"/>
      <c r="AA78" s="666"/>
      <c r="AB78" s="666"/>
      <c r="AC78" s="666"/>
      <c r="AD78" s="548" t="str">
        <f t="shared" si="7"/>
        <v/>
      </c>
      <c r="AE78" s="548"/>
      <c r="AF78" s="548"/>
      <c r="AG78" s="549"/>
      <c r="AH78" s="549"/>
      <c r="AI78" s="549"/>
      <c r="AJ78" s="549"/>
      <c r="AK78" s="549"/>
      <c r="AL78" s="549"/>
      <c r="AM78" s="549"/>
      <c r="AN78" s="646"/>
      <c r="AO78" s="224"/>
      <c r="AP78" s="516" t="str">
        <f t="shared" si="8"/>
        <v/>
      </c>
      <c r="AQ78" s="517"/>
      <c r="AR78" s="517"/>
      <c r="AS78" s="517"/>
      <c r="AT78" s="517"/>
      <c r="AU78" s="517"/>
      <c r="AV78" s="517"/>
      <c r="AW78" s="517"/>
      <c r="AX78" s="547"/>
      <c r="AY78" s="547"/>
      <c r="AZ78" s="547"/>
      <c r="BA78" s="547"/>
      <c r="BB78" s="547"/>
      <c r="BC78" s="547"/>
      <c r="BD78" s="547"/>
      <c r="BE78" s="547"/>
      <c r="BF78" s="547"/>
      <c r="BG78" s="547"/>
      <c r="BH78" s="533" t="str">
        <f t="shared" si="2"/>
        <v/>
      </c>
      <c r="BI78" s="534"/>
      <c r="BJ78" s="534"/>
      <c r="BK78" s="534"/>
      <c r="BL78" s="534"/>
      <c r="BM78" s="534"/>
      <c r="BN78" s="535"/>
      <c r="BO78" s="585" t="str">
        <f t="shared" si="9"/>
        <v/>
      </c>
      <c r="BP78" s="586"/>
      <c r="BQ78" s="586"/>
      <c r="BR78" s="586"/>
      <c r="BS78" s="586"/>
      <c r="BT78" s="587"/>
      <c r="BU78" s="583" t="str">
        <f t="shared" si="10"/>
        <v/>
      </c>
      <c r="BV78" s="584"/>
      <c r="BW78" s="584"/>
      <c r="BX78" s="584"/>
      <c r="BY78" s="584"/>
      <c r="BZ78" s="584"/>
      <c r="CA78" s="493" t="str">
        <f t="shared" si="11"/>
        <v/>
      </c>
      <c r="CB78" s="493"/>
      <c r="CC78" s="493"/>
      <c r="CD78" s="493"/>
      <c r="CE78" s="494"/>
      <c r="CF78" s="456"/>
      <c r="CG78" s="480" t="str">
        <f t="shared" si="12"/>
        <v/>
      </c>
      <c r="CH78" s="480"/>
      <c r="CI78" s="480"/>
      <c r="CJ78" s="480"/>
      <c r="CK78" s="481"/>
      <c r="CL78" s="465"/>
      <c r="CM78" s="420"/>
      <c r="CN78" s="420"/>
      <c r="CO78" s="179"/>
      <c r="CP78" s="179"/>
      <c r="CQ78" s="179"/>
      <c r="CR78" s="179"/>
      <c r="CS78" s="179"/>
      <c r="CT78" s="179"/>
      <c r="CU78" s="179"/>
      <c r="CV78" s="179"/>
      <c r="CW78" s="413"/>
      <c r="CX78" s="413"/>
      <c r="CY78" s="413"/>
      <c r="CZ78" s="413"/>
      <c r="DA78" s="331"/>
      <c r="DB78" s="331"/>
      <c r="DC78" s="331"/>
      <c r="DD78" s="331"/>
      <c r="DE78" s="331"/>
      <c r="DF78" s="331"/>
      <c r="DG78" s="331"/>
      <c r="DH78" s="331"/>
      <c r="DI78" s="331"/>
      <c r="DJ78" s="180"/>
      <c r="DK78" s="180"/>
      <c r="DL78" s="180"/>
      <c r="DM78" s="180"/>
      <c r="DN78" s="182"/>
      <c r="DO78" s="182"/>
      <c r="DP78" s="182"/>
      <c r="DQ78" s="182"/>
      <c r="DR78" s="182"/>
      <c r="DS78" s="182"/>
      <c r="DT78" s="182"/>
      <c r="DU78" s="182"/>
      <c r="DV78" s="182"/>
      <c r="DW78" s="182"/>
      <c r="DX78" s="182"/>
      <c r="DY78" s="182"/>
      <c r="DZ78" s="185"/>
      <c r="EA78" s="185"/>
      <c r="EB78" s="185"/>
      <c r="EC78" s="185"/>
      <c r="ED78" s="185"/>
      <c r="EE78" s="16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5"/>
      <c r="FB78" s="165"/>
      <c r="FC78" s="165"/>
      <c r="FD78" s="166"/>
      <c r="FE78" s="166"/>
      <c r="FF78" s="166"/>
      <c r="FG78" s="166"/>
      <c r="FH78" s="166"/>
      <c r="FI78" s="166"/>
      <c r="FJ78" s="166"/>
      <c r="FK78" s="166"/>
      <c r="FL78" s="166"/>
      <c r="FM78" s="166"/>
      <c r="FN78" s="166"/>
      <c r="FO78" s="166"/>
      <c r="FP78" s="166"/>
    </row>
    <row r="79" spans="2:172" s="167" customFormat="1" ht="18.75" customHeight="1" x14ac:dyDescent="0.25">
      <c r="B79" s="212">
        <v>8</v>
      </c>
      <c r="C79" s="662"/>
      <c r="D79" s="663"/>
      <c r="E79" s="663"/>
      <c r="F79" s="663"/>
      <c r="G79" s="663"/>
      <c r="H79" s="664"/>
      <c r="I79" s="661"/>
      <c r="J79" s="661"/>
      <c r="K79" s="661"/>
      <c r="L79" s="1226"/>
      <c r="M79" s="1227"/>
      <c r="N79" s="1230"/>
      <c r="O79" s="1229"/>
      <c r="P79" s="667"/>
      <c r="Q79" s="667"/>
      <c r="R79" s="667"/>
      <c r="S79" s="667"/>
      <c r="T79" s="667"/>
      <c r="U79" s="667"/>
      <c r="V79" s="667"/>
      <c r="W79" s="667"/>
      <c r="X79" s="668"/>
      <c r="Y79" s="184"/>
      <c r="Z79" s="665"/>
      <c r="AA79" s="666"/>
      <c r="AB79" s="666"/>
      <c r="AC79" s="666"/>
      <c r="AD79" s="548" t="str">
        <f t="shared" si="7"/>
        <v/>
      </c>
      <c r="AE79" s="548"/>
      <c r="AF79" s="548"/>
      <c r="AG79" s="549"/>
      <c r="AH79" s="549"/>
      <c r="AI79" s="549"/>
      <c r="AJ79" s="549"/>
      <c r="AK79" s="549"/>
      <c r="AL79" s="549"/>
      <c r="AM79" s="549"/>
      <c r="AN79" s="646"/>
      <c r="AO79" s="224"/>
      <c r="AP79" s="516" t="str">
        <f t="shared" si="8"/>
        <v/>
      </c>
      <c r="AQ79" s="517"/>
      <c r="AR79" s="517"/>
      <c r="AS79" s="517"/>
      <c r="AT79" s="517"/>
      <c r="AU79" s="517"/>
      <c r="AV79" s="517"/>
      <c r="AW79" s="517"/>
      <c r="AX79" s="547"/>
      <c r="AY79" s="547"/>
      <c r="AZ79" s="547"/>
      <c r="BA79" s="547"/>
      <c r="BB79" s="547"/>
      <c r="BC79" s="547"/>
      <c r="BD79" s="547"/>
      <c r="BE79" s="547"/>
      <c r="BF79" s="547"/>
      <c r="BG79" s="547"/>
      <c r="BH79" s="533" t="str">
        <f t="shared" si="2"/>
        <v/>
      </c>
      <c r="BI79" s="534"/>
      <c r="BJ79" s="534"/>
      <c r="BK79" s="534"/>
      <c r="BL79" s="534"/>
      <c r="BM79" s="534"/>
      <c r="BN79" s="535"/>
      <c r="BO79" s="585" t="str">
        <f t="shared" si="9"/>
        <v/>
      </c>
      <c r="BP79" s="586"/>
      <c r="BQ79" s="586"/>
      <c r="BR79" s="586"/>
      <c r="BS79" s="586"/>
      <c r="BT79" s="587"/>
      <c r="BU79" s="583" t="str">
        <f t="shared" si="10"/>
        <v/>
      </c>
      <c r="BV79" s="584"/>
      <c r="BW79" s="584"/>
      <c r="BX79" s="584"/>
      <c r="BY79" s="584"/>
      <c r="BZ79" s="584"/>
      <c r="CA79" s="493" t="str">
        <f t="shared" si="11"/>
        <v/>
      </c>
      <c r="CB79" s="493"/>
      <c r="CC79" s="493"/>
      <c r="CD79" s="493"/>
      <c r="CE79" s="494"/>
      <c r="CF79" s="456"/>
      <c r="CG79" s="480" t="str">
        <f t="shared" si="12"/>
        <v/>
      </c>
      <c r="CH79" s="480"/>
      <c r="CI79" s="480"/>
      <c r="CJ79" s="480"/>
      <c r="CK79" s="481"/>
      <c r="CL79" s="465"/>
      <c r="CM79" s="277"/>
      <c r="CN79" s="277"/>
      <c r="CO79" s="179"/>
      <c r="CP79" s="179"/>
      <c r="CQ79" s="179"/>
      <c r="CR79" s="179"/>
      <c r="CS79" s="179"/>
      <c r="CT79" s="179"/>
      <c r="CU79" s="179"/>
      <c r="CV79" s="179"/>
      <c r="CW79" s="413"/>
      <c r="CX79" s="413"/>
      <c r="CY79" s="413"/>
      <c r="CZ79" s="413"/>
      <c r="DA79" s="331"/>
      <c r="DB79" s="331"/>
      <c r="DC79" s="331"/>
      <c r="DD79" s="331"/>
      <c r="DE79" s="331"/>
      <c r="DF79" s="331"/>
      <c r="DG79" s="331"/>
      <c r="DH79" s="331"/>
      <c r="DI79" s="331"/>
      <c r="DJ79" s="188"/>
      <c r="DK79" s="188"/>
      <c r="DL79" s="182"/>
      <c r="DM79" s="182"/>
      <c r="DN79" s="182"/>
      <c r="DO79" s="182"/>
      <c r="DP79" s="182"/>
      <c r="DQ79" s="182"/>
      <c r="DR79" s="182"/>
      <c r="DS79" s="182"/>
      <c r="DT79" s="182"/>
      <c r="DU79" s="182"/>
      <c r="DV79" s="182"/>
      <c r="DW79" s="182"/>
      <c r="DX79" s="182"/>
      <c r="DY79" s="182"/>
      <c r="DZ79" s="185"/>
      <c r="EA79" s="185"/>
      <c r="EB79" s="185"/>
      <c r="EC79" s="185"/>
      <c r="ED79" s="185"/>
      <c r="EE79" s="165"/>
      <c r="EF79" s="165"/>
      <c r="EG79" s="165"/>
      <c r="EH79" s="165"/>
      <c r="EI79" s="165"/>
      <c r="EJ79" s="165"/>
      <c r="EK79" s="165"/>
      <c r="EL79" s="165"/>
      <c r="EM79" s="165"/>
      <c r="EN79" s="165"/>
      <c r="EO79" s="165"/>
      <c r="EP79" s="165"/>
      <c r="EQ79" s="165"/>
      <c r="ER79" s="165"/>
      <c r="ES79" s="165"/>
      <c r="ET79" s="165"/>
      <c r="EU79" s="165"/>
      <c r="EV79" s="165"/>
      <c r="EW79" s="165"/>
      <c r="EX79" s="165"/>
      <c r="EY79" s="165"/>
      <c r="EZ79" s="165"/>
      <c r="FA79" s="165"/>
      <c r="FB79" s="165"/>
      <c r="FC79" s="165"/>
      <c r="FD79" s="166"/>
      <c r="FE79" s="166"/>
      <c r="FF79" s="166"/>
      <c r="FG79" s="166"/>
      <c r="FH79" s="166"/>
      <c r="FI79" s="166"/>
      <c r="FJ79" s="166"/>
      <c r="FK79" s="166"/>
      <c r="FL79" s="166"/>
      <c r="FM79" s="166"/>
      <c r="FN79" s="166"/>
      <c r="FO79" s="166"/>
      <c r="FP79" s="166"/>
    </row>
    <row r="80" spans="2:172" s="167" customFormat="1" ht="18.75" customHeight="1" thickBot="1" x14ac:dyDescent="0.3">
      <c r="B80" s="212">
        <v>9</v>
      </c>
      <c r="C80" s="743"/>
      <c r="D80" s="744"/>
      <c r="E80" s="744"/>
      <c r="F80" s="744"/>
      <c r="G80" s="744"/>
      <c r="H80" s="745"/>
      <c r="I80" s="746"/>
      <c r="J80" s="746"/>
      <c r="K80" s="746"/>
      <c r="L80" s="1231"/>
      <c r="M80" s="1232"/>
      <c r="N80" s="1233"/>
      <c r="O80" s="1234"/>
      <c r="P80" s="768"/>
      <c r="Q80" s="768"/>
      <c r="R80" s="768"/>
      <c r="S80" s="768"/>
      <c r="T80" s="768"/>
      <c r="U80" s="768"/>
      <c r="V80" s="768"/>
      <c r="W80" s="768"/>
      <c r="X80" s="769"/>
      <c r="Y80" s="184"/>
      <c r="Z80" s="781"/>
      <c r="AA80" s="782"/>
      <c r="AB80" s="782"/>
      <c r="AC80" s="782"/>
      <c r="AD80" s="1139" t="str">
        <f t="shared" si="7"/>
        <v/>
      </c>
      <c r="AE80" s="1139"/>
      <c r="AF80" s="1139"/>
      <c r="AG80" s="754"/>
      <c r="AH80" s="754"/>
      <c r="AI80" s="754"/>
      <c r="AJ80" s="754"/>
      <c r="AK80" s="754"/>
      <c r="AL80" s="754"/>
      <c r="AM80" s="754"/>
      <c r="AN80" s="755"/>
      <c r="AO80" s="224"/>
      <c r="AP80" s="516" t="str">
        <f t="shared" si="8"/>
        <v/>
      </c>
      <c r="AQ80" s="517"/>
      <c r="AR80" s="517"/>
      <c r="AS80" s="517"/>
      <c r="AT80" s="517"/>
      <c r="AU80" s="517"/>
      <c r="AV80" s="517"/>
      <c r="AW80" s="517"/>
      <c r="AX80" s="1085"/>
      <c r="AY80" s="1085"/>
      <c r="AZ80" s="1085"/>
      <c r="BA80" s="1085"/>
      <c r="BB80" s="1085"/>
      <c r="BC80" s="1085"/>
      <c r="BD80" s="1085"/>
      <c r="BE80" s="1085"/>
      <c r="BF80" s="1085"/>
      <c r="BG80" s="1085"/>
      <c r="BH80" s="1061" t="str">
        <f t="shared" si="2"/>
        <v/>
      </c>
      <c r="BI80" s="1062"/>
      <c r="BJ80" s="1062"/>
      <c r="BK80" s="1062"/>
      <c r="BL80" s="1062"/>
      <c r="BM80" s="1062"/>
      <c r="BN80" s="1063"/>
      <c r="BO80" s="585" t="str">
        <f t="shared" si="9"/>
        <v/>
      </c>
      <c r="BP80" s="586"/>
      <c r="BQ80" s="586"/>
      <c r="BR80" s="586"/>
      <c r="BS80" s="586"/>
      <c r="BT80" s="587"/>
      <c r="BU80" s="531" t="str">
        <f t="shared" si="10"/>
        <v/>
      </c>
      <c r="BV80" s="532"/>
      <c r="BW80" s="532"/>
      <c r="BX80" s="532"/>
      <c r="BY80" s="532"/>
      <c r="BZ80" s="532"/>
      <c r="CA80" s="493" t="str">
        <f t="shared" si="11"/>
        <v/>
      </c>
      <c r="CB80" s="493"/>
      <c r="CC80" s="493"/>
      <c r="CD80" s="493"/>
      <c r="CE80" s="494"/>
      <c r="CF80" s="456"/>
      <c r="CG80" s="480" t="str">
        <f t="shared" si="12"/>
        <v/>
      </c>
      <c r="CH80" s="480"/>
      <c r="CI80" s="480"/>
      <c r="CJ80" s="480"/>
      <c r="CK80" s="481"/>
      <c r="CL80" s="465"/>
      <c r="CM80" s="277"/>
      <c r="CN80" s="277"/>
      <c r="CO80" s="179"/>
      <c r="CP80" s="179"/>
      <c r="CQ80" s="179"/>
      <c r="CR80" s="179"/>
      <c r="CS80" s="179"/>
      <c r="CT80" s="179"/>
      <c r="CU80" s="179"/>
      <c r="CV80" s="179"/>
      <c r="CW80" s="413"/>
      <c r="CX80" s="413"/>
      <c r="CY80" s="413"/>
      <c r="CZ80" s="413"/>
      <c r="DA80" s="331"/>
      <c r="DB80" s="331"/>
      <c r="DC80" s="331"/>
      <c r="DD80" s="331"/>
      <c r="DE80" s="331"/>
      <c r="DF80" s="331"/>
      <c r="DG80" s="331"/>
      <c r="DH80" s="331"/>
      <c r="DI80" s="331"/>
      <c r="DJ80" s="188"/>
      <c r="DK80" s="188"/>
      <c r="DL80" s="182"/>
      <c r="DM80" s="182"/>
      <c r="DN80" s="182"/>
      <c r="DO80" s="182"/>
      <c r="DP80" s="182"/>
      <c r="DQ80" s="182"/>
      <c r="DR80" s="182"/>
      <c r="DS80" s="182"/>
      <c r="DT80" s="182"/>
      <c r="DU80" s="182"/>
      <c r="DV80" s="182"/>
      <c r="DW80" s="182"/>
      <c r="DX80" s="182"/>
      <c r="DY80" s="182"/>
      <c r="DZ80" s="185"/>
      <c r="EA80" s="185"/>
      <c r="EB80" s="185"/>
      <c r="EC80" s="185"/>
      <c r="ED80" s="185"/>
      <c r="EE80" s="165"/>
      <c r="EF80" s="165"/>
      <c r="EG80" s="165"/>
      <c r="EH80" s="165"/>
      <c r="EI80" s="165"/>
      <c r="EJ80" s="165"/>
      <c r="EK80" s="165"/>
      <c r="EL80" s="165"/>
      <c r="EM80" s="165"/>
      <c r="EN80" s="165"/>
      <c r="EO80" s="165"/>
      <c r="EP80" s="165"/>
      <c r="EQ80" s="165"/>
      <c r="ER80" s="165"/>
      <c r="ES80" s="165"/>
      <c r="ET80" s="165"/>
      <c r="EU80" s="165"/>
      <c r="EV80" s="165"/>
      <c r="EW80" s="165"/>
      <c r="EX80" s="165"/>
      <c r="EY80" s="165"/>
      <c r="EZ80" s="165"/>
      <c r="FA80" s="165"/>
      <c r="FB80" s="165"/>
      <c r="FC80" s="165"/>
      <c r="FD80" s="166"/>
      <c r="FE80" s="166"/>
      <c r="FF80" s="166"/>
      <c r="FG80" s="166"/>
      <c r="FH80" s="166"/>
      <c r="FI80" s="166"/>
      <c r="FJ80" s="166"/>
      <c r="FK80" s="166"/>
      <c r="FL80" s="166"/>
      <c r="FM80" s="166"/>
      <c r="FN80" s="166"/>
      <c r="FO80" s="166"/>
      <c r="FP80" s="166"/>
    </row>
    <row r="81" spans="2:173" s="167" customFormat="1" ht="5.25" customHeight="1" thickBot="1" x14ac:dyDescent="0.3">
      <c r="B81" s="189"/>
      <c r="C81" s="190"/>
      <c r="D81" s="190"/>
      <c r="E81" s="190"/>
      <c r="F81" s="190"/>
      <c r="G81" s="190"/>
      <c r="H81" s="190"/>
      <c r="I81" s="191"/>
      <c r="J81" s="191"/>
      <c r="K81" s="191"/>
      <c r="L81" s="191"/>
      <c r="M81" s="295"/>
      <c r="N81" s="296"/>
      <c r="O81" s="192"/>
      <c r="P81" s="192"/>
      <c r="Q81" s="192"/>
      <c r="R81" s="192"/>
      <c r="S81" s="192"/>
      <c r="T81" s="158"/>
      <c r="U81" s="193"/>
      <c r="V81" s="193"/>
      <c r="W81" s="193"/>
      <c r="X81" s="193"/>
      <c r="Y81" s="194"/>
      <c r="Z81" s="195"/>
      <c r="AA81" s="195"/>
      <c r="AB81" s="195"/>
      <c r="AC81" s="195"/>
      <c r="AD81" s="195"/>
      <c r="AE81" s="195"/>
      <c r="AF81" s="195"/>
      <c r="AG81" s="196"/>
      <c r="AH81" s="196"/>
      <c r="AI81" s="196"/>
      <c r="AJ81" s="196"/>
      <c r="AK81" s="196"/>
      <c r="AL81" s="197"/>
      <c r="AM81" s="196"/>
      <c r="AN81" s="196"/>
      <c r="AO81" s="217"/>
      <c r="AP81" s="198"/>
      <c r="AQ81" s="198"/>
      <c r="AR81" s="198"/>
      <c r="AS81" s="198"/>
      <c r="AT81" s="198"/>
      <c r="AU81" s="198"/>
      <c r="AV81" s="600"/>
      <c r="AW81" s="600"/>
      <c r="AX81" s="600"/>
      <c r="AY81" s="600"/>
      <c r="AZ81" s="600"/>
      <c r="BA81" s="600"/>
      <c r="BB81" s="199"/>
      <c r="BC81" s="200"/>
      <c r="BD81" s="200"/>
      <c r="BE81" s="200"/>
      <c r="BF81" s="200"/>
      <c r="BG81" s="200"/>
      <c r="BH81" s="201"/>
      <c r="BI81" s="201"/>
      <c r="BJ81" s="201"/>
      <c r="BK81" s="201"/>
      <c r="BL81" s="201"/>
      <c r="BM81" s="201"/>
      <c r="BN81" s="201"/>
      <c r="BO81" s="202"/>
      <c r="BP81" s="202"/>
      <c r="BQ81" s="202"/>
      <c r="BR81" s="202"/>
      <c r="BS81" s="202"/>
      <c r="BT81" s="202"/>
      <c r="BU81" s="389"/>
      <c r="BV81" s="389"/>
      <c r="BW81" s="389"/>
      <c r="BX81" s="389"/>
      <c r="BY81" s="389"/>
      <c r="BZ81" s="389"/>
      <c r="CA81" s="389"/>
      <c r="CB81" s="389"/>
      <c r="CC81" s="389"/>
      <c r="CD81" s="389"/>
      <c r="CE81" s="389"/>
      <c r="CG81" s="389"/>
      <c r="CH81" s="389"/>
      <c r="CI81" s="389"/>
      <c r="CJ81" s="389"/>
      <c r="CK81" s="389"/>
      <c r="CL81" s="388"/>
      <c r="CM81" s="277"/>
      <c r="CN81" s="277"/>
      <c r="CO81" s="179"/>
      <c r="CP81" s="179"/>
      <c r="CQ81" s="179"/>
      <c r="CR81" s="179"/>
      <c r="CS81" s="179"/>
      <c r="CT81" s="179"/>
      <c r="CU81" s="179"/>
      <c r="CV81" s="179"/>
      <c r="CW81" s="413"/>
      <c r="CX81" s="413"/>
      <c r="CY81" s="413"/>
      <c r="CZ81" s="413"/>
      <c r="DA81" s="331"/>
      <c r="DB81" s="331"/>
      <c r="DC81" s="331"/>
      <c r="DD81" s="331"/>
      <c r="DE81" s="331"/>
      <c r="DF81" s="331"/>
      <c r="DG81" s="331"/>
      <c r="DH81" s="331"/>
      <c r="DI81" s="331"/>
      <c r="DJ81" s="188"/>
      <c r="DK81" s="188"/>
      <c r="DL81" s="182"/>
      <c r="DM81" s="182"/>
      <c r="DN81" s="182"/>
      <c r="DO81" s="182"/>
      <c r="DP81" s="182"/>
      <c r="DQ81" s="182"/>
      <c r="DR81" s="182"/>
      <c r="DS81" s="182"/>
      <c r="DT81" s="182"/>
      <c r="DU81" s="182"/>
      <c r="DV81" s="182"/>
      <c r="DW81" s="182"/>
      <c r="DX81" s="182"/>
      <c r="DY81" s="182"/>
      <c r="DZ81" s="185"/>
      <c r="EA81" s="185"/>
      <c r="EB81" s="185"/>
      <c r="EC81" s="185"/>
      <c r="ED81" s="185"/>
      <c r="EE81" s="16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5"/>
      <c r="FB81" s="165"/>
      <c r="FC81" s="165"/>
      <c r="FD81" s="166"/>
      <c r="FE81" s="166"/>
      <c r="FF81" s="166"/>
      <c r="FG81" s="166"/>
      <c r="FH81" s="166"/>
      <c r="FI81" s="166"/>
      <c r="FJ81" s="166"/>
      <c r="FK81" s="166"/>
      <c r="FL81" s="166"/>
      <c r="FM81" s="166"/>
      <c r="FN81" s="166"/>
      <c r="FO81" s="166"/>
      <c r="FP81" s="166"/>
      <c r="FQ81" s="204" t="s">
        <v>99</v>
      </c>
    </row>
    <row r="82" spans="2:173" s="167" customFormat="1" ht="16.5" customHeight="1" thickBot="1" x14ac:dyDescent="0.35">
      <c r="B82" s="189"/>
      <c r="C82" s="778" t="s">
        <v>100</v>
      </c>
      <c r="D82" s="779"/>
      <c r="E82" s="779"/>
      <c r="F82" s="779"/>
      <c r="G82" s="779"/>
      <c r="H82" s="780"/>
      <c r="I82" s="765">
        <f>SUM(I72:I80)</f>
        <v>0</v>
      </c>
      <c r="J82" s="766"/>
      <c r="K82" s="766"/>
      <c r="L82" s="766"/>
      <c r="M82" s="767"/>
      <c r="N82" s="749"/>
      <c r="O82" s="749"/>
      <c r="P82" s="750" t="str">
        <f>S59</f>
        <v>בעת מילוי הטופס יש לרשום מידע בלתי מסווג בלבד</v>
      </c>
      <c r="Q82" s="751"/>
      <c r="R82" s="751"/>
      <c r="S82" s="751"/>
      <c r="T82" s="751"/>
      <c r="U82" s="751"/>
      <c r="V82" s="751"/>
      <c r="W82" s="751"/>
      <c r="X82" s="751"/>
      <c r="Y82" s="751"/>
      <c r="Z82" s="751"/>
      <c r="AA82" s="751"/>
      <c r="AB82" s="751"/>
      <c r="AC82" s="751"/>
      <c r="AD82" s="751"/>
      <c r="AE82" s="751"/>
      <c r="AF82" s="751"/>
      <c r="AG82" s="751"/>
      <c r="AH82" s="751"/>
      <c r="AI82" s="751"/>
      <c r="AJ82" s="751"/>
      <c r="AK82" s="751"/>
      <c r="AL82" s="604"/>
      <c r="AM82" s="604"/>
      <c r="AN82" s="605"/>
      <c r="AO82" s="1142" t="s">
        <v>101</v>
      </c>
      <c r="AP82" s="1142"/>
      <c r="AQ82" s="577">
        <f>SUM(AP72:AP80)</f>
        <v>0</v>
      </c>
      <c r="AR82" s="578"/>
      <c r="AS82" s="578"/>
      <c r="AT82" s="578"/>
      <c r="AU82" s="578"/>
      <c r="AV82" s="578"/>
      <c r="AW82" s="579"/>
      <c r="AX82" s="1155">
        <f>SUM(AX72:AX80)</f>
        <v>0</v>
      </c>
      <c r="AY82" s="1155"/>
      <c r="AZ82" s="1155"/>
      <c r="BA82" s="1155"/>
      <c r="BB82" s="1155"/>
      <c r="BC82" s="1155"/>
      <c r="BD82" s="1155"/>
      <c r="BE82" s="1155"/>
      <c r="BF82" s="1155"/>
      <c r="BG82" s="1156"/>
      <c r="BH82" s="1155">
        <f>SUM(BH72:BH80)</f>
        <v>0</v>
      </c>
      <c r="BI82" s="1155"/>
      <c r="BJ82" s="1155"/>
      <c r="BK82" s="1155"/>
      <c r="BL82" s="1155"/>
      <c r="BM82" s="1155"/>
      <c r="BN82" s="1155"/>
      <c r="BO82" s="1082">
        <f>SUM(BO72:BO80)</f>
        <v>0</v>
      </c>
      <c r="BP82" s="1083"/>
      <c r="BQ82" s="1083"/>
      <c r="BR82" s="1083"/>
      <c r="BS82" s="1083"/>
      <c r="BT82" s="1084"/>
      <c r="BU82" s="484">
        <f>SUM(BU72:BU80)</f>
        <v>0</v>
      </c>
      <c r="BV82" s="485"/>
      <c r="BW82" s="485"/>
      <c r="BX82" s="485"/>
      <c r="BY82" s="485"/>
      <c r="BZ82" s="1075"/>
      <c r="CA82" s="484">
        <f>SUM(CA72:CA80)</f>
        <v>0</v>
      </c>
      <c r="CB82" s="485"/>
      <c r="CC82" s="485"/>
      <c r="CD82" s="485"/>
      <c r="CE82" s="485"/>
      <c r="CF82" s="454"/>
      <c r="CG82" s="484">
        <f>SUM(CG72:CG80)</f>
        <v>0</v>
      </c>
      <c r="CH82" s="485"/>
      <c r="CI82" s="485"/>
      <c r="CJ82" s="485"/>
      <c r="CK82" s="486"/>
      <c r="CL82" s="466"/>
      <c r="CM82" s="277"/>
      <c r="CN82" s="277"/>
      <c r="CO82" s="179"/>
      <c r="CP82" s="179"/>
      <c r="CQ82" s="179"/>
      <c r="CR82" s="179"/>
      <c r="CS82" s="179"/>
      <c r="CT82" s="179"/>
      <c r="CU82" s="179"/>
      <c r="CV82" s="179"/>
      <c r="CW82" s="413"/>
      <c r="CX82" s="413"/>
      <c r="CY82" s="413"/>
      <c r="CZ82" s="413"/>
      <c r="DA82" s="331"/>
      <c r="DB82" s="331"/>
      <c r="DC82" s="331"/>
      <c r="DD82" s="331"/>
      <c r="DE82" s="331"/>
      <c r="DF82" s="331"/>
      <c r="DG82" s="331"/>
      <c r="DH82" s="331"/>
      <c r="DI82" s="331"/>
      <c r="DJ82" s="188"/>
      <c r="DK82" s="188"/>
      <c r="DL82" s="182"/>
      <c r="DM82" s="182"/>
      <c r="DN82" s="182"/>
      <c r="DO82" s="182"/>
      <c r="DP82" s="182"/>
      <c r="DQ82" s="182"/>
      <c r="DR82" s="182"/>
      <c r="DS82" s="182"/>
      <c r="DT82" s="182"/>
      <c r="DU82" s="182"/>
      <c r="DV82" s="182"/>
      <c r="DW82" s="182"/>
      <c r="DX82" s="182"/>
      <c r="DY82" s="182"/>
      <c r="DZ82" s="185"/>
      <c r="EA82" s="185"/>
      <c r="EB82" s="185"/>
      <c r="EC82" s="185"/>
      <c r="ED82" s="185"/>
      <c r="EE82" s="16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5"/>
      <c r="FB82" s="165"/>
      <c r="FC82" s="165"/>
      <c r="FD82" s="166"/>
      <c r="FE82" s="166"/>
      <c r="FF82" s="166"/>
      <c r="FG82" s="166"/>
      <c r="FH82" s="166"/>
      <c r="FI82" s="166"/>
      <c r="FJ82" s="166"/>
      <c r="FK82" s="166"/>
      <c r="FL82" s="166"/>
      <c r="FM82" s="166"/>
      <c r="FN82" s="166"/>
      <c r="FO82" s="166"/>
      <c r="FP82" s="166"/>
    </row>
    <row r="83" spans="2:173" ht="17.25" customHeight="1" x14ac:dyDescent="0.2">
      <c r="B83" s="6"/>
      <c r="C83" s="6"/>
      <c r="D83" s="6"/>
      <c r="E83" s="6"/>
      <c r="F83" s="6"/>
      <c r="G83" s="6"/>
      <c r="H83" s="6"/>
      <c r="I83" s="6"/>
      <c r="J83" s="6"/>
      <c r="K83" s="6"/>
      <c r="L83" s="6"/>
      <c r="M83" s="6"/>
      <c r="N83" s="749"/>
      <c r="O83" s="749"/>
      <c r="P83" s="752"/>
      <c r="Q83" s="753"/>
      <c r="R83" s="753"/>
      <c r="S83" s="753"/>
      <c r="T83" s="753"/>
      <c r="U83" s="753"/>
      <c r="V83" s="753"/>
      <c r="W83" s="753"/>
      <c r="X83" s="753"/>
      <c r="Y83" s="753"/>
      <c r="Z83" s="753"/>
      <c r="AA83" s="753"/>
      <c r="AB83" s="753"/>
      <c r="AC83" s="753"/>
      <c r="AD83" s="753"/>
      <c r="AE83" s="753"/>
      <c r="AF83" s="753"/>
      <c r="AG83" s="753"/>
      <c r="AH83" s="753"/>
      <c r="AI83" s="753"/>
      <c r="AJ83" s="753"/>
      <c r="AK83" s="753"/>
      <c r="AL83" s="606"/>
      <c r="AM83" s="606"/>
      <c r="AN83" s="607"/>
      <c r="AS83" s="6"/>
      <c r="AT83" s="216" t="str">
        <f>'עמוד 2'!AT140</f>
        <v>* במקרה של שינוי במע"מ - יתכן שיתרת התקציב וש"ע לניצול (עמ' יב ו-יג) אינם מדוייקים</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O83" s="179"/>
      <c r="CP83" s="179"/>
      <c r="CQ83" s="179"/>
      <c r="CR83" s="179"/>
      <c r="CS83" s="179"/>
      <c r="CT83" s="179"/>
      <c r="CU83" s="179"/>
      <c r="CV83" s="179"/>
      <c r="CW83" s="413"/>
      <c r="CX83" s="413"/>
      <c r="CY83" s="413"/>
      <c r="CZ83" s="413"/>
      <c r="DA83" s="331"/>
      <c r="DB83" s="331"/>
      <c r="DC83" s="331"/>
      <c r="DD83" s="331"/>
      <c r="DE83" s="331"/>
      <c r="DF83" s="331"/>
      <c r="DG83" s="331"/>
      <c r="DH83" s="331"/>
      <c r="DI83" s="331"/>
      <c r="DJ83" s="187"/>
      <c r="DK83" s="187"/>
      <c r="DL83" s="187"/>
      <c r="DM83" s="187"/>
      <c r="DN83" s="187"/>
      <c r="DO83" s="187"/>
      <c r="DP83" s="187"/>
      <c r="DQ83" s="187"/>
      <c r="DR83" s="187"/>
      <c r="DS83" s="187"/>
      <c r="DT83" s="187"/>
      <c r="DU83" s="187"/>
      <c r="DV83" s="187"/>
      <c r="DW83" s="187"/>
      <c r="DX83" s="187"/>
      <c r="DY83" s="187"/>
      <c r="DZ83" s="187"/>
      <c r="EA83" s="187"/>
      <c r="EB83" s="187"/>
      <c r="EC83" s="187"/>
      <c r="ED83" s="187"/>
      <c r="EE83" s="187"/>
      <c r="EF83" s="187"/>
      <c r="EG83" s="187"/>
      <c r="EH83" s="187"/>
      <c r="EI83" s="187"/>
      <c r="EJ83" s="187"/>
      <c r="EK83" s="187"/>
      <c r="EL83" s="187"/>
      <c r="EM83" s="187"/>
      <c r="EN83" s="187"/>
      <c r="EO83" s="187"/>
      <c r="EP83" s="187"/>
      <c r="EQ83" s="187"/>
    </row>
    <row r="84" spans="2:173" ht="13.5" thickBot="1" x14ac:dyDescent="0.25">
      <c r="AK84" s="6"/>
      <c r="CO84" s="179"/>
      <c r="CP84" s="179"/>
      <c r="CQ84" s="179"/>
      <c r="CR84" s="179"/>
      <c r="CS84" s="179"/>
      <c r="CT84" s="179"/>
      <c r="CU84" s="179"/>
      <c r="CV84" s="179"/>
      <c r="CW84" s="413"/>
      <c r="CX84" s="413"/>
      <c r="CY84" s="413"/>
      <c r="CZ84" s="413"/>
      <c r="DA84" s="331"/>
      <c r="DB84" s="331"/>
      <c r="DC84" s="331"/>
      <c r="DD84" s="331"/>
      <c r="DE84" s="331"/>
      <c r="DF84" s="331"/>
      <c r="DG84" s="331"/>
      <c r="DH84" s="331"/>
      <c r="DI84" s="331"/>
      <c r="DJ84" s="187"/>
      <c r="DK84" s="187"/>
      <c r="DL84" s="187"/>
      <c r="DM84" s="187"/>
      <c r="DN84" s="187"/>
      <c r="DO84" s="187"/>
      <c r="DP84" s="187"/>
      <c r="DQ84" s="187"/>
      <c r="DR84" s="187"/>
      <c r="DS84" s="187"/>
      <c r="DT84" s="187"/>
      <c r="DU84" s="187"/>
      <c r="DV84" s="187"/>
      <c r="DW84" s="187"/>
      <c r="DX84" s="187"/>
      <c r="DY84" s="187"/>
      <c r="DZ84" s="187"/>
      <c r="EA84" s="187"/>
      <c r="EB84" s="187"/>
      <c r="EC84" s="187"/>
      <c r="ED84" s="187"/>
      <c r="EE84" s="187"/>
      <c r="EF84" s="187"/>
      <c r="EG84" s="187"/>
      <c r="EH84" s="187"/>
      <c r="EI84" s="187"/>
      <c r="EJ84" s="187"/>
      <c r="EK84" s="187"/>
      <c r="EL84" s="187"/>
      <c r="EM84" s="187"/>
      <c r="EN84" s="187"/>
      <c r="EO84" s="187"/>
      <c r="EP84" s="187"/>
      <c r="EQ84" s="187"/>
    </row>
    <row r="85" spans="2:173" ht="21" thickTop="1" x14ac:dyDescent="0.3">
      <c r="C85" s="740" t="s">
        <v>22</v>
      </c>
      <c r="D85" s="741"/>
      <c r="E85" s="741"/>
      <c r="F85" s="741"/>
      <c r="G85" s="741"/>
      <c r="H85" s="742"/>
      <c r="I85" s="756" t="s">
        <v>26</v>
      </c>
      <c r="J85" s="757"/>
      <c r="K85" s="757"/>
      <c r="L85" s="757"/>
      <c r="M85" s="757"/>
      <c r="N85" s="757"/>
      <c r="O85" s="757"/>
      <c r="P85" s="758"/>
      <c r="Q85" s="38"/>
      <c r="R85" s="6"/>
      <c r="S85" s="1278" t="s">
        <v>21</v>
      </c>
      <c r="T85" s="1279"/>
      <c r="U85" s="1279"/>
      <c r="V85" s="1279"/>
      <c r="W85" s="1279"/>
      <c r="X85" s="1279"/>
      <c r="Y85" s="1279"/>
      <c r="Z85" s="1279"/>
      <c r="AA85" s="1279"/>
      <c r="AB85" s="1279"/>
      <c r="AC85" s="1279"/>
      <c r="AD85" s="1279"/>
      <c r="AE85" s="1279"/>
      <c r="AF85" s="1279"/>
      <c r="AG85" s="1279"/>
      <c r="AH85" s="1279"/>
      <c r="AI85" s="1279"/>
      <c r="AJ85" s="1280"/>
      <c r="AK85" s="73"/>
      <c r="AL85" s="775" t="s">
        <v>20</v>
      </c>
      <c r="AM85" s="776"/>
      <c r="AN85" s="776"/>
      <c r="AO85" s="776"/>
      <c r="AP85" s="776"/>
      <c r="AQ85" s="776"/>
      <c r="AR85" s="776"/>
      <c r="AS85" s="776"/>
      <c r="AT85" s="776"/>
      <c r="AU85" s="776"/>
      <c r="AV85" s="776"/>
      <c r="AW85" s="776"/>
      <c r="AX85" s="776"/>
      <c r="AY85" s="776"/>
      <c r="AZ85" s="777"/>
      <c r="BA85" s="40"/>
      <c r="BB85" s="1064" t="s">
        <v>3</v>
      </c>
      <c r="BC85" s="1065"/>
      <c r="BD85" s="1065"/>
      <c r="BE85" s="1065"/>
      <c r="BF85" s="1065"/>
      <c r="BG85" s="1065"/>
      <c r="BH85" s="1065"/>
      <c r="BI85" s="1065"/>
      <c r="BJ85" s="1065"/>
      <c r="BK85" s="1065"/>
      <c r="BL85" s="1065"/>
      <c r="BM85" s="1065"/>
      <c r="BN85" s="1065"/>
      <c r="BO85" s="1065"/>
      <c r="BP85" s="1065"/>
      <c r="BQ85" s="1065"/>
      <c r="BR85" s="1065"/>
      <c r="BS85" s="1065"/>
      <c r="BT85" s="1065"/>
      <c r="BU85" s="1065"/>
      <c r="BV85" s="1065"/>
      <c r="BW85" s="1065"/>
      <c r="BX85" s="1065"/>
      <c r="BY85" s="1065"/>
      <c r="BZ85" s="1065"/>
      <c r="CA85" s="1065"/>
      <c r="CB85" s="1065"/>
      <c r="CC85" s="1066"/>
      <c r="CO85" s="179"/>
      <c r="CP85" s="179"/>
      <c r="CQ85" s="179"/>
      <c r="CR85" s="179"/>
      <c r="CS85" s="179"/>
      <c r="CT85" s="179"/>
      <c r="CU85" s="179"/>
      <c r="CV85" s="179"/>
      <c r="CW85" s="413"/>
      <c r="CX85" s="413"/>
      <c r="CY85" s="413"/>
      <c r="CZ85" s="413"/>
      <c r="DA85" s="331"/>
      <c r="DB85" s="331"/>
      <c r="DC85" s="331"/>
      <c r="DD85" s="331"/>
      <c r="DE85" s="331"/>
      <c r="DF85" s="331"/>
      <c r="DG85" s="331"/>
      <c r="DH85" s="331"/>
      <c r="DI85" s="331"/>
      <c r="DJ85" s="187"/>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c r="EO85" s="187"/>
      <c r="EP85" s="187"/>
      <c r="EQ85" s="187"/>
    </row>
    <row r="86" spans="2:173" ht="20.25" x14ac:dyDescent="0.3">
      <c r="C86" s="655" t="s">
        <v>4</v>
      </c>
      <c r="D86" s="656"/>
      <c r="E86" s="656"/>
      <c r="F86" s="656"/>
      <c r="G86" s="656"/>
      <c r="H86" s="657"/>
      <c r="I86" s="759"/>
      <c r="J86" s="760"/>
      <c r="K86" s="760"/>
      <c r="L86" s="760"/>
      <c r="M86" s="760"/>
      <c r="N86" s="760"/>
      <c r="O86" s="760"/>
      <c r="P86" s="761"/>
      <c r="Q86" s="41"/>
      <c r="R86" s="6"/>
      <c r="S86" s="1281" t="s">
        <v>5</v>
      </c>
      <c r="T86" s="1282"/>
      <c r="U86" s="1282"/>
      <c r="V86" s="1282"/>
      <c r="W86" s="1282"/>
      <c r="X86" s="1282"/>
      <c r="Y86" s="1282"/>
      <c r="Z86" s="1282"/>
      <c r="AA86" s="1282"/>
      <c r="AB86" s="1282"/>
      <c r="AC86" s="1282"/>
      <c r="AD86" s="1282"/>
      <c r="AE86" s="1282"/>
      <c r="AF86" s="1282"/>
      <c r="AG86" s="1282"/>
      <c r="AH86" s="1282"/>
      <c r="AI86" s="1282"/>
      <c r="AJ86" s="1283"/>
      <c r="AK86" s="73"/>
      <c r="AL86" s="611" t="s">
        <v>5</v>
      </c>
      <c r="AM86" s="612"/>
      <c r="AN86" s="612"/>
      <c r="AO86" s="612"/>
      <c r="AP86" s="612"/>
      <c r="AQ86" s="612"/>
      <c r="AR86" s="612"/>
      <c r="AS86" s="612"/>
      <c r="AT86" s="612"/>
      <c r="AU86" s="612"/>
      <c r="AV86" s="612"/>
      <c r="AW86" s="612"/>
      <c r="AX86" s="612"/>
      <c r="AY86" s="612"/>
      <c r="AZ86" s="613"/>
      <c r="BA86" s="40"/>
      <c r="BB86" s="1179" t="s">
        <v>5</v>
      </c>
      <c r="BC86" s="1054"/>
      <c r="BD86" s="1054"/>
      <c r="BE86" s="1054"/>
      <c r="BF86" s="1054"/>
      <c r="BG86" s="1054"/>
      <c r="BH86" s="1054"/>
      <c r="BI86" s="1054"/>
      <c r="BJ86" s="1054"/>
      <c r="BK86" s="396"/>
      <c r="BL86" s="396"/>
      <c r="BM86" s="396"/>
      <c r="BN86" s="396"/>
      <c r="BO86" s="396"/>
      <c r="BP86" s="396"/>
      <c r="BQ86" s="396"/>
      <c r="BR86" s="396"/>
      <c r="BS86" s="1054" t="s">
        <v>6</v>
      </c>
      <c r="BT86" s="1054"/>
      <c r="BU86" s="1054"/>
      <c r="BV86" s="1054"/>
      <c r="BW86" s="1054"/>
      <c r="BX86" s="1054"/>
      <c r="BY86" s="1054"/>
      <c r="BZ86" s="1054"/>
      <c r="CA86" s="1054"/>
      <c r="CB86" s="1054"/>
      <c r="CC86" s="1055"/>
      <c r="CO86" s="179"/>
      <c r="CP86" s="179"/>
      <c r="CQ86" s="179"/>
      <c r="CR86" s="179"/>
      <c r="CS86" s="179"/>
      <c r="CT86" s="179"/>
      <c r="CU86" s="179"/>
      <c r="CV86" s="179"/>
      <c r="CW86" s="413"/>
      <c r="CX86" s="413"/>
      <c r="CY86" s="413"/>
      <c r="CZ86" s="413"/>
      <c r="DA86" s="331"/>
      <c r="DB86" s="331"/>
      <c r="DC86" s="331"/>
      <c r="DD86" s="331"/>
      <c r="DE86" s="331"/>
      <c r="DF86" s="331"/>
      <c r="DG86" s="331"/>
      <c r="DH86" s="331"/>
      <c r="DI86" s="331"/>
      <c r="DJ86" s="187"/>
      <c r="DK86" s="187"/>
      <c r="DL86" s="187"/>
      <c r="DM86" s="187"/>
      <c r="DN86" s="187"/>
      <c r="DO86" s="187"/>
      <c r="DP86" s="187"/>
      <c r="DQ86" s="187"/>
      <c r="DR86" s="187"/>
      <c r="DS86" s="187"/>
      <c r="DT86" s="187"/>
      <c r="DU86" s="187"/>
      <c r="DV86" s="187"/>
      <c r="DW86" s="187"/>
      <c r="DX86" s="187"/>
      <c r="DY86" s="187"/>
      <c r="DZ86" s="187"/>
      <c r="EA86" s="187"/>
      <c r="EB86" s="187"/>
      <c r="EC86" s="187"/>
      <c r="ED86" s="187"/>
      <c r="EE86" s="187"/>
      <c r="EF86" s="187"/>
      <c r="EG86" s="187"/>
      <c r="EH86" s="187"/>
      <c r="EI86" s="187"/>
      <c r="EJ86" s="187"/>
      <c r="EK86" s="187"/>
      <c r="EL86" s="187"/>
      <c r="EM86" s="187"/>
      <c r="EN86" s="187"/>
      <c r="EO86" s="187"/>
      <c r="EP86" s="187"/>
      <c r="EQ86" s="187"/>
    </row>
    <row r="87" spans="2:173" ht="21" thickBot="1" x14ac:dyDescent="0.25">
      <c r="C87" s="42"/>
      <c r="D87" s="1235">
        <f>'עמוד 1'!D87:G87</f>
        <v>0.17</v>
      </c>
      <c r="E87" s="1235"/>
      <c r="F87" s="1235"/>
      <c r="G87" s="1235"/>
      <c r="H87" s="43"/>
      <c r="I87" s="762"/>
      <c r="J87" s="763"/>
      <c r="K87" s="763"/>
      <c r="L87" s="763"/>
      <c r="M87" s="763"/>
      <c r="N87" s="763"/>
      <c r="O87" s="763"/>
      <c r="P87" s="764"/>
      <c r="Q87" s="44"/>
      <c r="R87" s="6"/>
      <c r="S87" s="1275" t="s">
        <v>7</v>
      </c>
      <c r="T87" s="1276"/>
      <c r="U87" s="1276"/>
      <c r="V87" s="1276"/>
      <c r="W87" s="1276"/>
      <c r="X87" s="1276"/>
      <c r="Y87" s="1276"/>
      <c r="Z87" s="1276"/>
      <c r="AA87" s="1276"/>
      <c r="AB87" s="1276" t="s">
        <v>8</v>
      </c>
      <c r="AC87" s="1276"/>
      <c r="AD87" s="1276"/>
      <c r="AE87" s="1276"/>
      <c r="AF87" s="1276"/>
      <c r="AG87" s="1276"/>
      <c r="AH87" s="1276"/>
      <c r="AI87" s="1276"/>
      <c r="AJ87" s="1277"/>
      <c r="AK87" s="433"/>
      <c r="AL87" s="580" t="s">
        <v>7</v>
      </c>
      <c r="AM87" s="581"/>
      <c r="AN87" s="581"/>
      <c r="AO87" s="581"/>
      <c r="AP87" s="581"/>
      <c r="AQ87" s="581"/>
      <c r="AR87" s="582"/>
      <c r="AS87" s="581" t="s">
        <v>8</v>
      </c>
      <c r="AT87" s="581"/>
      <c r="AU87" s="581"/>
      <c r="AV87" s="581"/>
      <c r="AW87" s="581"/>
      <c r="AX87" s="581"/>
      <c r="AY87" s="581"/>
      <c r="AZ87" s="599"/>
      <c r="BA87" s="46"/>
      <c r="BB87" s="1051" t="s">
        <v>7</v>
      </c>
      <c r="BC87" s="1052"/>
      <c r="BD87" s="1052"/>
      <c r="BE87" s="1052"/>
      <c r="BF87" s="1052"/>
      <c r="BG87" s="1052"/>
      <c r="BH87" s="1053"/>
      <c r="BI87" s="390" t="s">
        <v>8</v>
      </c>
      <c r="BJ87" s="390"/>
      <c r="BK87" s="390"/>
      <c r="BL87" s="390"/>
      <c r="BM87" s="390"/>
      <c r="BN87" s="233"/>
      <c r="BO87" s="601" t="s">
        <v>7</v>
      </c>
      <c r="BP87" s="601"/>
      <c r="BQ87" s="601"/>
      <c r="BR87" s="601"/>
      <c r="BS87" s="601"/>
      <c r="BT87" s="601"/>
      <c r="BU87" s="602"/>
      <c r="BV87" s="601" t="s">
        <v>8</v>
      </c>
      <c r="BW87" s="601"/>
      <c r="BX87" s="601"/>
      <c r="BY87" s="601"/>
      <c r="BZ87" s="601"/>
      <c r="CA87" s="601"/>
      <c r="CB87" s="601"/>
      <c r="CC87" s="603"/>
      <c r="CO87" s="179"/>
      <c r="CP87" s="179"/>
      <c r="CQ87" s="179"/>
      <c r="CR87" s="179"/>
      <c r="CS87" s="179"/>
      <c r="CT87" s="179"/>
      <c r="CU87" s="179"/>
      <c r="CV87" s="179"/>
      <c r="CW87" s="413"/>
      <c r="CX87" s="413"/>
      <c r="CY87" s="413"/>
      <c r="CZ87" s="413"/>
      <c r="DA87" s="331"/>
      <c r="DB87" s="331"/>
      <c r="DC87" s="331"/>
      <c r="DD87" s="331"/>
      <c r="DE87" s="331"/>
      <c r="DF87" s="331"/>
      <c r="DG87" s="331"/>
      <c r="DH87" s="331"/>
      <c r="DI87" s="331"/>
      <c r="DJ87" s="187"/>
      <c r="DK87" s="187"/>
      <c r="DL87" s="187"/>
      <c r="DM87" s="187"/>
      <c r="DN87" s="187"/>
      <c r="DO87" s="187"/>
      <c r="DP87" s="187"/>
      <c r="DQ87" s="187"/>
      <c r="DR87" s="187"/>
      <c r="DS87" s="187"/>
      <c r="DT87" s="187"/>
      <c r="DU87" s="187"/>
      <c r="DV87" s="187"/>
      <c r="DW87" s="187"/>
      <c r="DX87" s="187"/>
      <c r="DY87" s="187"/>
      <c r="DZ87" s="187"/>
      <c r="EA87" s="187"/>
      <c r="EB87" s="187"/>
      <c r="EC87" s="187"/>
      <c r="ED87" s="187"/>
      <c r="EE87" s="187"/>
      <c r="EF87" s="187"/>
      <c r="EG87" s="187"/>
      <c r="EH87" s="187"/>
      <c r="EI87" s="187"/>
      <c r="EJ87" s="187"/>
      <c r="EK87" s="187"/>
      <c r="EL87" s="187"/>
      <c r="EM87" s="187"/>
      <c r="EN87" s="187"/>
      <c r="EO87" s="187"/>
      <c r="EP87" s="187"/>
      <c r="EQ87" s="187"/>
    </row>
    <row r="88" spans="2:173" s="114" customFormat="1" ht="18.75" customHeight="1" thickTop="1" thickBot="1" x14ac:dyDescent="0.25">
      <c r="B88" s="117"/>
      <c r="C88" s="118"/>
      <c r="D88" s="119"/>
      <c r="E88" s="119"/>
      <c r="F88" s="119"/>
      <c r="G88" s="119"/>
      <c r="H88" s="120"/>
      <c r="I88" s="520" t="s">
        <v>112</v>
      </c>
      <c r="J88" s="520"/>
      <c r="K88" s="520"/>
      <c r="L88" s="520"/>
      <c r="M88" s="520"/>
      <c r="N88" s="520"/>
      <c r="O88" s="520"/>
      <c r="P88" s="521"/>
      <c r="Q88" s="122"/>
      <c r="R88" s="432"/>
      <c r="S88" s="1284">
        <f>AL88+BB88</f>
        <v>0</v>
      </c>
      <c r="T88" s="1285"/>
      <c r="U88" s="1285"/>
      <c r="V88" s="1285"/>
      <c r="W88" s="1285"/>
      <c r="X88" s="1285"/>
      <c r="Y88" s="1285"/>
      <c r="Z88" s="1285"/>
      <c r="AA88" s="1285"/>
      <c r="AB88" s="1286" t="str">
        <f>IF(BI88+AS88&lt;&gt;0,BI88+AS88,"")</f>
        <v/>
      </c>
      <c r="AC88" s="1286"/>
      <c r="AD88" s="1286"/>
      <c r="AE88" s="1286"/>
      <c r="AF88" s="1286"/>
      <c r="AG88" s="1286"/>
      <c r="AH88" s="1286"/>
      <c r="AI88" s="1286"/>
      <c r="AJ88" s="1287"/>
      <c r="AK88" s="434"/>
      <c r="AL88" s="1288">
        <f>+AX82</f>
        <v>0</v>
      </c>
      <c r="AM88" s="1289"/>
      <c r="AN88" s="1289"/>
      <c r="AO88" s="1289"/>
      <c r="AP88" s="1289"/>
      <c r="AQ88" s="1289"/>
      <c r="AR88" s="1289"/>
      <c r="AS88" s="1290"/>
      <c r="AT88" s="1290"/>
      <c r="AU88" s="1290"/>
      <c r="AV88" s="1290"/>
      <c r="AW88" s="1290"/>
      <c r="AX88" s="1290"/>
      <c r="AY88" s="1290"/>
      <c r="AZ88" s="1291"/>
      <c r="BA88" s="115"/>
      <c r="BB88" s="1077">
        <f>IF(AX53=99,CG82,AQ82)</f>
        <v>0</v>
      </c>
      <c r="BC88" s="1072"/>
      <c r="BD88" s="1072"/>
      <c r="BE88" s="1072"/>
      <c r="BF88" s="1072"/>
      <c r="BG88" s="1072"/>
      <c r="BH88" s="1073"/>
      <c r="BI88" s="522"/>
      <c r="BJ88" s="523"/>
      <c r="BK88" s="523"/>
      <c r="BL88" s="523"/>
      <c r="BM88" s="523"/>
      <c r="BN88" s="524"/>
      <c r="BO88" s="1071">
        <f>BB88*$D$87</f>
        <v>0</v>
      </c>
      <c r="BP88" s="1072"/>
      <c r="BQ88" s="1072"/>
      <c r="BR88" s="1072"/>
      <c r="BS88" s="1072"/>
      <c r="BT88" s="1072"/>
      <c r="BU88" s="1073"/>
      <c r="BV88" s="592" t="str">
        <f>IF(BI88*(1+$D$146)&gt;0,BI88*(1+$D$146),"")</f>
        <v/>
      </c>
      <c r="BW88" s="592"/>
      <c r="BX88" s="592"/>
      <c r="BY88" s="592"/>
      <c r="BZ88" s="592"/>
      <c r="CA88" s="592"/>
      <c r="CB88" s="592"/>
      <c r="CC88" s="593"/>
      <c r="CO88" s="179"/>
      <c r="CP88" s="179"/>
      <c r="CQ88" s="179"/>
      <c r="CR88" s="179"/>
      <c r="CS88" s="179"/>
      <c r="CT88" s="179"/>
      <c r="CU88" s="179"/>
      <c r="CV88" s="179"/>
      <c r="CW88" s="413"/>
      <c r="CX88" s="413"/>
      <c r="CY88" s="413"/>
      <c r="CZ88" s="413"/>
      <c r="DA88" s="331"/>
      <c r="DB88" s="331"/>
      <c r="DC88" s="331"/>
      <c r="DD88" s="331"/>
      <c r="DE88" s="331"/>
      <c r="DF88" s="331"/>
      <c r="DG88" s="331"/>
      <c r="DH88" s="331"/>
      <c r="DI88" s="331"/>
      <c r="DJ88" s="187"/>
      <c r="DK88" s="187"/>
      <c r="DL88" s="187"/>
      <c r="DM88" s="187"/>
      <c r="DN88" s="187"/>
      <c r="DO88" s="187"/>
      <c r="DP88" s="187"/>
      <c r="DQ88" s="187"/>
      <c r="DR88" s="187"/>
      <c r="DS88" s="187"/>
      <c r="DT88" s="187"/>
      <c r="DU88" s="187"/>
      <c r="DV88" s="187"/>
      <c r="DW88" s="187"/>
      <c r="DX88" s="187"/>
      <c r="DY88" s="187"/>
      <c r="DZ88" s="187"/>
      <c r="EA88" s="187"/>
      <c r="EB88" s="187"/>
      <c r="EC88" s="187"/>
      <c r="ED88" s="187"/>
      <c r="EE88" s="187"/>
      <c r="EF88" s="187"/>
      <c r="EG88" s="187"/>
      <c r="EH88" s="187"/>
      <c r="EI88" s="187"/>
      <c r="EJ88" s="187"/>
      <c r="EK88" s="187"/>
      <c r="EL88" s="187"/>
      <c r="EM88" s="187"/>
      <c r="EN88" s="187"/>
      <c r="EO88" s="187"/>
      <c r="EP88" s="187"/>
      <c r="EQ88" s="187"/>
    </row>
    <row r="89" spans="2:173" s="114" customFormat="1" ht="18.75" customHeight="1" thickTop="1" thickBot="1" x14ac:dyDescent="0.3">
      <c r="B89" s="117"/>
      <c r="C89" s="623" t="s">
        <v>118</v>
      </c>
      <c r="D89" s="624"/>
      <c r="E89" s="624"/>
      <c r="F89" s="624"/>
      <c r="G89" s="624"/>
      <c r="H89" s="625"/>
      <c r="I89" s="566" t="s">
        <v>109</v>
      </c>
      <c r="J89" s="567"/>
      <c r="K89" s="567"/>
      <c r="L89" s="567"/>
      <c r="M89" s="567"/>
      <c r="N89" s="567"/>
      <c r="O89" s="567"/>
      <c r="P89" s="568"/>
      <c r="Q89" s="122"/>
      <c r="S89" s="1284" t="str">
        <f>IF(BB89="",IF(AL89="","",AL89),AL89+BB89)</f>
        <v/>
      </c>
      <c r="T89" s="1285"/>
      <c r="U89" s="1285"/>
      <c r="V89" s="1285"/>
      <c r="W89" s="1285"/>
      <c r="X89" s="1285"/>
      <c r="Y89" s="1285"/>
      <c r="Z89" s="1285"/>
      <c r="AA89" s="1285"/>
      <c r="AB89" s="1286" t="str">
        <f>IF(BI89+AS89&lt;&gt;0,BI89+AS89,"")</f>
        <v/>
      </c>
      <c r="AC89" s="1286"/>
      <c r="AD89" s="1286"/>
      <c r="AE89" s="1286"/>
      <c r="AF89" s="1286"/>
      <c r="AG89" s="1286"/>
      <c r="AH89" s="1286"/>
      <c r="AI89" s="1286"/>
      <c r="AJ89" s="1287"/>
      <c r="AK89" s="434"/>
      <c r="AL89" s="1292"/>
      <c r="AM89" s="1293"/>
      <c r="AN89" s="1293"/>
      <c r="AO89" s="1293"/>
      <c r="AP89" s="1293"/>
      <c r="AQ89" s="1293"/>
      <c r="AR89" s="1293"/>
      <c r="AS89" s="1294"/>
      <c r="AT89" s="1294"/>
      <c r="AU89" s="1294"/>
      <c r="AV89" s="1294"/>
      <c r="AW89" s="1294"/>
      <c r="AX89" s="1294"/>
      <c r="AY89" s="1294"/>
      <c r="AZ89" s="1295"/>
      <c r="BA89" s="116"/>
      <c r="BB89" s="538"/>
      <c r="BC89" s="539"/>
      <c r="BD89" s="539"/>
      <c r="BE89" s="539"/>
      <c r="BF89" s="539"/>
      <c r="BG89" s="539"/>
      <c r="BH89" s="540"/>
      <c r="BI89" s="541"/>
      <c r="BJ89" s="542"/>
      <c r="BK89" s="542"/>
      <c r="BL89" s="542"/>
      <c r="BM89" s="542"/>
      <c r="BN89" s="543"/>
      <c r="BO89" s="544" t="str">
        <f>IF(BB89="","",BB89*(1+$D$87))</f>
        <v/>
      </c>
      <c r="BP89" s="545"/>
      <c r="BQ89" s="545"/>
      <c r="BR89" s="545"/>
      <c r="BS89" s="545"/>
      <c r="BT89" s="545"/>
      <c r="BU89" s="546"/>
      <c r="BV89" s="536" t="str">
        <f>IF(BI89*(1+$D$146)&gt;0,BI89*(1+$D$146),"")</f>
        <v/>
      </c>
      <c r="BW89" s="536"/>
      <c r="BX89" s="536"/>
      <c r="BY89" s="536"/>
      <c r="BZ89" s="536"/>
      <c r="CA89" s="536"/>
      <c r="CB89" s="536"/>
      <c r="CC89" s="537"/>
      <c r="CO89" s="179"/>
      <c r="CP89" s="179"/>
      <c r="CQ89" s="179"/>
      <c r="CR89" s="179"/>
      <c r="CS89" s="179"/>
      <c r="CT89" s="179"/>
      <c r="CU89" s="179"/>
      <c r="CV89" s="179"/>
      <c r="CW89" s="413"/>
      <c r="CX89" s="413"/>
      <c r="CY89" s="413"/>
      <c r="CZ89" s="413"/>
      <c r="DA89" s="331"/>
      <c r="DB89" s="331"/>
      <c r="DC89" s="331"/>
      <c r="DD89" s="331"/>
      <c r="DE89" s="331"/>
      <c r="DF89" s="331"/>
      <c r="DG89" s="331"/>
      <c r="DH89" s="331"/>
      <c r="DI89" s="331"/>
      <c r="DJ89" s="187"/>
      <c r="DK89" s="187"/>
      <c r="DL89" s="187"/>
      <c r="DM89" s="187"/>
      <c r="DN89" s="187"/>
      <c r="DO89" s="187"/>
      <c r="DP89" s="187"/>
      <c r="DQ89" s="187"/>
      <c r="DR89" s="187"/>
      <c r="DS89" s="187"/>
      <c r="DT89" s="187"/>
      <c r="DU89" s="187"/>
      <c r="DV89" s="187"/>
      <c r="DW89" s="187"/>
      <c r="DX89" s="187"/>
      <c r="DY89" s="187"/>
      <c r="DZ89" s="187"/>
      <c r="EA89" s="187"/>
      <c r="EB89" s="187"/>
      <c r="EC89" s="187"/>
      <c r="ED89" s="187"/>
      <c r="EE89" s="187"/>
      <c r="EF89" s="187"/>
      <c r="EG89" s="187"/>
      <c r="EH89" s="187"/>
      <c r="EI89" s="187"/>
      <c r="EJ89" s="187"/>
      <c r="EK89" s="187"/>
      <c r="EL89" s="187"/>
      <c r="EM89" s="187"/>
      <c r="EN89" s="187"/>
      <c r="EO89" s="187"/>
      <c r="EP89" s="187"/>
      <c r="EQ89" s="187"/>
    </row>
    <row r="90" spans="2:173" s="114" customFormat="1" ht="24.75" customHeight="1" thickTop="1" thickBot="1" x14ac:dyDescent="0.35">
      <c r="B90" s="117"/>
      <c r="C90" s="629"/>
      <c r="D90" s="630"/>
      <c r="E90" s="630"/>
      <c r="F90" s="630"/>
      <c r="G90" s="630"/>
      <c r="H90" s="631"/>
      <c r="I90" s="1136" t="s">
        <v>54</v>
      </c>
      <c r="J90" s="1137"/>
      <c r="K90" s="1137"/>
      <c r="L90" s="1137"/>
      <c r="M90" s="1137"/>
      <c r="N90" s="1137"/>
      <c r="O90" s="1137"/>
      <c r="P90" s="1138"/>
      <c r="Q90" s="123"/>
      <c r="S90" s="1296">
        <f>BB90+AL90</f>
        <v>0</v>
      </c>
      <c r="T90" s="1297"/>
      <c r="U90" s="1297"/>
      <c r="V90" s="1297"/>
      <c r="W90" s="1297"/>
      <c r="X90" s="1297"/>
      <c r="Y90" s="1297"/>
      <c r="Z90" s="1297"/>
      <c r="AA90" s="1297"/>
      <c r="AB90" s="1298"/>
      <c r="AC90" s="1298"/>
      <c r="AD90" s="1298"/>
      <c r="AE90" s="1298"/>
      <c r="AF90" s="1298"/>
      <c r="AG90" s="1298"/>
      <c r="AH90" s="1298"/>
      <c r="AI90" s="1298"/>
      <c r="AJ90" s="1299"/>
      <c r="AK90" s="435"/>
      <c r="AL90" s="608">
        <f>+AL89+AL88</f>
        <v>0</v>
      </c>
      <c r="AM90" s="609"/>
      <c r="AN90" s="609"/>
      <c r="AO90" s="609"/>
      <c r="AP90" s="609"/>
      <c r="AQ90" s="609"/>
      <c r="AR90" s="610"/>
      <c r="AS90" s="562"/>
      <c r="AT90" s="562"/>
      <c r="AU90" s="562"/>
      <c r="AV90" s="562"/>
      <c r="AW90" s="562"/>
      <c r="AX90" s="562"/>
      <c r="AY90" s="562"/>
      <c r="AZ90" s="563"/>
      <c r="BA90" s="116"/>
      <c r="BB90" s="1077">
        <f>BB88+BB89</f>
        <v>0</v>
      </c>
      <c r="BC90" s="1072"/>
      <c r="BD90" s="1072"/>
      <c r="BE90" s="1072"/>
      <c r="BF90" s="1072"/>
      <c r="BG90" s="1072"/>
      <c r="BH90" s="1073"/>
      <c r="BI90" s="596"/>
      <c r="BJ90" s="597"/>
      <c r="BK90" s="597"/>
      <c r="BL90" s="597"/>
      <c r="BM90" s="597"/>
      <c r="BN90" s="598"/>
      <c r="BO90" s="1071">
        <f>BB90*(1+$D$87)</f>
        <v>0</v>
      </c>
      <c r="BP90" s="1072"/>
      <c r="BQ90" s="1072"/>
      <c r="BR90" s="1072"/>
      <c r="BS90" s="1072"/>
      <c r="BT90" s="1072"/>
      <c r="BU90" s="1073"/>
      <c r="BV90" s="1127" t="str">
        <f>IF(BI90="","",IF(BI90*(1+$D$146)&gt;0,BI90*(1+$D$146),""))</f>
        <v/>
      </c>
      <c r="BW90" s="1127"/>
      <c r="BX90" s="1127"/>
      <c r="BY90" s="1127"/>
      <c r="BZ90" s="1127"/>
      <c r="CA90" s="1127"/>
      <c r="CB90" s="1127"/>
      <c r="CC90" s="1128"/>
      <c r="CO90" s="179"/>
      <c r="CP90" s="179"/>
      <c r="CQ90" s="179"/>
      <c r="CR90" s="179"/>
      <c r="CS90" s="179"/>
      <c r="CT90" s="179"/>
      <c r="CU90" s="179"/>
      <c r="CV90" s="179"/>
      <c r="CW90" s="413"/>
      <c r="CX90" s="413"/>
      <c r="CY90" s="413"/>
      <c r="CZ90" s="413"/>
      <c r="DA90" s="331"/>
      <c r="DB90" s="331"/>
      <c r="DC90" s="331"/>
      <c r="DD90" s="331"/>
      <c r="DE90" s="331"/>
      <c r="DF90" s="331"/>
      <c r="DG90" s="331"/>
      <c r="DH90" s="331"/>
      <c r="DI90" s="331"/>
      <c r="DJ90" s="187"/>
      <c r="DK90" s="187"/>
      <c r="DL90" s="187"/>
      <c r="DM90" s="187"/>
      <c r="DN90" s="187"/>
      <c r="DO90" s="187"/>
      <c r="DP90" s="187"/>
      <c r="DQ90" s="187"/>
      <c r="DR90" s="187"/>
      <c r="DS90" s="187"/>
      <c r="DT90" s="187"/>
      <c r="DU90" s="187"/>
      <c r="DV90" s="187"/>
      <c r="DW90" s="187"/>
      <c r="DX90" s="187"/>
      <c r="DY90" s="187"/>
      <c r="DZ90" s="187"/>
      <c r="EA90" s="187"/>
      <c r="EB90" s="187"/>
      <c r="EC90" s="187"/>
      <c r="ED90" s="187"/>
      <c r="EE90" s="187"/>
      <c r="EF90" s="187"/>
      <c r="EG90" s="187"/>
      <c r="EH90" s="187"/>
      <c r="EI90" s="187"/>
      <c r="EJ90" s="187"/>
      <c r="EK90" s="187"/>
      <c r="EL90" s="187"/>
      <c r="EM90" s="187"/>
      <c r="EN90" s="187"/>
      <c r="EO90" s="187"/>
      <c r="EP90" s="187"/>
      <c r="EQ90" s="187"/>
    </row>
    <row r="91" spans="2:173" ht="13.5" thickTop="1" x14ac:dyDescent="0.2">
      <c r="AL91" s="126"/>
      <c r="AM91" s="126"/>
      <c r="AN91" s="126"/>
      <c r="AO91" s="126"/>
      <c r="AP91" s="126"/>
      <c r="AQ91" s="126"/>
      <c r="AR91" s="126"/>
      <c r="AS91" s="127"/>
      <c r="AT91" s="127"/>
      <c r="AU91" s="127"/>
      <c r="AV91" s="127"/>
      <c r="AW91" s="126"/>
      <c r="AX91" s="126"/>
      <c r="AY91" s="126"/>
      <c r="AZ91" s="7"/>
      <c r="BA91" s="7"/>
      <c r="BB91" s="128"/>
      <c r="BC91" s="128"/>
      <c r="BD91" s="128"/>
      <c r="BE91" s="128"/>
      <c r="BF91" s="128"/>
      <c r="BG91" s="128"/>
      <c r="BH91" s="128"/>
      <c r="BI91" s="128"/>
      <c r="BJ91" s="128"/>
      <c r="BK91" s="128"/>
      <c r="BL91" s="128"/>
      <c r="BM91" s="128"/>
      <c r="BN91" s="128"/>
      <c r="BO91" s="7"/>
      <c r="BP91" s="7"/>
      <c r="BQ91" s="7"/>
      <c r="BR91" s="7"/>
      <c r="BS91" s="7"/>
      <c r="BT91" s="7"/>
      <c r="BU91" s="7"/>
      <c r="BV91" s="128"/>
      <c r="BW91" s="128"/>
      <c r="BX91" s="128"/>
      <c r="BY91" s="128"/>
      <c r="BZ91" s="128"/>
      <c r="CA91" s="128"/>
      <c r="CB91" s="128"/>
      <c r="CC91" s="128"/>
      <c r="CD91" s="25"/>
      <c r="CE91" s="25"/>
      <c r="CO91" s="179"/>
      <c r="CP91" s="179"/>
      <c r="CQ91" s="179"/>
      <c r="CR91" s="179"/>
      <c r="CS91" s="179"/>
      <c r="CT91" s="179"/>
      <c r="CU91" s="179"/>
      <c r="CV91" s="179"/>
      <c r="CW91" s="413"/>
      <c r="CX91" s="413"/>
      <c r="CY91" s="413"/>
      <c r="CZ91" s="413"/>
      <c r="DA91" s="331"/>
      <c r="DB91" s="331"/>
      <c r="DC91" s="331"/>
      <c r="DD91" s="331"/>
      <c r="DE91" s="331"/>
      <c r="DF91" s="331"/>
      <c r="DG91" s="331"/>
      <c r="DH91" s="331"/>
      <c r="DI91" s="331"/>
      <c r="DJ91" s="187"/>
      <c r="DK91" s="187"/>
      <c r="DL91" s="187"/>
      <c r="DM91" s="187"/>
      <c r="DN91" s="187"/>
      <c r="DO91" s="187"/>
      <c r="DP91" s="187"/>
      <c r="DQ91" s="187"/>
      <c r="DR91" s="187"/>
      <c r="DS91" s="187"/>
      <c r="DT91" s="187"/>
      <c r="DU91" s="187"/>
      <c r="DV91" s="187"/>
      <c r="DW91" s="187"/>
      <c r="DX91" s="187"/>
      <c r="DY91" s="187"/>
      <c r="DZ91" s="187"/>
      <c r="EA91" s="187"/>
      <c r="EB91" s="187"/>
      <c r="EC91" s="187"/>
      <c r="ED91" s="187"/>
      <c r="EE91" s="187"/>
      <c r="EF91" s="187"/>
      <c r="EG91" s="187"/>
      <c r="EH91" s="187"/>
      <c r="EI91" s="187"/>
      <c r="EJ91" s="187"/>
      <c r="EK91" s="187"/>
      <c r="EL91" s="187"/>
      <c r="EM91" s="187"/>
      <c r="EN91" s="187"/>
      <c r="EO91" s="187"/>
      <c r="EP91" s="187"/>
      <c r="EQ91" s="187"/>
    </row>
    <row r="92" spans="2:173" ht="15" x14ac:dyDescent="0.2">
      <c r="B92" s="591" t="s">
        <v>52</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t="s">
        <v>52</v>
      </c>
      <c r="AM92" s="591"/>
      <c r="AN92" s="591"/>
      <c r="AO92" s="591"/>
      <c r="AP92" s="591"/>
      <c r="AQ92" s="591"/>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1"/>
      <c r="BU92" s="591"/>
      <c r="BV92" s="591"/>
      <c r="BW92" s="591"/>
      <c r="BX92" s="591"/>
      <c r="BY92" s="591"/>
      <c r="BZ92" s="591"/>
      <c r="CA92" s="591"/>
      <c r="CB92" s="591"/>
      <c r="CC92" s="591"/>
      <c r="CD92" s="4"/>
      <c r="CE92" s="4"/>
      <c r="CF92" s="4"/>
      <c r="CG92" s="4"/>
      <c r="CH92" s="4"/>
      <c r="CI92" s="4"/>
      <c r="CO92" s="179"/>
      <c r="CP92" s="179"/>
      <c r="CQ92" s="179"/>
      <c r="CR92" s="179"/>
      <c r="CS92" s="179"/>
      <c r="CT92" s="179"/>
      <c r="CU92" s="179"/>
      <c r="CV92" s="179"/>
      <c r="CW92" s="413"/>
      <c r="CX92" s="413"/>
      <c r="CY92" s="413"/>
      <c r="CZ92" s="413"/>
      <c r="DA92" s="331"/>
      <c r="DB92" s="331"/>
      <c r="DC92" s="331"/>
      <c r="DD92" s="331"/>
      <c r="DE92" s="331"/>
      <c r="DF92" s="331"/>
      <c r="DG92" s="331"/>
      <c r="DH92" s="331"/>
      <c r="DI92" s="331"/>
      <c r="DJ92" s="187"/>
      <c r="DK92" s="187"/>
      <c r="DL92" s="187"/>
      <c r="DM92" s="187"/>
      <c r="DN92" s="187"/>
      <c r="DO92" s="187"/>
      <c r="DP92" s="187"/>
      <c r="DQ92" s="187"/>
      <c r="DR92" s="187"/>
      <c r="DS92" s="187"/>
      <c r="DT92" s="187"/>
      <c r="DU92" s="187"/>
      <c r="DV92" s="187"/>
      <c r="DW92" s="187"/>
      <c r="DX92" s="187"/>
      <c r="DY92" s="187"/>
      <c r="DZ92" s="187"/>
      <c r="EA92" s="187"/>
      <c r="EB92" s="187"/>
      <c r="EC92" s="187"/>
      <c r="ED92" s="187"/>
      <c r="EE92" s="187"/>
      <c r="EF92" s="187"/>
      <c r="EG92" s="187"/>
      <c r="EH92" s="187"/>
      <c r="EI92" s="187"/>
      <c r="EJ92" s="187"/>
      <c r="EK92" s="187"/>
      <c r="EL92" s="187"/>
      <c r="EM92" s="187"/>
      <c r="EN92" s="187"/>
      <c r="EO92" s="187"/>
      <c r="EP92" s="187"/>
      <c r="EQ92" s="187"/>
    </row>
    <row r="93" spans="2:173" ht="15" x14ac:dyDescent="0.2">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O93" s="179"/>
      <c r="CP93" s="179"/>
      <c r="CQ93" s="179"/>
      <c r="CR93" s="179"/>
      <c r="CS93" s="179"/>
      <c r="CT93" s="179"/>
      <c r="CU93" s="179"/>
      <c r="CV93" s="179"/>
      <c r="CW93" s="413"/>
      <c r="CX93" s="413"/>
      <c r="CY93" s="413"/>
      <c r="CZ93" s="413"/>
      <c r="DA93" s="331"/>
      <c r="DB93" s="331"/>
      <c r="DC93" s="331"/>
      <c r="DD93" s="331"/>
      <c r="DE93" s="331"/>
      <c r="DF93" s="331"/>
      <c r="DG93" s="331"/>
      <c r="DH93" s="331"/>
      <c r="DI93" s="331"/>
      <c r="DJ93" s="187"/>
      <c r="DK93" s="187"/>
      <c r="DL93" s="187"/>
      <c r="DM93" s="187"/>
      <c r="DN93" s="187"/>
      <c r="DO93" s="187"/>
      <c r="DP93" s="187"/>
      <c r="DQ93" s="187"/>
      <c r="DR93" s="187"/>
      <c r="DS93" s="187"/>
      <c r="DT93" s="187"/>
      <c r="DU93" s="187"/>
      <c r="DV93" s="187"/>
      <c r="DW93" s="187"/>
      <c r="DX93" s="187"/>
      <c r="DY93" s="187"/>
      <c r="DZ93" s="187"/>
      <c r="EA93" s="187"/>
      <c r="EB93" s="187"/>
      <c r="EC93" s="187"/>
      <c r="ED93" s="187"/>
      <c r="EE93" s="187"/>
      <c r="EF93" s="187"/>
      <c r="EG93" s="187"/>
      <c r="EH93" s="187"/>
      <c r="EI93" s="187"/>
      <c r="EJ93" s="187"/>
      <c r="EK93" s="187"/>
      <c r="EL93" s="187"/>
      <c r="EM93" s="187"/>
      <c r="EN93" s="187"/>
      <c r="EO93" s="187"/>
      <c r="EP93" s="187"/>
      <c r="EQ93" s="187"/>
    </row>
    <row r="94" spans="2:173" s="50" customFormat="1" ht="15" x14ac:dyDescent="0.2">
      <c r="B94" s="393"/>
      <c r="C94" s="393"/>
      <c r="D94" s="393"/>
      <c r="E94" s="393"/>
      <c r="F94" s="393"/>
      <c r="G94" s="393"/>
      <c r="H94" s="393"/>
      <c r="I94" s="393"/>
      <c r="J94" s="393"/>
      <c r="K94" s="393"/>
      <c r="L94" s="393"/>
      <c r="M94" s="393"/>
      <c r="N94" s="393"/>
      <c r="O94" s="393"/>
      <c r="P94" s="393"/>
      <c r="Q94" s="393"/>
      <c r="R94" s="393"/>
      <c r="S94" s="393"/>
      <c r="T94" s="393"/>
      <c r="U94" s="393"/>
      <c r="V94" s="393"/>
      <c r="W94" s="393"/>
      <c r="X94" s="1178" t="s">
        <v>51</v>
      </c>
      <c r="Y94" s="591"/>
      <c r="Z94" s="591"/>
      <c r="AA94" s="591"/>
      <c r="AB94" s="591"/>
      <c r="AC94" s="591"/>
      <c r="AD94" s="591"/>
      <c r="AE94" s="591"/>
      <c r="AF94" s="591"/>
      <c r="AG94" s="591"/>
      <c r="AH94" s="591"/>
      <c r="AI94" s="591"/>
      <c r="AJ94" s="591"/>
      <c r="AK94" s="591"/>
      <c r="AL94" s="591"/>
      <c r="AM94" s="591"/>
      <c r="AN94" s="591"/>
      <c r="AO94" s="591"/>
      <c r="AP94" s="591"/>
      <c r="AQ94" s="591"/>
      <c r="AR94" s="591"/>
      <c r="AS94" s="591"/>
      <c r="AT94" s="591"/>
      <c r="AU94" s="591"/>
      <c r="AV94" s="591"/>
      <c r="AW94" s="591"/>
      <c r="AX94" s="591"/>
      <c r="AY94" s="591"/>
      <c r="AZ94" s="591"/>
      <c r="BA94" s="591"/>
      <c r="BB94" s="591"/>
      <c r="BC94" s="591"/>
      <c r="BD94" s="591"/>
      <c r="BE94" s="591"/>
      <c r="BF94" s="591"/>
      <c r="BG94" s="591"/>
      <c r="BH94" s="591"/>
      <c r="BI94" s="591"/>
      <c r="BJ94" s="591"/>
      <c r="BK94" s="591"/>
      <c r="CD94" s="6"/>
      <c r="CE94" s="6"/>
      <c r="CF94" s="6"/>
      <c r="CG94" s="6"/>
      <c r="CH94" s="6"/>
      <c r="CI94" s="6"/>
      <c r="CJ94" s="6"/>
      <c r="CK94" s="6"/>
      <c r="CL94" s="6"/>
      <c r="CM94" s="6"/>
      <c r="CN94" s="6"/>
      <c r="CO94" s="179"/>
      <c r="CP94" s="179"/>
      <c r="CQ94" s="179"/>
      <c r="CR94" s="179"/>
      <c r="CS94" s="179"/>
      <c r="CT94" s="179"/>
      <c r="CU94" s="179"/>
      <c r="CV94" s="179"/>
      <c r="CW94" s="413"/>
      <c r="CX94" s="413"/>
      <c r="CY94" s="413"/>
      <c r="CZ94" s="413"/>
      <c r="DA94" s="331"/>
      <c r="DB94" s="331"/>
      <c r="DC94" s="331"/>
      <c r="DD94" s="331"/>
      <c r="DE94" s="331"/>
      <c r="DF94" s="331"/>
      <c r="DG94" s="331"/>
      <c r="DH94" s="331"/>
      <c r="DI94" s="331"/>
      <c r="DJ94" s="187"/>
      <c r="DK94" s="187"/>
      <c r="DL94" s="187"/>
      <c r="DM94" s="187"/>
      <c r="DN94" s="187"/>
      <c r="DO94" s="187"/>
      <c r="DP94" s="187"/>
      <c r="DQ94" s="187"/>
      <c r="DR94" s="187"/>
      <c r="DS94" s="187"/>
      <c r="DT94" s="187"/>
      <c r="DU94" s="187"/>
      <c r="DV94" s="187"/>
      <c r="DW94" s="187"/>
      <c r="DX94" s="187"/>
      <c r="DY94" s="187"/>
      <c r="DZ94" s="187"/>
      <c r="EA94" s="187"/>
      <c r="EB94" s="187"/>
      <c r="EC94" s="187"/>
      <c r="ED94" s="187"/>
      <c r="EE94" s="187"/>
      <c r="EF94" s="187"/>
      <c r="EG94" s="187"/>
      <c r="EH94" s="187"/>
      <c r="EI94" s="187"/>
      <c r="EJ94" s="187"/>
      <c r="EK94" s="187"/>
      <c r="EL94" s="187"/>
      <c r="EM94" s="187"/>
      <c r="EN94" s="187"/>
      <c r="EO94" s="187"/>
      <c r="EP94" s="187"/>
      <c r="EQ94" s="187"/>
    </row>
    <row r="95" spans="2:173" s="50" customFormat="1" ht="15" x14ac:dyDescent="0.2">
      <c r="B95" s="393"/>
      <c r="C95" s="393"/>
      <c r="D95" s="393"/>
      <c r="E95" s="393"/>
      <c r="F95" s="393"/>
      <c r="G95" s="393"/>
      <c r="H95" s="393"/>
      <c r="I95" s="393"/>
      <c r="J95" s="393"/>
      <c r="K95" s="393"/>
      <c r="L95" s="393"/>
      <c r="M95" s="393"/>
      <c r="N95" s="393"/>
      <c r="O95" s="393"/>
      <c r="P95" s="393"/>
      <c r="Q95" s="393"/>
      <c r="R95" s="393"/>
      <c r="S95" s="393"/>
      <c r="T95" s="393"/>
      <c r="U95" s="393"/>
      <c r="V95" s="393"/>
      <c r="W95" s="393"/>
      <c r="X95" s="591"/>
      <c r="Y95" s="591"/>
      <c r="Z95" s="591"/>
      <c r="AA95" s="591"/>
      <c r="AB95" s="591"/>
      <c r="AC95" s="591"/>
      <c r="AD95" s="591"/>
      <c r="AE95" s="591"/>
      <c r="AF95" s="591"/>
      <c r="AG95" s="591"/>
      <c r="AH95" s="591"/>
      <c r="AI95" s="591"/>
      <c r="AJ95" s="591"/>
      <c r="AK95" s="591"/>
      <c r="AL95" s="591"/>
      <c r="AM95" s="591"/>
      <c r="AN95" s="591"/>
      <c r="AO95" s="591"/>
      <c r="AP95" s="591"/>
      <c r="AQ95" s="591"/>
      <c r="AR95" s="591"/>
      <c r="AS95" s="591"/>
      <c r="AT95" s="591"/>
      <c r="AU95" s="591"/>
      <c r="AV95" s="591"/>
      <c r="AW95" s="591"/>
      <c r="AX95" s="591"/>
      <c r="AY95" s="591"/>
      <c r="AZ95" s="591"/>
      <c r="BA95" s="591"/>
      <c r="BB95" s="591"/>
      <c r="BC95" s="591"/>
      <c r="BD95" s="591"/>
      <c r="BE95" s="591"/>
      <c r="BF95" s="591"/>
      <c r="BG95" s="591"/>
      <c r="BH95" s="591"/>
      <c r="BI95" s="591"/>
      <c r="BJ95" s="591"/>
      <c r="BK95" s="591"/>
      <c r="CD95" s="6"/>
      <c r="CE95" s="6"/>
      <c r="CF95" s="6"/>
      <c r="CG95" s="6"/>
      <c r="CH95" s="6"/>
      <c r="CI95" s="6"/>
      <c r="CJ95" s="6"/>
      <c r="CK95" s="6"/>
      <c r="CL95" s="6"/>
      <c r="CM95" s="6"/>
      <c r="CN95" s="6"/>
      <c r="CO95" s="179"/>
      <c r="CP95" s="179"/>
      <c r="CQ95" s="179"/>
      <c r="CR95" s="179"/>
      <c r="CS95" s="179"/>
      <c r="CT95" s="179"/>
      <c r="CU95" s="179"/>
      <c r="CV95" s="179"/>
      <c r="CW95" s="413"/>
      <c r="CX95" s="413"/>
      <c r="CY95" s="413"/>
      <c r="CZ95" s="413"/>
      <c r="DA95" s="331"/>
      <c r="DB95" s="331"/>
      <c r="DC95" s="331"/>
      <c r="DD95" s="331"/>
      <c r="DE95" s="331"/>
      <c r="DF95" s="331"/>
      <c r="DG95" s="331"/>
      <c r="DH95" s="331"/>
      <c r="DI95" s="331"/>
      <c r="DJ95" s="187"/>
      <c r="DK95" s="187"/>
      <c r="DL95" s="187"/>
      <c r="DM95" s="187"/>
      <c r="DN95" s="187"/>
      <c r="DO95" s="187"/>
      <c r="DP95" s="187"/>
      <c r="DQ95" s="187"/>
      <c r="DR95" s="187"/>
      <c r="DS95" s="187"/>
      <c r="DT95" s="187"/>
      <c r="DU95" s="187"/>
      <c r="DV95" s="187"/>
      <c r="DW95" s="187"/>
      <c r="DX95" s="187"/>
      <c r="DY95" s="187"/>
      <c r="DZ95" s="187"/>
      <c r="EA95" s="187"/>
      <c r="EB95" s="187"/>
      <c r="EC95" s="187"/>
      <c r="ED95" s="187"/>
      <c r="EE95" s="187"/>
      <c r="EF95" s="187"/>
      <c r="EG95" s="187"/>
      <c r="EH95" s="187"/>
      <c r="EI95" s="187"/>
      <c r="EJ95" s="187"/>
      <c r="EK95" s="187"/>
      <c r="EL95" s="187"/>
      <c r="EM95" s="187"/>
      <c r="EN95" s="187"/>
      <c r="EO95" s="187"/>
      <c r="EP95" s="187"/>
      <c r="EQ95" s="187"/>
    </row>
    <row r="96" spans="2:173" s="50" customFormat="1" ht="15" x14ac:dyDescent="0.2">
      <c r="B96" s="393"/>
      <c r="C96" s="393"/>
      <c r="D96" s="393"/>
      <c r="E96" s="393"/>
      <c r="F96" s="393"/>
      <c r="G96" s="393"/>
      <c r="H96" s="393"/>
      <c r="I96" s="393"/>
      <c r="J96" s="393"/>
      <c r="K96" s="393"/>
      <c r="L96" s="393"/>
      <c r="M96" s="393"/>
      <c r="N96" s="393"/>
      <c r="O96" s="393"/>
      <c r="P96" s="393"/>
      <c r="Q96" s="393"/>
      <c r="R96" s="393"/>
      <c r="S96" s="393"/>
      <c r="T96" s="393"/>
      <c r="U96" s="393"/>
      <c r="V96" s="393"/>
      <c r="W96" s="393"/>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591"/>
      <c r="AY96" s="591"/>
      <c r="AZ96" s="591"/>
      <c r="BA96" s="591"/>
      <c r="BB96" s="591"/>
      <c r="BC96" s="591"/>
      <c r="BD96" s="591"/>
      <c r="BE96" s="591"/>
      <c r="BF96" s="591"/>
      <c r="BG96" s="591"/>
      <c r="BH96" s="591"/>
      <c r="BI96" s="591"/>
      <c r="BJ96" s="591"/>
      <c r="BK96" s="591"/>
      <c r="CD96" s="6"/>
      <c r="CE96" s="6"/>
      <c r="CF96" s="6"/>
      <c r="CG96" s="6"/>
      <c r="CH96" s="6"/>
      <c r="CI96" s="6"/>
      <c r="CJ96" s="6"/>
      <c r="CK96" s="6"/>
      <c r="CL96" s="6"/>
      <c r="CM96" s="6"/>
      <c r="CN96" s="6"/>
      <c r="CO96" s="179"/>
      <c r="CP96" s="179"/>
      <c r="CQ96" s="179"/>
      <c r="CR96" s="179"/>
      <c r="CS96" s="179"/>
      <c r="CT96" s="179"/>
      <c r="CU96" s="179"/>
      <c r="CV96" s="179"/>
      <c r="CW96" s="413"/>
      <c r="CX96" s="413"/>
      <c r="CY96" s="413"/>
      <c r="CZ96" s="413"/>
      <c r="DA96" s="331"/>
      <c r="DB96" s="331"/>
      <c r="DC96" s="331"/>
      <c r="DD96" s="331"/>
      <c r="DE96" s="331"/>
      <c r="DF96" s="331"/>
      <c r="DG96" s="331"/>
      <c r="DH96" s="331"/>
      <c r="DI96" s="331"/>
      <c r="DJ96" s="187"/>
      <c r="DK96" s="187"/>
      <c r="DL96" s="187"/>
      <c r="DM96" s="187"/>
      <c r="DN96" s="187"/>
      <c r="DO96" s="187"/>
      <c r="DP96" s="187"/>
      <c r="DQ96" s="187"/>
      <c r="DR96" s="187"/>
      <c r="DS96" s="187"/>
      <c r="DT96" s="187"/>
      <c r="DU96" s="187"/>
      <c r="DV96" s="187"/>
      <c r="DW96" s="187"/>
      <c r="DX96" s="187"/>
      <c r="DY96" s="187"/>
      <c r="DZ96" s="187"/>
      <c r="EA96" s="187"/>
      <c r="EB96" s="187"/>
      <c r="EC96" s="187"/>
      <c r="ED96" s="187"/>
      <c r="EE96" s="187"/>
      <c r="EF96" s="187"/>
      <c r="EG96" s="187"/>
      <c r="EH96" s="187"/>
      <c r="EI96" s="187"/>
      <c r="EJ96" s="187"/>
      <c r="EK96" s="187"/>
      <c r="EL96" s="187"/>
      <c r="EM96" s="187"/>
      <c r="EN96" s="187"/>
      <c r="EO96" s="187"/>
      <c r="EP96" s="187"/>
      <c r="EQ96" s="187"/>
    </row>
    <row r="97" spans="1:147" ht="10.5" customHeight="1" x14ac:dyDescent="0.2">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O97" s="179"/>
      <c r="CP97" s="179"/>
      <c r="CQ97" s="179"/>
      <c r="CR97" s="179"/>
      <c r="CS97" s="179"/>
      <c r="CT97" s="179"/>
      <c r="CU97" s="179"/>
      <c r="CV97" s="179"/>
      <c r="CW97" s="413"/>
      <c r="CX97" s="413"/>
      <c r="CY97" s="413"/>
      <c r="CZ97" s="413"/>
      <c r="DA97" s="331"/>
      <c r="DB97" s="331"/>
      <c r="DC97" s="331"/>
      <c r="DD97" s="331"/>
      <c r="DE97" s="331"/>
      <c r="DF97" s="331"/>
      <c r="DG97" s="331"/>
      <c r="DH97" s="331"/>
      <c r="DI97" s="331"/>
      <c r="DJ97" s="187"/>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c r="EO97" s="187"/>
      <c r="EP97" s="187"/>
      <c r="EQ97" s="187"/>
    </row>
    <row r="98" spans="1:147" s="52" customFormat="1" ht="5.25" customHeight="1" x14ac:dyDescent="0.2">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CJ98" s="6"/>
      <c r="CK98" s="6"/>
      <c r="CL98" s="6"/>
      <c r="CM98" s="6"/>
      <c r="CN98" s="6"/>
      <c r="CO98" s="179"/>
      <c r="CP98" s="179"/>
      <c r="CQ98" s="179"/>
      <c r="CR98" s="179"/>
      <c r="CS98" s="179"/>
      <c r="CT98" s="179"/>
      <c r="CU98" s="179"/>
      <c r="CV98" s="179"/>
      <c r="CW98" s="413"/>
      <c r="CX98" s="413"/>
      <c r="CY98" s="413"/>
      <c r="CZ98" s="413"/>
      <c r="DA98" s="331"/>
      <c r="DB98" s="331"/>
      <c r="DC98" s="331"/>
      <c r="DD98" s="331"/>
      <c r="DE98" s="331"/>
      <c r="DF98" s="331"/>
      <c r="DG98" s="331"/>
      <c r="DH98" s="331"/>
      <c r="DI98" s="331"/>
      <c r="DJ98" s="187"/>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c r="EO98" s="187"/>
      <c r="EP98" s="187"/>
      <c r="EQ98" s="187"/>
    </row>
    <row r="99" spans="1:147" ht="12" customHeight="1" x14ac:dyDescent="0.2">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O99" s="179"/>
      <c r="CP99" s="179"/>
      <c r="CQ99" s="179"/>
      <c r="CR99" s="179"/>
      <c r="CS99" s="179"/>
      <c r="CT99" s="179"/>
      <c r="CU99" s="179"/>
      <c r="CV99" s="179"/>
      <c r="CW99" s="413"/>
      <c r="CX99" s="413"/>
      <c r="CY99" s="413"/>
      <c r="CZ99" s="413"/>
      <c r="DA99" s="331"/>
      <c r="DB99" s="331"/>
      <c r="DC99" s="331"/>
      <c r="DD99" s="331"/>
      <c r="DE99" s="331"/>
      <c r="DF99" s="331"/>
      <c r="DG99" s="331"/>
      <c r="DH99" s="331"/>
      <c r="DI99" s="331"/>
      <c r="DJ99" s="187"/>
      <c r="DK99" s="187"/>
      <c r="DL99" s="187"/>
      <c r="DM99" s="187"/>
      <c r="DN99" s="187"/>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7"/>
      <c r="EO99" s="187"/>
      <c r="EP99" s="187"/>
      <c r="EQ99" s="187"/>
    </row>
    <row r="100" spans="1:147" ht="15" x14ac:dyDescent="0.2">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591" t="s">
        <v>57</v>
      </c>
      <c r="Z100" s="591"/>
      <c r="AA100" s="591"/>
      <c r="AB100" s="591"/>
      <c r="AC100" s="591"/>
      <c r="AD100" s="591"/>
      <c r="AE100" s="591"/>
      <c r="AF100" s="591"/>
      <c r="AG100" s="591"/>
      <c r="AH100" s="591"/>
      <c r="AI100" s="591"/>
      <c r="AJ100" s="591"/>
      <c r="AK100" s="591"/>
      <c r="AL100" s="591"/>
      <c r="AM100" s="591"/>
      <c r="AN100" s="591"/>
      <c r="AO100" s="591"/>
      <c r="AP100" s="591"/>
      <c r="AQ100" s="591"/>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6"/>
      <c r="BP100" s="6"/>
      <c r="BQ100" s="6"/>
      <c r="BR100" s="6"/>
      <c r="BS100" s="6"/>
      <c r="BT100" s="6"/>
      <c r="BU100" s="6"/>
      <c r="BV100" s="6"/>
      <c r="BW100" s="6"/>
      <c r="BX100" s="6"/>
      <c r="BY100" s="6"/>
      <c r="BZ100" s="6"/>
      <c r="CA100" s="6"/>
      <c r="CB100" s="6"/>
      <c r="CC100" s="6"/>
      <c r="CO100" s="179"/>
      <c r="CP100" s="179"/>
      <c r="CQ100" s="179"/>
      <c r="CR100" s="179"/>
      <c r="CS100" s="179"/>
      <c r="CT100" s="179"/>
      <c r="CU100" s="179"/>
      <c r="CV100" s="179"/>
      <c r="CW100" s="413"/>
      <c r="CX100" s="413"/>
      <c r="CY100" s="413"/>
      <c r="CZ100" s="413"/>
      <c r="DA100" s="331"/>
      <c r="DB100" s="331"/>
      <c r="DC100" s="331"/>
      <c r="DD100" s="331"/>
      <c r="DE100" s="331"/>
      <c r="DF100" s="331"/>
      <c r="DG100" s="331"/>
      <c r="DH100" s="331"/>
      <c r="DI100" s="331"/>
      <c r="DJ100" s="187"/>
      <c r="DK100" s="187"/>
      <c r="DL100" s="187"/>
      <c r="DM100" s="187"/>
      <c r="DN100" s="187"/>
      <c r="DO100" s="187"/>
      <c r="DP100" s="187"/>
      <c r="DQ100" s="187"/>
      <c r="DR100" s="187"/>
      <c r="DS100" s="187"/>
      <c r="DT100" s="187"/>
      <c r="DU100" s="187"/>
      <c r="DV100" s="187"/>
      <c r="DW100" s="187"/>
      <c r="DX100" s="187"/>
      <c r="DY100" s="187"/>
      <c r="DZ100" s="187"/>
      <c r="EA100" s="187"/>
      <c r="EB100" s="187"/>
      <c r="EC100" s="187"/>
      <c r="ED100" s="187"/>
      <c r="EE100" s="187"/>
      <c r="EF100" s="187"/>
      <c r="EG100" s="187"/>
      <c r="EH100" s="187"/>
      <c r="EI100" s="187"/>
      <c r="EJ100" s="187"/>
      <c r="EK100" s="187"/>
      <c r="EL100" s="187"/>
      <c r="EM100" s="187"/>
      <c r="EN100" s="187"/>
      <c r="EO100" s="187"/>
      <c r="EP100" s="187"/>
      <c r="EQ100" s="187"/>
    </row>
    <row r="101" spans="1:147" ht="12" customHeight="1" x14ac:dyDescent="0.2">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O101" s="179"/>
      <c r="CP101" s="179"/>
      <c r="CQ101" s="179"/>
      <c r="CR101" s="179"/>
      <c r="CS101" s="179"/>
      <c r="CT101" s="179"/>
      <c r="CU101" s="179"/>
      <c r="CV101" s="179"/>
      <c r="CW101" s="413"/>
      <c r="CX101" s="413"/>
      <c r="CY101" s="413"/>
      <c r="CZ101" s="413"/>
      <c r="DA101" s="331"/>
      <c r="DB101" s="331"/>
      <c r="DC101" s="331"/>
      <c r="DD101" s="331"/>
      <c r="DE101" s="331"/>
      <c r="DF101" s="331"/>
      <c r="DG101" s="331"/>
      <c r="DH101" s="331"/>
      <c r="DI101" s="331"/>
      <c r="DJ101" s="187"/>
      <c r="DK101" s="187"/>
      <c r="DL101" s="187"/>
      <c r="DM101" s="187"/>
      <c r="DN101" s="187"/>
      <c r="DO101" s="187"/>
      <c r="DP101" s="187"/>
      <c r="DQ101" s="187"/>
      <c r="DR101" s="187"/>
      <c r="DS101" s="187"/>
      <c r="DT101" s="187"/>
      <c r="DU101" s="187"/>
      <c r="DV101" s="187"/>
      <c r="DW101" s="187"/>
      <c r="DX101" s="187"/>
      <c r="DY101" s="187"/>
      <c r="DZ101" s="187"/>
      <c r="EA101" s="187"/>
      <c r="EB101" s="187"/>
      <c r="EC101" s="187"/>
      <c r="ED101" s="187"/>
      <c r="EE101" s="187"/>
      <c r="EF101" s="187"/>
      <c r="EG101" s="187"/>
      <c r="EH101" s="187"/>
      <c r="EI101" s="187"/>
      <c r="EJ101" s="187"/>
      <c r="EK101" s="187"/>
      <c r="EL101" s="187"/>
      <c r="EM101" s="187"/>
      <c r="EN101" s="187"/>
      <c r="EO101" s="187"/>
      <c r="EP101" s="187"/>
      <c r="EQ101" s="187"/>
    </row>
    <row r="102" spans="1:147" ht="5.25" customHeight="1" x14ac:dyDescent="0.2">
      <c r="A102" s="52"/>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3"/>
      <c r="AT102" s="53"/>
      <c r="AU102" s="53"/>
      <c r="AV102" s="53"/>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c r="CM102" s="52"/>
      <c r="CO102" s="179"/>
      <c r="CP102" s="179"/>
      <c r="CQ102" s="179"/>
      <c r="CR102" s="179"/>
      <c r="CS102" s="179"/>
      <c r="CT102" s="179"/>
      <c r="CU102" s="179"/>
      <c r="CV102" s="179"/>
      <c r="CW102" s="413"/>
      <c r="CX102" s="413"/>
      <c r="CY102" s="413"/>
      <c r="CZ102" s="413"/>
      <c r="DA102" s="331"/>
      <c r="DB102" s="331"/>
      <c r="DC102" s="331"/>
      <c r="DD102" s="331"/>
      <c r="DE102" s="331"/>
      <c r="DF102" s="331"/>
      <c r="DG102" s="331"/>
      <c r="DH102" s="331"/>
      <c r="DI102" s="331"/>
      <c r="DJ102" s="187"/>
      <c r="DK102" s="187"/>
      <c r="DL102" s="187"/>
      <c r="DM102" s="187"/>
      <c r="DN102" s="187"/>
      <c r="DO102" s="187"/>
      <c r="DP102" s="187"/>
      <c r="DQ102" s="187"/>
      <c r="DR102" s="187"/>
      <c r="DS102" s="187"/>
      <c r="DT102" s="187"/>
      <c r="DU102" s="187"/>
      <c r="DV102" s="187"/>
      <c r="DW102" s="187"/>
      <c r="DX102" s="187"/>
      <c r="DY102" s="187"/>
      <c r="DZ102" s="187"/>
      <c r="EA102" s="187"/>
      <c r="EB102" s="187"/>
      <c r="EC102" s="187"/>
      <c r="ED102" s="187"/>
      <c r="EE102" s="187"/>
      <c r="EF102" s="187"/>
      <c r="EG102" s="187"/>
      <c r="EH102" s="187"/>
      <c r="EI102" s="187"/>
      <c r="EJ102" s="187"/>
      <c r="EK102" s="187"/>
      <c r="EL102" s="187"/>
      <c r="EM102" s="187"/>
      <c r="EN102" s="187"/>
      <c r="EO102" s="187"/>
      <c r="EP102" s="187"/>
      <c r="EQ102" s="187"/>
    </row>
    <row r="103" spans="1:147" ht="12.75" customHeight="1" x14ac:dyDescent="0.2">
      <c r="A103" s="52"/>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G103" s="25"/>
      <c r="CH103" s="25"/>
      <c r="CI103" s="25"/>
      <c r="CJ103" s="25"/>
      <c r="CM103" s="52"/>
      <c r="CO103" s="179"/>
      <c r="CP103" s="179"/>
      <c r="CQ103" s="179"/>
      <c r="CR103" s="179"/>
      <c r="CS103" s="179"/>
      <c r="CT103" s="179"/>
      <c r="CU103" s="179"/>
      <c r="CV103" s="179"/>
      <c r="CW103" s="413"/>
      <c r="CX103" s="413"/>
      <c r="CY103" s="413"/>
      <c r="CZ103" s="413"/>
      <c r="DA103" s="331"/>
      <c r="DB103" s="331"/>
      <c r="DC103" s="331"/>
      <c r="DD103" s="331"/>
      <c r="DE103" s="331"/>
      <c r="DF103" s="331"/>
      <c r="DG103" s="331"/>
      <c r="DH103" s="331"/>
      <c r="DI103" s="331"/>
      <c r="DJ103" s="187"/>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c r="EO103" s="187"/>
      <c r="EP103" s="187"/>
      <c r="EQ103" s="187"/>
    </row>
    <row r="104" spans="1:147" ht="22.5" x14ac:dyDescent="0.2">
      <c r="A104" s="52"/>
      <c r="C104" s="1152" t="s">
        <v>207</v>
      </c>
      <c r="D104" s="1153"/>
      <c r="E104" s="1153"/>
      <c r="F104" s="1153"/>
      <c r="G104" s="1153"/>
      <c r="H104" s="1153"/>
      <c r="I104" s="1153"/>
      <c r="J104" s="1153"/>
      <c r="K104" s="1153"/>
      <c r="L104" s="1153"/>
      <c r="M104" s="1153"/>
      <c r="N104" s="1153"/>
      <c r="O104" s="1153"/>
      <c r="P104" s="1153"/>
      <c r="Q104" s="1153"/>
      <c r="R104" s="1153"/>
      <c r="S104" s="1153"/>
      <c r="T104" s="1153"/>
      <c r="U104" s="1153"/>
      <c r="V104" s="1153"/>
      <c r="W104" s="1153"/>
      <c r="X104" s="1153"/>
      <c r="Y104" s="1153"/>
      <c r="Z104" s="1153"/>
      <c r="AA104" s="1153"/>
      <c r="AB104" s="1154"/>
      <c r="AC104" s="6"/>
      <c r="AD104" s="614" t="str">
        <f>'עמוד 1'!AD104:AQ104</f>
        <v>טופס מעודכן ל-11/2020</v>
      </c>
      <c r="AE104" s="615"/>
      <c r="AF104" s="615"/>
      <c r="AG104" s="615"/>
      <c r="AH104" s="615"/>
      <c r="AI104" s="615"/>
      <c r="AJ104" s="615"/>
      <c r="AK104" s="615"/>
      <c r="AL104" s="615"/>
      <c r="AM104" s="615"/>
      <c r="AN104" s="615"/>
      <c r="AO104" s="615"/>
      <c r="AP104" s="615"/>
      <c r="AQ104" s="616"/>
      <c r="AR104" s="6"/>
      <c r="AS104" s="1259" t="s">
        <v>159</v>
      </c>
      <c r="AT104" s="1260"/>
      <c r="AU104" s="1260"/>
      <c r="AV104" s="1260"/>
      <c r="AW104" s="1260"/>
      <c r="AX104" s="1260"/>
      <c r="AY104" s="1260"/>
      <c r="AZ104" s="1260"/>
      <c r="BA104" s="1260"/>
      <c r="BB104" s="1260"/>
      <c r="BC104" s="1260"/>
      <c r="BD104" s="1260"/>
      <c r="BE104" s="1260"/>
      <c r="BF104" s="1260"/>
      <c r="BG104" s="1260"/>
      <c r="BH104" s="1260"/>
      <c r="BI104" s="1260"/>
      <c r="BJ104" s="1260"/>
      <c r="BK104" s="1260"/>
      <c r="BL104" s="1260"/>
      <c r="BM104" s="1260"/>
      <c r="BN104" s="1260"/>
      <c r="BO104" s="1260"/>
      <c r="BP104" s="1260"/>
      <c r="BQ104" s="1260"/>
      <c r="BR104" s="1260"/>
      <c r="BS104" s="1260"/>
      <c r="BT104" s="1260"/>
      <c r="BU104" s="1260"/>
      <c r="BV104" s="1260"/>
      <c r="BW104" s="1260"/>
      <c r="BX104" s="1260"/>
      <c r="BY104" s="1260"/>
      <c r="BZ104" s="1260"/>
      <c r="CA104" s="1260"/>
      <c r="CB104" s="1260"/>
      <c r="CC104" s="1260"/>
      <c r="CD104" s="1260"/>
      <c r="CE104" s="1260"/>
      <c r="CF104" s="1260"/>
      <c r="CG104" s="1260"/>
      <c r="CH104" s="1260"/>
      <c r="CI104" s="1260"/>
      <c r="CJ104" s="1260"/>
      <c r="CK104" s="1261"/>
      <c r="CM104" s="52"/>
      <c r="CO104" s="179"/>
      <c r="CP104" s="179"/>
      <c r="CQ104" s="179"/>
      <c r="CR104" s="179"/>
      <c r="CS104" s="179"/>
      <c r="CT104" s="179"/>
      <c r="CU104" s="179"/>
      <c r="CV104" s="179"/>
      <c r="CW104" s="413"/>
      <c r="CX104" s="413"/>
      <c r="CY104" s="413"/>
      <c r="CZ104" s="413"/>
      <c r="DA104" s="331"/>
      <c r="DB104" s="331"/>
      <c r="DC104" s="331"/>
      <c r="DD104" s="331"/>
      <c r="DE104" s="331"/>
      <c r="DF104" s="331"/>
      <c r="DG104" s="331"/>
      <c r="DH104" s="331"/>
      <c r="DI104" s="331"/>
      <c r="DJ104" s="187"/>
      <c r="DK104" s="187"/>
      <c r="DL104" s="187"/>
      <c r="DM104" s="187"/>
      <c r="DN104" s="187"/>
      <c r="DO104" s="187"/>
      <c r="DP104" s="187"/>
      <c r="DQ104" s="187"/>
      <c r="DR104" s="187"/>
      <c r="DS104" s="187"/>
      <c r="DT104" s="187"/>
      <c r="DU104" s="187"/>
      <c r="DV104" s="187"/>
      <c r="DW104" s="187"/>
      <c r="DX104" s="187"/>
      <c r="DY104" s="187"/>
      <c r="DZ104" s="187"/>
      <c r="EA104" s="187"/>
      <c r="EB104" s="187"/>
      <c r="EC104" s="187"/>
      <c r="ED104" s="187"/>
      <c r="EE104" s="187"/>
      <c r="EF104" s="187"/>
      <c r="EG104" s="187"/>
      <c r="EH104" s="187"/>
      <c r="EI104" s="187"/>
      <c r="EJ104" s="187"/>
      <c r="EK104" s="187"/>
      <c r="EL104" s="187"/>
      <c r="EM104" s="187"/>
      <c r="EN104" s="187"/>
      <c r="EO104" s="187"/>
      <c r="EP104" s="187"/>
      <c r="EQ104" s="187"/>
    </row>
    <row r="105" spans="1:147" ht="4.5" customHeight="1" x14ac:dyDescent="0.2">
      <c r="A105" s="52"/>
      <c r="B105" s="6"/>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6"/>
      <c r="AD105" s="55"/>
      <c r="AE105" s="56"/>
      <c r="AF105" s="56"/>
      <c r="AG105" s="56"/>
      <c r="AH105" s="56"/>
      <c r="AI105" s="56"/>
      <c r="AJ105" s="56"/>
      <c r="AK105" s="56"/>
      <c r="AL105" s="56"/>
      <c r="AM105" s="56"/>
      <c r="AN105" s="56"/>
      <c r="AO105" s="56"/>
      <c r="AP105" s="56"/>
      <c r="AQ105" s="56"/>
      <c r="AR105" s="6"/>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G105" s="25"/>
      <c r="CH105" s="25"/>
      <c r="CI105" s="25"/>
      <c r="CJ105" s="25"/>
      <c r="CM105" s="52"/>
      <c r="CO105" s="179"/>
      <c r="CP105" s="179"/>
      <c r="CQ105" s="179"/>
      <c r="CR105" s="179"/>
      <c r="CS105" s="179"/>
      <c r="CT105" s="179"/>
      <c r="CU105" s="179"/>
      <c r="CV105" s="179"/>
      <c r="CW105" s="413"/>
      <c r="CX105" s="413"/>
      <c r="CY105" s="413"/>
      <c r="CZ105" s="413"/>
      <c r="DA105" s="331"/>
      <c r="DB105" s="331"/>
      <c r="DC105" s="331"/>
      <c r="DD105" s="331"/>
      <c r="DE105" s="331"/>
      <c r="DF105" s="331"/>
      <c r="DG105" s="331"/>
      <c r="DH105" s="331"/>
      <c r="DI105" s="331"/>
      <c r="DJ105" s="187"/>
      <c r="DK105" s="187"/>
      <c r="DL105" s="187"/>
      <c r="DM105" s="187"/>
      <c r="DN105" s="187"/>
      <c r="DO105" s="187"/>
      <c r="DP105" s="187"/>
      <c r="DQ105" s="187"/>
      <c r="DR105" s="187"/>
      <c r="DS105" s="187"/>
      <c r="DT105" s="187"/>
      <c r="DU105" s="187"/>
      <c r="DV105" s="187"/>
      <c r="DW105" s="187"/>
      <c r="DX105" s="187"/>
      <c r="DY105" s="187"/>
      <c r="DZ105" s="187"/>
      <c r="EA105" s="187"/>
      <c r="EB105" s="187"/>
      <c r="EC105" s="187"/>
      <c r="ED105" s="187"/>
      <c r="EE105" s="187"/>
      <c r="EF105" s="187"/>
      <c r="EG105" s="187"/>
      <c r="EH105" s="187"/>
      <c r="EI105" s="187"/>
      <c r="EJ105" s="187"/>
      <c r="EK105" s="187"/>
      <c r="EL105" s="187"/>
      <c r="EM105" s="187"/>
      <c r="EN105" s="187"/>
      <c r="EO105" s="187"/>
      <c r="EP105" s="187"/>
      <c r="EQ105" s="187"/>
    </row>
    <row r="106" spans="1:147" s="60" customFormat="1" ht="15.75" x14ac:dyDescent="0.25">
      <c r="A106" s="58"/>
      <c r="B106" s="59"/>
      <c r="D106" s="60" t="s">
        <v>28</v>
      </c>
      <c r="X106" s="60" t="s">
        <v>29</v>
      </c>
      <c r="AS106" s="60" t="s">
        <v>41</v>
      </c>
      <c r="BY106" s="1099">
        <f ca="1">TODAY()</f>
        <v>44165</v>
      </c>
      <c r="BZ106" s="1099"/>
      <c r="CA106" s="1099"/>
      <c r="CB106" s="1099"/>
      <c r="CC106" s="1099"/>
      <c r="CG106" s="438"/>
      <c r="CH106" s="438"/>
      <c r="CI106" s="438"/>
      <c r="CJ106" s="438"/>
      <c r="CM106" s="52"/>
      <c r="CO106" s="179"/>
      <c r="CP106" s="179"/>
      <c r="CQ106" s="179"/>
      <c r="CR106" s="179"/>
      <c r="CS106" s="179"/>
      <c r="CT106" s="179"/>
      <c r="CU106" s="179"/>
      <c r="CV106" s="179"/>
      <c r="CW106" s="413"/>
      <c r="CX106" s="413"/>
      <c r="CY106" s="413"/>
      <c r="CZ106" s="413"/>
      <c r="DA106" s="331"/>
      <c r="DB106" s="331"/>
      <c r="DC106" s="331"/>
      <c r="DD106" s="331"/>
      <c r="DE106" s="331"/>
      <c r="DF106" s="331"/>
      <c r="DG106" s="331"/>
      <c r="DH106" s="331"/>
      <c r="DI106" s="331"/>
      <c r="DJ106" s="187"/>
      <c r="DK106" s="187"/>
      <c r="DL106" s="187"/>
      <c r="DM106" s="187"/>
      <c r="DN106" s="187"/>
      <c r="DO106" s="187"/>
      <c r="DP106" s="187"/>
      <c r="DQ106" s="187"/>
      <c r="DR106" s="187"/>
      <c r="DS106" s="187"/>
      <c r="DT106" s="187"/>
      <c r="DU106" s="187"/>
      <c r="DV106" s="187"/>
      <c r="DW106" s="187"/>
      <c r="DX106" s="187"/>
      <c r="DY106" s="187"/>
      <c r="DZ106" s="187"/>
      <c r="EA106" s="187"/>
      <c r="EB106" s="187"/>
      <c r="EC106" s="187"/>
      <c r="ED106" s="187"/>
      <c r="EE106" s="187"/>
      <c r="EF106" s="187"/>
      <c r="EG106" s="187"/>
      <c r="EH106" s="187"/>
      <c r="EI106" s="187"/>
      <c r="EJ106" s="187"/>
      <c r="EK106" s="187"/>
      <c r="EL106" s="187"/>
      <c r="EM106" s="187"/>
      <c r="EN106" s="187"/>
      <c r="EO106" s="187"/>
      <c r="EP106" s="187"/>
      <c r="EQ106" s="187"/>
    </row>
    <row r="107" spans="1:147" s="63" customFormat="1" ht="6.75" customHeight="1" x14ac:dyDescent="0.2">
      <c r="A107" s="61"/>
      <c r="B107" s="62"/>
      <c r="J107" s="64"/>
      <c r="K107" s="64"/>
      <c r="L107" s="64"/>
      <c r="M107" s="64"/>
      <c r="N107" s="64"/>
      <c r="O107" s="64"/>
      <c r="P107" s="64"/>
      <c r="Q107" s="64"/>
      <c r="R107" s="64"/>
      <c r="S107" s="64"/>
      <c r="T107" s="64"/>
      <c r="U107" s="64"/>
      <c r="V107" s="64"/>
      <c r="AS107" s="300"/>
      <c r="AT107" s="300"/>
      <c r="AU107" s="300"/>
      <c r="AV107" s="300"/>
      <c r="CG107" s="64"/>
      <c r="CH107" s="64"/>
      <c r="CI107" s="64"/>
      <c r="CJ107" s="64"/>
      <c r="CM107" s="52"/>
      <c r="CO107" s="179"/>
      <c r="CP107" s="179"/>
      <c r="CQ107" s="179"/>
      <c r="CR107" s="179"/>
      <c r="CS107" s="179"/>
      <c r="CT107" s="179"/>
      <c r="CU107" s="179"/>
      <c r="CV107" s="179"/>
      <c r="CW107" s="413"/>
      <c r="CX107" s="413"/>
      <c r="CY107" s="413"/>
      <c r="CZ107" s="413"/>
      <c r="DA107" s="331"/>
      <c r="DB107" s="331"/>
      <c r="DC107" s="331"/>
      <c r="DD107" s="331"/>
      <c r="DE107" s="331"/>
      <c r="DF107" s="331"/>
      <c r="DG107" s="331"/>
      <c r="DH107" s="331"/>
      <c r="DI107" s="331"/>
      <c r="DJ107" s="187"/>
      <c r="DK107" s="187"/>
      <c r="DL107" s="187"/>
      <c r="DM107" s="187"/>
      <c r="DN107" s="187"/>
      <c r="DO107" s="187"/>
      <c r="DP107" s="187"/>
      <c r="DQ107" s="187"/>
      <c r="DR107" s="187"/>
      <c r="DS107" s="187"/>
      <c r="DT107" s="187"/>
      <c r="DU107" s="187"/>
      <c r="DV107" s="187"/>
      <c r="DW107" s="187"/>
      <c r="DX107" s="187"/>
      <c r="DY107" s="187"/>
      <c r="DZ107" s="187"/>
      <c r="EA107" s="187"/>
      <c r="EB107" s="187"/>
      <c r="EC107" s="187"/>
      <c r="ED107" s="187"/>
      <c r="EE107" s="187"/>
      <c r="EF107" s="187"/>
      <c r="EG107" s="187"/>
      <c r="EH107" s="187"/>
      <c r="EI107" s="187"/>
      <c r="EJ107" s="187"/>
      <c r="EK107" s="187"/>
      <c r="EL107" s="187"/>
      <c r="EM107" s="187"/>
      <c r="EN107" s="187"/>
      <c r="EO107" s="187"/>
      <c r="EP107" s="187"/>
      <c r="EQ107" s="187"/>
    </row>
    <row r="108" spans="1:147" s="63" customFormat="1" ht="23.25" x14ac:dyDescent="0.2">
      <c r="A108" s="61"/>
      <c r="B108" s="62"/>
      <c r="C108" s="569" t="s">
        <v>24</v>
      </c>
      <c r="D108" s="570"/>
      <c r="E108" s="570"/>
      <c r="F108" s="570"/>
      <c r="G108" s="570"/>
      <c r="H108" s="570"/>
      <c r="I108" s="571"/>
      <c r="J108" s="556">
        <f>+S8</f>
        <v>0</v>
      </c>
      <c r="K108" s="557"/>
      <c r="L108" s="557"/>
      <c r="M108" s="557"/>
      <c r="N108" s="557"/>
      <c r="O108" s="557"/>
      <c r="P108" s="557"/>
      <c r="Q108" s="557"/>
      <c r="R108" s="557"/>
      <c r="S108" s="557"/>
      <c r="T108" s="557"/>
      <c r="U108" s="557"/>
      <c r="V108" s="558"/>
      <c r="W108" s="245"/>
      <c r="X108" s="391" t="s">
        <v>40</v>
      </c>
      <c r="Y108" s="392"/>
      <c r="Z108" s="392"/>
      <c r="AA108" s="391"/>
      <c r="AB108" s="392"/>
      <c r="AC108" s="392"/>
      <c r="AD108" s="392"/>
      <c r="AE108" s="392"/>
      <c r="AF108" s="411"/>
      <c r="AG108" s="1174">
        <f>+S25</f>
        <v>0</v>
      </c>
      <c r="AH108" s="1175"/>
      <c r="AI108" s="1175"/>
      <c r="AJ108" s="1175"/>
      <c r="AK108" s="1175"/>
      <c r="AL108" s="1175"/>
      <c r="AM108" s="589" t="s">
        <v>25</v>
      </c>
      <c r="AN108" s="589"/>
      <c r="AO108" s="589"/>
      <c r="AP108" s="589"/>
      <c r="AQ108" s="590"/>
      <c r="AR108" s="245"/>
      <c r="AS108" s="1176" t="s">
        <v>43</v>
      </c>
      <c r="AT108" s="1177"/>
      <c r="AU108" s="1177"/>
      <c r="AV108" s="1177"/>
      <c r="AW108" s="1177"/>
      <c r="AX108" s="1177"/>
      <c r="AY108" s="1177"/>
      <c r="AZ108" s="1177"/>
      <c r="BA108" s="1177"/>
      <c r="BB108" s="1096" t="str">
        <f>+S53</f>
        <v>יש להזין סוג חשבון</v>
      </c>
      <c r="BC108" s="1097"/>
      <c r="BD108" s="1097"/>
      <c r="BE108" s="1097"/>
      <c r="BF108" s="1097"/>
      <c r="BG108" s="1097"/>
      <c r="BH108" s="1097"/>
      <c r="BI108" s="1097"/>
      <c r="BJ108" s="1097"/>
      <c r="BK108" s="1097"/>
      <c r="BL108" s="1097"/>
      <c r="BM108" s="1097"/>
      <c r="BN108" s="1097"/>
      <c r="BO108" s="1097"/>
      <c r="BP108" s="1097"/>
      <c r="BQ108" s="1097"/>
      <c r="BR108" s="1097"/>
      <c r="BS108" s="1097"/>
      <c r="BT108" s="1097"/>
      <c r="BU108" s="1097"/>
      <c r="BV108" s="1097"/>
      <c r="BW108" s="1097"/>
      <c r="BX108" s="1097"/>
      <c r="BY108" s="1097"/>
      <c r="BZ108" s="1097"/>
      <c r="CA108" s="1097"/>
      <c r="CB108" s="1097"/>
      <c r="CC108" s="1097"/>
      <c r="CD108" s="1097"/>
      <c r="CE108" s="1097"/>
      <c r="CF108" s="1097"/>
      <c r="CG108" s="1097"/>
      <c r="CH108" s="1097"/>
      <c r="CI108" s="1097"/>
      <c r="CJ108" s="1097"/>
      <c r="CK108" s="1098"/>
      <c r="CM108" s="52"/>
      <c r="CO108" s="179"/>
      <c r="CP108" s="179"/>
      <c r="CQ108" s="179"/>
      <c r="CR108" s="179"/>
      <c r="CS108" s="179"/>
      <c r="CT108" s="179"/>
      <c r="CU108" s="179"/>
      <c r="CV108" s="179"/>
      <c r="CW108" s="413"/>
      <c r="CX108" s="413"/>
      <c r="CY108" s="413"/>
      <c r="CZ108" s="413"/>
      <c r="DA108" s="331"/>
      <c r="DB108" s="331"/>
      <c r="DC108" s="331"/>
      <c r="DD108" s="331"/>
      <c r="DE108" s="331"/>
      <c r="DF108" s="331"/>
      <c r="DG108" s="331"/>
      <c r="DH108" s="331"/>
      <c r="DI108" s="331"/>
      <c r="DJ108" s="187"/>
      <c r="DK108" s="187"/>
      <c r="DL108" s="187"/>
      <c r="DM108" s="187"/>
      <c r="DN108" s="187"/>
      <c r="DO108" s="187"/>
      <c r="DP108" s="187"/>
      <c r="DQ108" s="187"/>
      <c r="DR108" s="187"/>
      <c r="DS108" s="187"/>
      <c r="DT108" s="187"/>
      <c r="DU108" s="187"/>
      <c r="DV108" s="187"/>
      <c r="DW108" s="187"/>
      <c r="DX108" s="187"/>
      <c r="DY108" s="187"/>
      <c r="DZ108" s="187"/>
      <c r="EA108" s="187"/>
      <c r="EB108" s="187"/>
      <c r="EC108" s="187"/>
      <c r="ED108" s="187"/>
      <c r="EE108" s="187"/>
      <c r="EF108" s="187"/>
      <c r="EG108" s="187"/>
      <c r="EH108" s="187"/>
      <c r="EI108" s="187"/>
      <c r="EJ108" s="187"/>
      <c r="EK108" s="187"/>
      <c r="EL108" s="187"/>
      <c r="EM108" s="187"/>
      <c r="EN108" s="187"/>
      <c r="EO108" s="187"/>
      <c r="EP108" s="187"/>
      <c r="EQ108" s="187"/>
    </row>
    <row r="109" spans="1:147" s="63" customFormat="1" ht="6.75" customHeight="1" x14ac:dyDescent="0.2">
      <c r="A109" s="61"/>
      <c r="B109" s="62"/>
      <c r="C109" s="403"/>
      <c r="D109" s="394"/>
      <c r="E109" s="394"/>
      <c r="F109" s="394"/>
      <c r="G109" s="394"/>
      <c r="H109" s="394"/>
      <c r="I109" s="394"/>
      <c r="J109" s="530"/>
      <c r="K109" s="530"/>
      <c r="L109" s="530"/>
      <c r="M109" s="530"/>
      <c r="N109" s="530"/>
      <c r="O109" s="530"/>
      <c r="P109" s="530"/>
      <c r="Q109" s="530"/>
      <c r="R109" s="530"/>
      <c r="S109" s="530"/>
      <c r="T109" s="530"/>
      <c r="U109" s="530"/>
      <c r="V109" s="530"/>
      <c r="W109" s="245"/>
      <c r="X109" s="394"/>
      <c r="Y109" s="394"/>
      <c r="Z109" s="394"/>
      <c r="AA109" s="394"/>
      <c r="AB109" s="394"/>
      <c r="AC109" s="394"/>
      <c r="AD109" s="394"/>
      <c r="AE109" s="394"/>
      <c r="AF109" s="394"/>
      <c r="AG109" s="403"/>
      <c r="AH109" s="403"/>
      <c r="AI109" s="403"/>
      <c r="AJ109" s="403"/>
      <c r="AK109" s="403"/>
      <c r="AL109" s="403"/>
      <c r="AM109" s="403"/>
      <c r="AN109" s="403"/>
      <c r="AO109" s="403"/>
      <c r="AP109" s="403"/>
      <c r="AQ109" s="403"/>
      <c r="AR109" s="394"/>
      <c r="AS109" s="626"/>
      <c r="AT109" s="626"/>
      <c r="AU109" s="626"/>
      <c r="AV109" s="626"/>
      <c r="AW109" s="626"/>
      <c r="AX109" s="626"/>
      <c r="AY109" s="626"/>
      <c r="AZ109" s="626"/>
      <c r="BA109" s="626"/>
      <c r="BB109" s="245"/>
      <c r="BC109" s="304"/>
      <c r="BD109" s="304"/>
      <c r="BE109" s="304"/>
      <c r="BF109" s="304"/>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G109" s="64"/>
      <c r="CH109" s="64"/>
      <c r="CI109" s="64"/>
      <c r="CJ109" s="64"/>
      <c r="CM109" s="52"/>
      <c r="CO109" s="179"/>
      <c r="CP109" s="179"/>
      <c r="CQ109" s="179"/>
      <c r="CR109" s="179"/>
      <c r="CS109" s="179"/>
      <c r="CT109" s="179"/>
      <c r="CU109" s="179"/>
      <c r="CV109" s="179"/>
      <c r="CW109" s="413"/>
      <c r="CX109" s="413"/>
      <c r="CY109" s="413"/>
      <c r="CZ109" s="413"/>
      <c r="DA109" s="331"/>
      <c r="DB109" s="331"/>
      <c r="DC109" s="331"/>
      <c r="DD109" s="331"/>
      <c r="DE109" s="331"/>
      <c r="DF109" s="331"/>
      <c r="DG109" s="331"/>
      <c r="DH109" s="331"/>
      <c r="DI109" s="331"/>
      <c r="DJ109" s="187"/>
      <c r="DK109" s="187"/>
      <c r="DL109" s="187"/>
      <c r="DM109" s="187"/>
      <c r="DN109" s="187"/>
      <c r="DO109" s="187"/>
      <c r="DP109" s="187"/>
      <c r="DQ109" s="187"/>
      <c r="DR109" s="187"/>
      <c r="DS109" s="187"/>
      <c r="DT109" s="187"/>
      <c r="DU109" s="187"/>
      <c r="DV109" s="187"/>
      <c r="DW109" s="187"/>
      <c r="DX109" s="187"/>
      <c r="DY109" s="187"/>
      <c r="DZ109" s="187"/>
      <c r="EA109" s="187"/>
      <c r="EB109" s="187"/>
      <c r="EC109" s="187"/>
      <c r="ED109" s="187"/>
      <c r="EE109" s="187"/>
      <c r="EF109" s="187"/>
      <c r="EG109" s="187"/>
      <c r="EH109" s="187"/>
      <c r="EI109" s="187"/>
      <c r="EJ109" s="187"/>
      <c r="EK109" s="187"/>
      <c r="EL109" s="187"/>
      <c r="EM109" s="187"/>
      <c r="EN109" s="187"/>
      <c r="EO109" s="187"/>
      <c r="EP109" s="187"/>
      <c r="EQ109" s="187"/>
    </row>
    <row r="110" spans="1:147" s="63" customFormat="1" ht="23.25" x14ac:dyDescent="0.2">
      <c r="A110" s="61"/>
      <c r="B110" s="62"/>
      <c r="C110" s="569" t="s">
        <v>39</v>
      </c>
      <c r="D110" s="570"/>
      <c r="E110" s="570"/>
      <c r="F110" s="570"/>
      <c r="G110" s="570"/>
      <c r="H110" s="570"/>
      <c r="I110" s="571"/>
      <c r="J110" s="638">
        <f>+S10</f>
        <v>0</v>
      </c>
      <c r="K110" s="639"/>
      <c r="L110" s="639"/>
      <c r="M110" s="640"/>
      <c r="N110" s="627" t="s">
        <v>177</v>
      </c>
      <c r="O110" s="628"/>
      <c r="P110" s="559">
        <f>+S12</f>
        <v>0</v>
      </c>
      <c r="Q110" s="560"/>
      <c r="R110" s="560"/>
      <c r="S110" s="560"/>
      <c r="T110" s="560"/>
      <c r="U110" s="560"/>
      <c r="V110" s="561"/>
      <c r="W110" s="245"/>
      <c r="X110" s="1171" t="s">
        <v>162</v>
      </c>
      <c r="Y110" s="1172"/>
      <c r="Z110" s="1172"/>
      <c r="AA110" s="1172"/>
      <c r="AB110" s="1172"/>
      <c r="AC110" s="1172"/>
      <c r="AD110" s="1172"/>
      <c r="AE110" s="1172"/>
      <c r="AF110" s="1173"/>
      <c r="AG110" s="594">
        <f>+S27</f>
        <v>0</v>
      </c>
      <c r="AH110" s="595"/>
      <c r="AI110" s="595"/>
      <c r="AJ110" s="595"/>
      <c r="AK110" s="595"/>
      <c r="AL110" s="595"/>
      <c r="AM110" s="588" t="str">
        <f>AB27</f>
        <v>444/</v>
      </c>
      <c r="AN110" s="589"/>
      <c r="AO110" s="589"/>
      <c r="AP110" s="589"/>
      <c r="AQ110" s="590"/>
      <c r="AR110" s="245"/>
      <c r="AS110" s="617" t="s">
        <v>42</v>
      </c>
      <c r="AT110" s="618"/>
      <c r="AU110" s="618"/>
      <c r="AV110" s="618"/>
      <c r="AW110" s="618"/>
      <c r="AX110" s="618"/>
      <c r="AY110" s="618"/>
      <c r="AZ110" s="618"/>
      <c r="BA110" s="618"/>
      <c r="BB110" s="1183">
        <f>+S51</f>
        <v>0</v>
      </c>
      <c r="BC110" s="1184"/>
      <c r="BD110" s="1184"/>
      <c r="BE110" s="1185"/>
      <c r="BF110" s="1186"/>
      <c r="BG110" s="1187">
        <f>AX53</f>
        <v>0</v>
      </c>
      <c r="BH110" s="1187"/>
      <c r="BI110" s="1187"/>
      <c r="BJ110" s="1187"/>
      <c r="BK110" s="245"/>
      <c r="BL110" s="64"/>
      <c r="BM110" s="469"/>
      <c r="BN110" s="469"/>
      <c r="BO110" s="469"/>
      <c r="BP110" s="469"/>
      <c r="BQ110" s="469"/>
      <c r="BR110" s="469"/>
      <c r="BS110" s="469"/>
      <c r="BT110" s="469"/>
      <c r="BU110" s="472"/>
      <c r="BV110" s="507" t="s">
        <v>120</v>
      </c>
      <c r="BW110" s="508"/>
      <c r="BX110" s="508"/>
      <c r="BY110" s="508"/>
      <c r="BZ110" s="508"/>
      <c r="CA110" s="508"/>
      <c r="CB110" s="508"/>
      <c r="CC110" s="508"/>
      <c r="CD110" s="508"/>
      <c r="CE110" s="508"/>
      <c r="CF110" s="508"/>
      <c r="CG110" s="508"/>
      <c r="CH110" s="508"/>
      <c r="CI110" s="508"/>
      <c r="CJ110" s="508"/>
      <c r="CK110" s="509"/>
      <c r="CM110" s="52"/>
      <c r="CO110" s="179"/>
      <c r="CP110" s="179"/>
      <c r="CQ110" s="179"/>
      <c r="CR110" s="179"/>
      <c r="CS110" s="179"/>
      <c r="CT110" s="179"/>
      <c r="CU110" s="179"/>
      <c r="CV110" s="179"/>
      <c r="CW110" s="413"/>
      <c r="CX110" s="413"/>
      <c r="CY110" s="413"/>
      <c r="CZ110" s="413"/>
      <c r="DA110" s="331"/>
      <c r="DB110" s="331"/>
      <c r="DC110" s="331"/>
      <c r="DD110" s="331"/>
      <c r="DE110" s="331"/>
      <c r="DF110" s="331"/>
      <c r="DG110" s="331"/>
      <c r="DH110" s="331"/>
      <c r="DI110" s="331"/>
      <c r="DJ110" s="187"/>
      <c r="DK110" s="187"/>
      <c r="DL110" s="187"/>
      <c r="DM110" s="187"/>
      <c r="DN110" s="187"/>
      <c r="DO110" s="187"/>
      <c r="DP110" s="187"/>
      <c r="DQ110" s="187"/>
      <c r="DR110" s="187"/>
      <c r="DS110" s="187"/>
      <c r="DT110" s="187"/>
      <c r="DU110" s="187"/>
      <c r="DV110" s="187"/>
      <c r="DW110" s="187"/>
      <c r="DX110" s="187"/>
      <c r="DY110" s="187"/>
      <c r="DZ110" s="187"/>
      <c r="EA110" s="187"/>
      <c r="EB110" s="187"/>
      <c r="EC110" s="187"/>
      <c r="ED110" s="187"/>
      <c r="EE110" s="187"/>
      <c r="EF110" s="187"/>
      <c r="EG110" s="187"/>
      <c r="EH110" s="187"/>
      <c r="EI110" s="187"/>
      <c r="EJ110" s="187"/>
      <c r="EK110" s="187"/>
      <c r="EL110" s="187"/>
      <c r="EM110" s="187"/>
      <c r="EN110" s="187"/>
      <c r="EO110" s="187"/>
      <c r="EP110" s="187"/>
      <c r="EQ110" s="187"/>
    </row>
    <row r="111" spans="1:147" s="63" customFormat="1" ht="6.75" customHeight="1" x14ac:dyDescent="0.2">
      <c r="A111" s="61"/>
      <c r="B111" s="62"/>
      <c r="C111" s="403"/>
      <c r="D111" s="394"/>
      <c r="E111" s="394"/>
      <c r="F111" s="394"/>
      <c r="G111" s="394"/>
      <c r="H111" s="394"/>
      <c r="I111" s="394"/>
      <c r="J111" s="530"/>
      <c r="K111" s="530"/>
      <c r="L111" s="530"/>
      <c r="M111" s="530"/>
      <c r="N111" s="530"/>
      <c r="O111" s="530"/>
      <c r="P111" s="530"/>
      <c r="Q111" s="530"/>
      <c r="R111" s="530"/>
      <c r="S111" s="530"/>
      <c r="T111" s="530"/>
      <c r="U111" s="530"/>
      <c r="V111" s="530"/>
      <c r="W111" s="245"/>
      <c r="X111" s="394"/>
      <c r="Y111" s="394"/>
      <c r="Z111" s="394"/>
      <c r="AA111" s="403"/>
      <c r="AB111" s="403"/>
      <c r="AC111" s="394"/>
      <c r="AD111" s="394"/>
      <c r="AE111" s="394"/>
      <c r="AF111" s="394"/>
      <c r="AG111" s="626"/>
      <c r="AH111" s="626"/>
      <c r="AI111" s="626"/>
      <c r="AJ111" s="626"/>
      <c r="AK111" s="626"/>
      <c r="AL111" s="626"/>
      <c r="AM111" s="626"/>
      <c r="AN111" s="626"/>
      <c r="AO111" s="626"/>
      <c r="AP111" s="626"/>
      <c r="AQ111" s="626"/>
      <c r="AR111" s="394"/>
      <c r="AS111" s="1143"/>
      <c r="AT111" s="1143"/>
      <c r="AU111" s="1143"/>
      <c r="AV111" s="1143"/>
      <c r="AW111" s="1143"/>
      <c r="AX111" s="1143"/>
      <c r="AY111" s="1143"/>
      <c r="AZ111" s="1143"/>
      <c r="BA111" s="1143"/>
      <c r="BB111" s="403"/>
      <c r="BC111" s="394"/>
      <c r="BD111" s="394"/>
      <c r="BE111" s="305"/>
      <c r="BF111" s="394"/>
      <c r="BG111" s="394"/>
      <c r="BH111" s="394"/>
      <c r="BI111" s="394"/>
      <c r="BJ111" s="306"/>
      <c r="BK111" s="245"/>
      <c r="BL111" s="471"/>
      <c r="BM111" s="471"/>
      <c r="BN111" s="471"/>
      <c r="BO111" s="471"/>
      <c r="BP111" s="471"/>
      <c r="BQ111" s="471"/>
      <c r="BR111" s="471"/>
      <c r="BS111" s="471"/>
      <c r="BT111" s="471"/>
      <c r="BU111" s="473"/>
      <c r="BV111" s="510"/>
      <c r="BW111" s="511"/>
      <c r="BX111" s="511"/>
      <c r="BY111" s="511"/>
      <c r="BZ111" s="511"/>
      <c r="CA111" s="511"/>
      <c r="CB111" s="511"/>
      <c r="CC111" s="511"/>
      <c r="CD111" s="511"/>
      <c r="CE111" s="511"/>
      <c r="CF111" s="511"/>
      <c r="CG111" s="511"/>
      <c r="CH111" s="511"/>
      <c r="CI111" s="511"/>
      <c r="CJ111" s="511"/>
      <c r="CK111" s="512"/>
      <c r="CM111" s="52"/>
      <c r="CO111" s="179"/>
      <c r="CP111" s="179"/>
      <c r="CQ111" s="179"/>
      <c r="CR111" s="179"/>
      <c r="CS111" s="179"/>
      <c r="CT111" s="179"/>
      <c r="CU111" s="179"/>
      <c r="CV111" s="179"/>
      <c r="CW111" s="413"/>
      <c r="CX111" s="413"/>
      <c r="CY111" s="413"/>
      <c r="CZ111" s="413"/>
      <c r="DA111" s="331"/>
      <c r="DB111" s="331"/>
      <c r="DC111" s="331"/>
      <c r="DD111" s="331"/>
      <c r="DE111" s="331"/>
      <c r="DF111" s="331"/>
      <c r="DG111" s="331"/>
      <c r="DH111" s="331"/>
      <c r="DI111" s="331"/>
      <c r="DJ111" s="187"/>
      <c r="DK111" s="187"/>
      <c r="DL111" s="187"/>
      <c r="DM111" s="187"/>
      <c r="DN111" s="187"/>
      <c r="DO111" s="187"/>
      <c r="DP111" s="187"/>
      <c r="DQ111" s="187"/>
      <c r="DR111" s="187"/>
      <c r="DS111" s="187"/>
      <c r="DT111" s="187"/>
      <c r="DU111" s="187"/>
      <c r="DV111" s="187"/>
      <c r="DW111" s="187"/>
      <c r="DX111" s="187"/>
      <c r="DY111" s="187"/>
      <c r="DZ111" s="187"/>
      <c r="EA111" s="187"/>
      <c r="EB111" s="187"/>
      <c r="EC111" s="187"/>
      <c r="ED111" s="187"/>
      <c r="EE111" s="187"/>
      <c r="EF111" s="187"/>
      <c r="EG111" s="187"/>
      <c r="EH111" s="187"/>
      <c r="EI111" s="187"/>
      <c r="EJ111" s="187"/>
      <c r="EK111" s="187"/>
      <c r="EL111" s="187"/>
      <c r="EM111" s="187"/>
      <c r="EN111" s="187"/>
      <c r="EO111" s="187"/>
      <c r="EP111" s="187"/>
      <c r="EQ111" s="187"/>
    </row>
    <row r="112" spans="1:147" s="63" customFormat="1" ht="21" customHeight="1" x14ac:dyDescent="0.2">
      <c r="A112" s="61"/>
      <c r="B112" s="62"/>
      <c r="C112" s="569" t="s">
        <v>182</v>
      </c>
      <c r="D112" s="570"/>
      <c r="E112" s="570"/>
      <c r="F112" s="570"/>
      <c r="G112" s="570"/>
      <c r="H112" s="570"/>
      <c r="I112" s="570"/>
      <c r="J112" s="636">
        <f>+S16</f>
        <v>0</v>
      </c>
      <c r="K112" s="637"/>
      <c r="L112" s="637"/>
      <c r="M112" s="641"/>
      <c r="N112" s="636" t="s">
        <v>183</v>
      </c>
      <c r="O112" s="637"/>
      <c r="P112" s="553">
        <f>+S18</f>
        <v>0</v>
      </c>
      <c r="Q112" s="554"/>
      <c r="R112" s="554"/>
      <c r="S112" s="554"/>
      <c r="T112" s="554"/>
      <c r="U112" s="554"/>
      <c r="V112" s="555"/>
      <c r="W112" s="245"/>
      <c r="X112" s="569" t="str">
        <f>D29</f>
        <v>מס' החלטה  (עפ"י הזמנה)</v>
      </c>
      <c r="Y112" s="570"/>
      <c r="Z112" s="570"/>
      <c r="AA112" s="570"/>
      <c r="AB112" s="570"/>
      <c r="AC112" s="570"/>
      <c r="AD112" s="570"/>
      <c r="AE112" s="570"/>
      <c r="AF112" s="571"/>
      <c r="AG112" s="550">
        <f>+S29</f>
        <v>0</v>
      </c>
      <c r="AH112" s="551"/>
      <c r="AI112" s="551"/>
      <c r="AJ112" s="551"/>
      <c r="AK112" s="551"/>
      <c r="AL112" s="551"/>
      <c r="AM112" s="551"/>
      <c r="AN112" s="551"/>
      <c r="AO112" s="551"/>
      <c r="AP112" s="551"/>
      <c r="AQ112" s="552"/>
      <c r="AR112" s="245"/>
      <c r="AS112" s="1100" t="s">
        <v>45</v>
      </c>
      <c r="AT112" s="1101"/>
      <c r="AU112" s="1101"/>
      <c r="AV112" s="1101"/>
      <c r="AW112" s="1101"/>
      <c r="AX112" s="1101"/>
      <c r="AY112" s="1101"/>
      <c r="AZ112" s="1101"/>
      <c r="BA112" s="1102"/>
      <c r="BB112" s="1091">
        <f>IF(LEN(S39)=0=TRUE,"",S39)</f>
        <v>0</v>
      </c>
      <c r="BC112" s="1092"/>
      <c r="BD112" s="1092"/>
      <c r="BE112" s="1092"/>
      <c r="BF112" s="307" t="s">
        <v>1</v>
      </c>
      <c r="BG112" s="1089">
        <f>IF(LEN(S41)=0=TRUE,"",S41)</f>
        <v>0</v>
      </c>
      <c r="BH112" s="1089"/>
      <c r="BI112" s="1089"/>
      <c r="BJ112" s="1090"/>
      <c r="BK112" s="245"/>
      <c r="BL112" s="471"/>
      <c r="BM112" s="471"/>
      <c r="BN112" s="471"/>
      <c r="BO112" s="471"/>
      <c r="BP112" s="471"/>
      <c r="BQ112" s="471"/>
      <c r="BR112" s="471"/>
      <c r="BS112" s="471"/>
      <c r="BT112" s="471"/>
      <c r="BU112" s="473"/>
      <c r="BV112" s="510"/>
      <c r="BW112" s="511"/>
      <c r="BX112" s="511"/>
      <c r="BY112" s="511"/>
      <c r="BZ112" s="511"/>
      <c r="CA112" s="511"/>
      <c r="CB112" s="511"/>
      <c r="CC112" s="511"/>
      <c r="CD112" s="511"/>
      <c r="CE112" s="511"/>
      <c r="CF112" s="511"/>
      <c r="CG112" s="511"/>
      <c r="CH112" s="511"/>
      <c r="CI112" s="511"/>
      <c r="CJ112" s="511"/>
      <c r="CK112" s="512"/>
      <c r="CM112" s="52"/>
      <c r="CO112" s="179"/>
      <c r="CP112" s="179"/>
      <c r="CQ112" s="179"/>
      <c r="CR112" s="179"/>
      <c r="CS112" s="179"/>
      <c r="CT112" s="179"/>
      <c r="CU112" s="179"/>
      <c r="CV112" s="179"/>
      <c r="CW112" s="413"/>
      <c r="CX112" s="413"/>
      <c r="CY112" s="413"/>
      <c r="CZ112" s="413"/>
      <c r="DA112" s="331"/>
      <c r="DB112" s="331"/>
      <c r="DC112" s="331"/>
      <c r="DD112" s="331"/>
      <c r="DE112" s="331"/>
      <c r="DF112" s="331"/>
      <c r="DG112" s="331"/>
      <c r="DH112" s="331"/>
      <c r="DI112" s="331"/>
      <c r="DJ112" s="187"/>
      <c r="DK112" s="187"/>
      <c r="DL112" s="187"/>
      <c r="DM112" s="187"/>
      <c r="DN112" s="187"/>
      <c r="DO112" s="187"/>
      <c r="DP112" s="187"/>
      <c r="DQ112" s="187"/>
      <c r="DR112" s="187"/>
      <c r="DS112" s="187"/>
      <c r="DT112" s="187"/>
      <c r="DU112" s="187"/>
      <c r="DV112" s="187"/>
      <c r="DW112" s="187"/>
      <c r="DX112" s="187"/>
      <c r="DY112" s="187"/>
      <c r="DZ112" s="187"/>
      <c r="EA112" s="187"/>
      <c r="EB112" s="187"/>
      <c r="EC112" s="187"/>
      <c r="ED112" s="187"/>
      <c r="EE112" s="187"/>
      <c r="EF112" s="187"/>
      <c r="EG112" s="187"/>
      <c r="EH112" s="187"/>
      <c r="EI112" s="187"/>
      <c r="EJ112" s="187"/>
      <c r="EK112" s="187"/>
      <c r="EL112" s="187"/>
      <c r="EM112" s="187"/>
      <c r="EN112" s="187"/>
      <c r="EO112" s="187"/>
      <c r="EP112" s="187"/>
      <c r="EQ112" s="187"/>
    </row>
    <row r="113" spans="1:172" s="63" customFormat="1" ht="6.75" customHeight="1" x14ac:dyDescent="0.2">
      <c r="A113" s="61"/>
      <c r="B113" s="62"/>
      <c r="C113" s="403"/>
      <c r="D113" s="394"/>
      <c r="E113" s="394"/>
      <c r="F113" s="394"/>
      <c r="G113" s="394"/>
      <c r="H113" s="394"/>
      <c r="I113" s="394"/>
      <c r="J113" s="530"/>
      <c r="K113" s="530"/>
      <c r="L113" s="530"/>
      <c r="M113" s="530"/>
      <c r="N113" s="530"/>
      <c r="O113" s="530"/>
      <c r="P113" s="530"/>
      <c r="Q113" s="530"/>
      <c r="R113" s="530"/>
      <c r="S113" s="530"/>
      <c r="T113" s="530"/>
      <c r="U113" s="530"/>
      <c r="V113" s="530"/>
      <c r="W113" s="245"/>
      <c r="X113" s="394"/>
      <c r="Y113" s="394"/>
      <c r="Z113" s="394"/>
      <c r="AA113" s="394"/>
      <c r="AB113" s="394"/>
      <c r="AC113" s="394"/>
      <c r="AD113" s="394"/>
      <c r="AE113" s="394"/>
      <c r="AF113" s="394"/>
      <c r="AG113" s="1164"/>
      <c r="AH113" s="1164"/>
      <c r="AI113" s="1164"/>
      <c r="AJ113" s="1164"/>
      <c r="AK113" s="1164"/>
      <c r="AL113" s="1164"/>
      <c r="AM113" s="1164"/>
      <c r="AN113" s="1164"/>
      <c r="AO113" s="1164"/>
      <c r="AP113" s="1164"/>
      <c r="AQ113" s="1164"/>
      <c r="AR113" s="394"/>
      <c r="AS113" s="1129"/>
      <c r="AT113" s="1129"/>
      <c r="AU113" s="1129"/>
      <c r="AV113" s="1129"/>
      <c r="AW113" s="1129"/>
      <c r="AX113" s="1129"/>
      <c r="AY113" s="1129"/>
      <c r="AZ113" s="1129"/>
      <c r="BA113" s="1129"/>
      <c r="BB113" s="395"/>
      <c r="BC113" s="395"/>
      <c r="BD113" s="394"/>
      <c r="BE113" s="394"/>
      <c r="BF113" s="394"/>
      <c r="BG113" s="394"/>
      <c r="BH113" s="394"/>
      <c r="BI113" s="394"/>
      <c r="BJ113" s="394"/>
      <c r="BK113" s="470"/>
      <c r="BL113" s="471"/>
      <c r="BM113" s="471"/>
      <c r="BN113" s="471"/>
      <c r="BO113" s="471"/>
      <c r="BP113" s="471"/>
      <c r="BQ113" s="471"/>
      <c r="BR113" s="471"/>
      <c r="BS113" s="471"/>
      <c r="BT113" s="471"/>
      <c r="BU113" s="473"/>
      <c r="BV113" s="510"/>
      <c r="BW113" s="511"/>
      <c r="BX113" s="511"/>
      <c r="BY113" s="511"/>
      <c r="BZ113" s="511"/>
      <c r="CA113" s="511"/>
      <c r="CB113" s="511"/>
      <c r="CC113" s="511"/>
      <c r="CD113" s="511"/>
      <c r="CE113" s="511"/>
      <c r="CF113" s="511"/>
      <c r="CG113" s="511"/>
      <c r="CH113" s="511"/>
      <c r="CI113" s="511"/>
      <c r="CJ113" s="511"/>
      <c r="CK113" s="512"/>
      <c r="CM113" s="52"/>
      <c r="CO113" s="179"/>
      <c r="CP113" s="179"/>
      <c r="CQ113" s="179"/>
      <c r="CR113" s="179"/>
      <c r="CS113" s="179"/>
      <c r="CT113" s="179"/>
      <c r="CU113" s="179"/>
      <c r="CV113" s="179"/>
      <c r="CW113" s="413"/>
      <c r="CX113" s="413"/>
      <c r="CY113" s="413"/>
      <c r="CZ113" s="413"/>
      <c r="DA113" s="331"/>
      <c r="DB113" s="331"/>
      <c r="DC113" s="331"/>
      <c r="DD113" s="331"/>
      <c r="DE113" s="331"/>
      <c r="DF113" s="331"/>
      <c r="DG113" s="331"/>
      <c r="DH113" s="331"/>
      <c r="DI113" s="331"/>
      <c r="DJ113" s="187"/>
      <c r="DK113" s="187"/>
      <c r="DL113" s="187"/>
      <c r="DM113" s="187"/>
      <c r="DN113" s="187"/>
      <c r="DO113" s="187"/>
      <c r="DP113" s="187"/>
      <c r="DQ113" s="187"/>
      <c r="DR113" s="187"/>
      <c r="DS113" s="187"/>
      <c r="DT113" s="187"/>
      <c r="DU113" s="187"/>
      <c r="DV113" s="187"/>
      <c r="DW113" s="187"/>
      <c r="DX113" s="187"/>
      <c r="DY113" s="187"/>
      <c r="DZ113" s="187"/>
      <c r="EA113" s="187"/>
      <c r="EB113" s="187"/>
      <c r="EC113" s="187"/>
      <c r="ED113" s="187"/>
      <c r="EE113" s="187"/>
      <c r="EF113" s="187"/>
      <c r="EG113" s="187"/>
      <c r="EH113" s="187"/>
      <c r="EI113" s="187"/>
      <c r="EJ113" s="187"/>
      <c r="EK113" s="187"/>
      <c r="EL113" s="187"/>
      <c r="EM113" s="187"/>
      <c r="EN113" s="187"/>
      <c r="EO113" s="187"/>
      <c r="EP113" s="187"/>
      <c r="EQ113" s="187"/>
    </row>
    <row r="114" spans="1:172" s="63" customFormat="1" ht="23.25" x14ac:dyDescent="0.2">
      <c r="A114" s="61"/>
      <c r="B114" s="62"/>
      <c r="C114" s="569" t="s">
        <v>184</v>
      </c>
      <c r="D114" s="570"/>
      <c r="E114" s="570"/>
      <c r="F114" s="570"/>
      <c r="G114" s="570"/>
      <c r="H114" s="570"/>
      <c r="I114" s="570"/>
      <c r="J114" s="559">
        <f>S18</f>
        <v>0</v>
      </c>
      <c r="K114" s="560"/>
      <c r="L114" s="560"/>
      <c r="M114" s="560"/>
      <c r="N114" s="560"/>
      <c r="O114" s="560"/>
      <c r="P114" s="560"/>
      <c r="Q114" s="560"/>
      <c r="R114" s="560"/>
      <c r="S114" s="560"/>
      <c r="T114" s="560"/>
      <c r="U114" s="308"/>
      <c r="V114" s="309"/>
      <c r="W114" s="245"/>
      <c r="X114" s="569"/>
      <c r="Y114" s="570"/>
      <c r="Z114" s="570"/>
      <c r="AA114" s="570"/>
      <c r="AB114" s="570"/>
      <c r="AC114" s="570"/>
      <c r="AD114" s="570"/>
      <c r="AE114" s="570"/>
      <c r="AF114" s="571"/>
      <c r="AG114" s="550"/>
      <c r="AH114" s="551"/>
      <c r="AI114" s="551"/>
      <c r="AJ114" s="551"/>
      <c r="AK114" s="551"/>
      <c r="AL114" s="551"/>
      <c r="AM114" s="551"/>
      <c r="AN114" s="551"/>
      <c r="AO114" s="551"/>
      <c r="AP114" s="551"/>
      <c r="AQ114" s="552"/>
      <c r="AR114" s="245"/>
      <c r="AS114" s="1110"/>
      <c r="AT114" s="1110"/>
      <c r="AU114" s="1110"/>
      <c r="AV114" s="1110"/>
      <c r="AW114" s="1110"/>
      <c r="AX114" s="1110"/>
      <c r="AY114" s="1110"/>
      <c r="AZ114" s="1110"/>
      <c r="BA114" s="1110"/>
      <c r="BB114" s="1109"/>
      <c r="BC114" s="1109"/>
      <c r="BD114" s="1109"/>
      <c r="BE114" s="1109"/>
      <c r="BF114" s="1109"/>
      <c r="BG114" s="1109"/>
      <c r="BH114" s="1109"/>
      <c r="BI114" s="1109"/>
      <c r="BJ114" s="1109"/>
      <c r="BK114" s="394"/>
      <c r="BL114" s="471"/>
      <c r="BM114" s="471"/>
      <c r="BN114" s="471"/>
      <c r="BO114" s="471"/>
      <c r="BP114" s="471"/>
      <c r="BQ114" s="471"/>
      <c r="BR114" s="471"/>
      <c r="BS114" s="471"/>
      <c r="BT114" s="471"/>
      <c r="BU114" s="473"/>
      <c r="BV114" s="510"/>
      <c r="BW114" s="511"/>
      <c r="BX114" s="511"/>
      <c r="BY114" s="511"/>
      <c r="BZ114" s="511"/>
      <c r="CA114" s="511"/>
      <c r="CB114" s="511"/>
      <c r="CC114" s="511"/>
      <c r="CD114" s="511"/>
      <c r="CE114" s="511"/>
      <c r="CF114" s="511"/>
      <c r="CG114" s="511"/>
      <c r="CH114" s="511"/>
      <c r="CI114" s="511"/>
      <c r="CJ114" s="511"/>
      <c r="CK114" s="512"/>
      <c r="CM114" s="52"/>
      <c r="CO114" s="179"/>
      <c r="CP114" s="179"/>
      <c r="CQ114" s="179"/>
      <c r="CR114" s="179"/>
      <c r="CS114" s="179"/>
      <c r="CT114" s="179"/>
      <c r="CU114" s="179"/>
      <c r="CV114" s="179"/>
      <c r="CW114" s="413"/>
      <c r="CX114" s="413"/>
      <c r="CY114" s="413"/>
      <c r="CZ114" s="413"/>
      <c r="DA114" s="331"/>
      <c r="DB114" s="331"/>
      <c r="DC114" s="331"/>
      <c r="DD114" s="331"/>
      <c r="DE114" s="331"/>
      <c r="DF114" s="331"/>
      <c r="DG114" s="331"/>
      <c r="DH114" s="331"/>
      <c r="DI114" s="331"/>
      <c r="DJ114" s="187"/>
      <c r="DK114" s="187"/>
      <c r="DL114" s="187"/>
      <c r="DM114" s="187"/>
      <c r="DN114" s="187"/>
      <c r="DO114" s="187"/>
      <c r="DP114" s="187"/>
      <c r="DQ114" s="187"/>
      <c r="DR114" s="187"/>
      <c r="DS114" s="187"/>
      <c r="DT114" s="187"/>
      <c r="DU114" s="187"/>
      <c r="DV114" s="187"/>
      <c r="DW114" s="187"/>
      <c r="DX114" s="187"/>
      <c r="DY114" s="187"/>
      <c r="DZ114" s="187"/>
      <c r="EA114" s="187"/>
      <c r="EB114" s="187"/>
      <c r="EC114" s="187"/>
      <c r="ED114" s="187"/>
      <c r="EE114" s="187"/>
      <c r="EF114" s="187"/>
      <c r="EG114" s="187"/>
      <c r="EH114" s="187"/>
      <c r="EI114" s="187"/>
      <c r="EJ114" s="187"/>
      <c r="EK114" s="187"/>
      <c r="EL114" s="187"/>
      <c r="EM114" s="187"/>
      <c r="EN114" s="187"/>
      <c r="EO114" s="187"/>
      <c r="EP114" s="187"/>
      <c r="EQ114" s="187"/>
    </row>
    <row r="115" spans="1:172" s="63" customFormat="1" ht="6.75" customHeight="1" x14ac:dyDescent="0.2">
      <c r="A115" s="61"/>
      <c r="B115" s="62"/>
      <c r="C115" s="403"/>
      <c r="D115" s="394"/>
      <c r="E115" s="394"/>
      <c r="F115" s="394"/>
      <c r="G115" s="394"/>
      <c r="H115" s="394"/>
      <c r="I115" s="394"/>
      <c r="J115" s="530"/>
      <c r="K115" s="530"/>
      <c r="L115" s="530"/>
      <c r="M115" s="530"/>
      <c r="N115" s="530"/>
      <c r="O115" s="530"/>
      <c r="P115" s="530"/>
      <c r="Q115" s="530"/>
      <c r="R115" s="530"/>
      <c r="S115" s="530"/>
      <c r="T115" s="530"/>
      <c r="U115" s="530"/>
      <c r="V115" s="530"/>
      <c r="W115" s="245"/>
      <c r="X115" s="394"/>
      <c r="Y115" s="394"/>
      <c r="Z115" s="394"/>
      <c r="AA115" s="394"/>
      <c r="AB115" s="394"/>
      <c r="AC115" s="394"/>
      <c r="AD115" s="394"/>
      <c r="AE115" s="394"/>
      <c r="AF115" s="394"/>
      <c r="AG115" s="368"/>
      <c r="AH115" s="368"/>
      <c r="AI115" s="368"/>
      <c r="AJ115" s="368"/>
      <c r="AK115" s="368"/>
      <c r="AL115" s="368"/>
      <c r="AM115" s="368"/>
      <c r="AN115" s="368"/>
      <c r="AO115" s="368"/>
      <c r="AP115" s="368"/>
      <c r="AQ115" s="368"/>
      <c r="AR115" s="245"/>
      <c r="AS115" s="530"/>
      <c r="AT115" s="530"/>
      <c r="AU115" s="530"/>
      <c r="AV115" s="530"/>
      <c r="AW115" s="530"/>
      <c r="AX115" s="530"/>
      <c r="AY115" s="530"/>
      <c r="AZ115" s="530"/>
      <c r="BA115" s="530"/>
      <c r="BB115" s="394"/>
      <c r="BC115" s="394"/>
      <c r="BD115" s="394"/>
      <c r="BE115" s="394"/>
      <c r="BF115" s="394"/>
      <c r="BG115" s="394"/>
      <c r="BH115" s="394"/>
      <c r="BI115" s="394"/>
      <c r="BJ115" s="394"/>
      <c r="BK115" s="470"/>
      <c r="BL115" s="471"/>
      <c r="BM115" s="471"/>
      <c r="BN115" s="471"/>
      <c r="BO115" s="471"/>
      <c r="BP115" s="471"/>
      <c r="BQ115" s="471"/>
      <c r="BR115" s="471"/>
      <c r="BS115" s="471"/>
      <c r="BT115" s="471"/>
      <c r="BU115" s="473"/>
      <c r="BV115" s="510"/>
      <c r="BW115" s="511"/>
      <c r="BX115" s="511"/>
      <c r="BY115" s="511"/>
      <c r="BZ115" s="511"/>
      <c r="CA115" s="511"/>
      <c r="CB115" s="511"/>
      <c r="CC115" s="511"/>
      <c r="CD115" s="511"/>
      <c r="CE115" s="511"/>
      <c r="CF115" s="511"/>
      <c r="CG115" s="511"/>
      <c r="CH115" s="511"/>
      <c r="CI115" s="511"/>
      <c r="CJ115" s="511"/>
      <c r="CK115" s="512"/>
      <c r="CM115" s="52"/>
      <c r="CO115" s="179"/>
      <c r="CP115" s="179"/>
      <c r="CQ115" s="179"/>
      <c r="CR115" s="179"/>
      <c r="CS115" s="179"/>
      <c r="CT115" s="179"/>
      <c r="CU115" s="179"/>
      <c r="CV115" s="179"/>
      <c r="CW115" s="413"/>
      <c r="CX115" s="413"/>
      <c r="CY115" s="413"/>
      <c r="CZ115" s="413"/>
      <c r="DA115" s="331"/>
      <c r="DB115" s="331"/>
      <c r="DC115" s="331"/>
      <c r="DD115" s="331"/>
      <c r="DE115" s="331"/>
      <c r="DF115" s="331"/>
      <c r="DG115" s="331"/>
      <c r="DH115" s="331"/>
      <c r="DI115" s="331"/>
      <c r="DJ115" s="187"/>
      <c r="DK115" s="187"/>
      <c r="DL115" s="187"/>
      <c r="DM115" s="187"/>
      <c r="DN115" s="187"/>
      <c r="DO115" s="187"/>
      <c r="DP115" s="187"/>
      <c r="DQ115" s="187"/>
      <c r="DR115" s="187"/>
      <c r="DS115" s="187"/>
      <c r="DT115" s="187"/>
      <c r="DU115" s="187"/>
      <c r="DV115" s="187"/>
      <c r="DW115" s="187"/>
      <c r="DX115" s="187"/>
      <c r="DY115" s="187"/>
      <c r="DZ115" s="187"/>
      <c r="EA115" s="187"/>
      <c r="EB115" s="187"/>
      <c r="EC115" s="187"/>
      <c r="ED115" s="187"/>
      <c r="EE115" s="187"/>
      <c r="EF115" s="187"/>
      <c r="EG115" s="187"/>
      <c r="EH115" s="187"/>
      <c r="EI115" s="187"/>
      <c r="EJ115" s="187"/>
      <c r="EK115" s="187"/>
      <c r="EL115" s="187"/>
      <c r="EM115" s="187"/>
      <c r="EN115" s="187"/>
      <c r="EO115" s="187"/>
      <c r="EP115" s="187"/>
      <c r="EQ115" s="187"/>
    </row>
    <row r="116" spans="1:172" s="63" customFormat="1" ht="18.75" customHeight="1" x14ac:dyDescent="0.2">
      <c r="A116" s="61"/>
      <c r="B116" s="62"/>
      <c r="C116" s="569" t="s">
        <v>185</v>
      </c>
      <c r="D116" s="570"/>
      <c r="E116" s="570"/>
      <c r="F116" s="570"/>
      <c r="G116" s="570"/>
      <c r="H116" s="570"/>
      <c r="I116" s="571"/>
      <c r="J116" s="1140">
        <f>S20</f>
        <v>0</v>
      </c>
      <c r="K116" s="1141"/>
      <c r="L116" s="1141"/>
      <c r="M116" s="1141"/>
      <c r="N116" s="636" t="s">
        <v>183</v>
      </c>
      <c r="O116" s="637"/>
      <c r="P116" s="518">
        <f>S22</f>
        <v>0</v>
      </c>
      <c r="Q116" s="519"/>
      <c r="R116" s="519"/>
      <c r="S116" s="519"/>
      <c r="T116" s="519"/>
      <c r="U116" s="409"/>
      <c r="V116" s="410"/>
      <c r="W116" s="245"/>
      <c r="X116" s="391" t="s">
        <v>46</v>
      </c>
      <c r="Y116" s="570" t="s">
        <v>186</v>
      </c>
      <c r="Z116" s="570"/>
      <c r="AA116" s="570"/>
      <c r="AB116" s="570"/>
      <c r="AC116" s="570"/>
      <c r="AD116" s="570"/>
      <c r="AE116" s="570"/>
      <c r="AF116" s="571"/>
      <c r="AG116" s="550">
        <f>+S33</f>
        <v>0</v>
      </c>
      <c r="AH116" s="551"/>
      <c r="AI116" s="551"/>
      <c r="AJ116" s="551"/>
      <c r="AK116" s="551"/>
      <c r="AL116" s="551"/>
      <c r="AM116" s="551"/>
      <c r="AN116" s="551"/>
      <c r="AO116" s="551"/>
      <c r="AP116" s="551"/>
      <c r="AQ116" s="552"/>
      <c r="AR116" s="245"/>
      <c r="AS116" s="1188"/>
      <c r="AT116" s="1188"/>
      <c r="AU116" s="1188"/>
      <c r="AV116" s="1188"/>
      <c r="AW116" s="1188"/>
      <c r="AX116" s="1188"/>
      <c r="AY116" s="1188"/>
      <c r="AZ116" s="1188"/>
      <c r="BA116" s="1188"/>
      <c r="BB116" s="1132"/>
      <c r="BC116" s="1132"/>
      <c r="BD116" s="1132"/>
      <c r="BE116" s="1132"/>
      <c r="BF116" s="1132"/>
      <c r="BG116" s="1132"/>
      <c r="BH116" s="1132"/>
      <c r="BI116" s="1132"/>
      <c r="BJ116" s="1132"/>
      <c r="BK116" s="245"/>
      <c r="BL116" s="471"/>
      <c r="BM116" s="471"/>
      <c r="BN116" s="471"/>
      <c r="BO116" s="471"/>
      <c r="BP116" s="471"/>
      <c r="BQ116" s="471"/>
      <c r="BR116" s="471"/>
      <c r="BS116" s="471"/>
      <c r="BT116" s="471"/>
      <c r="BU116" s="473"/>
      <c r="BV116" s="510"/>
      <c r="BW116" s="511"/>
      <c r="BX116" s="511"/>
      <c r="BY116" s="511"/>
      <c r="BZ116" s="511"/>
      <c r="CA116" s="511"/>
      <c r="CB116" s="511"/>
      <c r="CC116" s="511"/>
      <c r="CD116" s="511"/>
      <c r="CE116" s="511"/>
      <c r="CF116" s="511"/>
      <c r="CG116" s="511"/>
      <c r="CH116" s="511"/>
      <c r="CI116" s="511"/>
      <c r="CJ116" s="511"/>
      <c r="CK116" s="512"/>
      <c r="CM116" s="52"/>
      <c r="CO116" s="179"/>
      <c r="CP116" s="179"/>
      <c r="CQ116" s="179"/>
      <c r="CR116" s="179"/>
      <c r="CS116" s="179"/>
      <c r="CT116" s="179"/>
      <c r="CU116" s="179"/>
      <c r="CV116" s="179"/>
      <c r="CW116" s="413"/>
      <c r="CX116" s="413"/>
      <c r="CY116" s="413"/>
      <c r="CZ116" s="413"/>
      <c r="DA116" s="331"/>
      <c r="DB116" s="331"/>
      <c r="DC116" s="331"/>
      <c r="DD116" s="331"/>
      <c r="DE116" s="331"/>
      <c r="DF116" s="331"/>
      <c r="DG116" s="331"/>
      <c r="DH116" s="331"/>
      <c r="DI116" s="331"/>
      <c r="DJ116" s="187"/>
      <c r="DK116" s="187"/>
      <c r="DL116" s="187"/>
      <c r="DM116" s="187"/>
      <c r="DN116" s="187"/>
      <c r="DO116" s="187"/>
      <c r="DP116" s="187"/>
      <c r="DQ116" s="187"/>
      <c r="DR116" s="187"/>
      <c r="DS116" s="187"/>
      <c r="DT116" s="187"/>
      <c r="DU116" s="187"/>
      <c r="DV116" s="187"/>
      <c r="DW116" s="187"/>
      <c r="DX116" s="187"/>
      <c r="DY116" s="187"/>
      <c r="DZ116" s="187"/>
      <c r="EA116" s="187"/>
      <c r="EB116" s="187"/>
      <c r="EC116" s="187"/>
      <c r="ED116" s="187"/>
      <c r="EE116" s="187"/>
      <c r="EF116" s="187"/>
      <c r="EG116" s="187"/>
      <c r="EH116" s="187"/>
      <c r="EI116" s="187"/>
      <c r="EJ116" s="187"/>
      <c r="EK116" s="187"/>
      <c r="EL116" s="187"/>
      <c r="EM116" s="187"/>
      <c r="EN116" s="187"/>
      <c r="EO116" s="187"/>
      <c r="EP116" s="187"/>
      <c r="EQ116" s="187"/>
    </row>
    <row r="117" spans="1:172" s="63" customFormat="1" ht="6.75" customHeight="1" x14ac:dyDescent="0.2">
      <c r="A117" s="61"/>
      <c r="B117" s="62"/>
      <c r="D117" s="310"/>
      <c r="E117" s="311"/>
      <c r="F117" s="311"/>
      <c r="G117" s="311"/>
      <c r="H117" s="311"/>
      <c r="I117" s="311"/>
      <c r="J117" s="574"/>
      <c r="K117" s="574"/>
      <c r="L117" s="574"/>
      <c r="M117" s="574"/>
      <c r="N117" s="574"/>
      <c r="O117" s="574"/>
      <c r="P117" s="574"/>
      <c r="Q117" s="574"/>
      <c r="R117" s="574"/>
      <c r="S117" s="574"/>
      <c r="T117" s="574"/>
      <c r="U117" s="574"/>
      <c r="V117" s="574"/>
      <c r="X117" s="311"/>
      <c r="Y117" s="311"/>
      <c r="Z117" s="311"/>
      <c r="AA117" s="311"/>
      <c r="AB117" s="311"/>
      <c r="AC117" s="311"/>
      <c r="AD117" s="311"/>
      <c r="AE117" s="311"/>
      <c r="AF117" s="311"/>
      <c r="AG117" s="276"/>
      <c r="AH117" s="276"/>
      <c r="AI117" s="276"/>
      <c r="AJ117" s="276"/>
      <c r="AK117" s="276"/>
      <c r="AL117" s="276"/>
      <c r="AM117" s="276"/>
      <c r="AN117" s="276"/>
      <c r="AO117" s="276"/>
      <c r="AP117" s="276"/>
      <c r="AQ117" s="276"/>
      <c r="AR117" s="64"/>
      <c r="AS117" s="64"/>
      <c r="AT117" s="64"/>
      <c r="AU117" s="64"/>
      <c r="AV117" s="64"/>
      <c r="AW117" s="64"/>
      <c r="AX117" s="64"/>
      <c r="AY117" s="64"/>
      <c r="BA117" s="64"/>
      <c r="BB117" s="64"/>
      <c r="BC117" s="64"/>
      <c r="BD117" s="64"/>
      <c r="BE117" s="64"/>
      <c r="BF117" s="64"/>
      <c r="BG117" s="64"/>
      <c r="BH117" s="64"/>
      <c r="BI117" s="64"/>
      <c r="BJ117" s="64"/>
      <c r="BK117" s="64"/>
      <c r="BL117" s="471"/>
      <c r="BM117" s="471"/>
      <c r="BN117" s="471"/>
      <c r="BO117" s="471"/>
      <c r="BP117" s="471"/>
      <c r="BQ117" s="471"/>
      <c r="BR117" s="471"/>
      <c r="BS117" s="471"/>
      <c r="BT117" s="471"/>
      <c r="BU117" s="473"/>
      <c r="BV117" s="513"/>
      <c r="BW117" s="514"/>
      <c r="BX117" s="514"/>
      <c r="BY117" s="514"/>
      <c r="BZ117" s="514"/>
      <c r="CA117" s="514"/>
      <c r="CB117" s="514"/>
      <c r="CC117" s="514"/>
      <c r="CD117" s="514"/>
      <c r="CE117" s="514"/>
      <c r="CF117" s="514"/>
      <c r="CG117" s="514"/>
      <c r="CH117" s="514"/>
      <c r="CI117" s="514"/>
      <c r="CJ117" s="514"/>
      <c r="CK117" s="515"/>
      <c r="CM117" s="52"/>
      <c r="CO117" s="179"/>
      <c r="CP117" s="179"/>
      <c r="CQ117" s="179"/>
      <c r="CR117" s="179"/>
      <c r="CS117" s="179"/>
      <c r="CT117" s="179"/>
      <c r="CU117" s="179"/>
      <c r="CV117" s="179"/>
      <c r="CW117" s="413"/>
      <c r="CX117" s="413"/>
      <c r="CY117" s="413"/>
      <c r="CZ117" s="413"/>
      <c r="DA117" s="331"/>
      <c r="DB117" s="331"/>
      <c r="DC117" s="331"/>
      <c r="DD117" s="331"/>
      <c r="DE117" s="331"/>
      <c r="DF117" s="331"/>
      <c r="DG117" s="331"/>
      <c r="DH117" s="331"/>
      <c r="DI117" s="331"/>
      <c r="DJ117" s="187"/>
      <c r="DK117" s="187"/>
      <c r="DL117" s="187"/>
      <c r="DM117" s="187"/>
      <c r="DN117" s="187"/>
      <c r="DO117" s="187"/>
      <c r="DP117" s="187"/>
      <c r="DQ117" s="187"/>
      <c r="DR117" s="187"/>
      <c r="DS117" s="187"/>
      <c r="DT117" s="187"/>
      <c r="DU117" s="187"/>
      <c r="DV117" s="187"/>
      <c r="DW117" s="187"/>
      <c r="DX117" s="187"/>
      <c r="DY117" s="187"/>
      <c r="DZ117" s="187"/>
      <c r="EA117" s="187"/>
      <c r="EB117" s="187"/>
      <c r="EC117" s="187"/>
      <c r="ED117" s="187"/>
      <c r="EE117" s="187"/>
      <c r="EF117" s="187"/>
      <c r="EG117" s="187"/>
      <c r="EH117" s="187"/>
      <c r="EI117" s="187"/>
      <c r="EJ117" s="187"/>
      <c r="EK117" s="187"/>
      <c r="EL117" s="187"/>
      <c r="EM117" s="187"/>
      <c r="EN117" s="187"/>
      <c r="EO117" s="187"/>
      <c r="EP117" s="187"/>
      <c r="EQ117" s="187"/>
    </row>
    <row r="118" spans="1:172" ht="18.75" customHeight="1" x14ac:dyDescent="0.25">
      <c r="A118" s="52"/>
      <c r="B118" s="65"/>
      <c r="C118" s="234" t="s">
        <v>117</v>
      </c>
      <c r="D118" s="205"/>
      <c r="E118" s="205"/>
      <c r="F118" s="205"/>
      <c r="G118" s="205"/>
      <c r="H118" s="205"/>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6"/>
      <c r="AL118" s="206"/>
      <c r="AM118" s="206"/>
      <c r="AN118" s="206"/>
      <c r="AO118" s="206"/>
      <c r="AP118" s="218"/>
      <c r="AQ118" s="218"/>
      <c r="AR118" s="218"/>
      <c r="AS118" s="29"/>
      <c r="AT118" s="29"/>
      <c r="AU118" s="29"/>
      <c r="AV118" s="29"/>
      <c r="AW118" s="6"/>
      <c r="AX118" s="6"/>
      <c r="AY118" s="6"/>
      <c r="AZ118" s="6"/>
      <c r="BA118" s="6"/>
      <c r="BB118" s="6"/>
      <c r="BC118" s="6"/>
      <c r="BD118" s="6"/>
      <c r="BE118" s="6"/>
      <c r="BF118" s="6"/>
      <c r="BG118" s="6"/>
      <c r="BH118" s="6"/>
      <c r="BI118" s="6"/>
      <c r="BJ118" s="6"/>
      <c r="BK118" s="219"/>
      <c r="BL118" s="219"/>
      <c r="BM118" s="219"/>
      <c r="BN118" s="219"/>
      <c r="BO118" s="220"/>
      <c r="BP118" s="220"/>
      <c r="BQ118" s="220"/>
      <c r="BR118" s="220"/>
      <c r="BS118" s="220"/>
      <c r="BT118" s="220"/>
      <c r="BU118" s="221"/>
      <c r="BV118" s="221"/>
      <c r="BW118" s="221"/>
      <c r="BX118" s="221"/>
      <c r="BY118" s="221"/>
      <c r="BZ118" s="221"/>
      <c r="CA118" s="208"/>
      <c r="CB118" s="208"/>
      <c r="CC118" s="208"/>
      <c r="CD118" s="139"/>
      <c r="CE118" s="139"/>
      <c r="CF118" s="139"/>
      <c r="CG118" s="139"/>
      <c r="CH118" s="139"/>
      <c r="CI118" s="25"/>
      <c r="CJ118" s="25"/>
      <c r="CM118" s="52"/>
      <c r="CO118" s="179"/>
      <c r="CP118" s="179"/>
      <c r="CQ118" s="179"/>
      <c r="CR118" s="179"/>
      <c r="CS118" s="179"/>
      <c r="CT118" s="179"/>
      <c r="CU118" s="179"/>
      <c r="CV118" s="179"/>
      <c r="CW118" s="413"/>
      <c r="CX118" s="413"/>
      <c r="CY118" s="413"/>
      <c r="CZ118" s="413"/>
      <c r="DA118" s="331"/>
      <c r="DB118" s="331"/>
      <c r="DC118" s="331"/>
      <c r="DD118" s="331"/>
      <c r="DE118" s="331"/>
      <c r="DF118" s="331"/>
      <c r="DG118" s="331"/>
      <c r="DH118" s="331"/>
      <c r="DI118" s="331"/>
      <c r="DJ118" s="187"/>
      <c r="DK118" s="187"/>
      <c r="DL118" s="187"/>
      <c r="DM118" s="187"/>
      <c r="DN118" s="187"/>
      <c r="DO118" s="187"/>
      <c r="DP118" s="187"/>
      <c r="DQ118" s="187"/>
      <c r="DR118" s="187"/>
      <c r="DS118" s="187"/>
      <c r="DT118" s="187"/>
      <c r="DU118" s="187"/>
      <c r="DV118" s="187"/>
      <c r="DW118" s="187"/>
      <c r="DX118" s="187"/>
      <c r="DY118" s="187"/>
      <c r="DZ118" s="187"/>
      <c r="EA118" s="187"/>
      <c r="EB118" s="187"/>
      <c r="EC118" s="187"/>
      <c r="ED118" s="187"/>
      <c r="EE118" s="187"/>
      <c r="EF118" s="187"/>
      <c r="EG118" s="187"/>
      <c r="EH118" s="187"/>
      <c r="EI118" s="187"/>
      <c r="EJ118" s="187"/>
      <c r="EK118" s="187"/>
      <c r="EL118" s="187"/>
      <c r="EM118" s="187"/>
      <c r="EN118" s="187"/>
      <c r="EO118" s="187"/>
      <c r="EP118" s="187"/>
      <c r="EQ118" s="187"/>
    </row>
    <row r="119" spans="1:172" ht="5.25" customHeight="1" x14ac:dyDescent="0.3">
      <c r="A119" s="215" t="s">
        <v>99</v>
      </c>
      <c r="B119" s="65"/>
      <c r="C119" s="205"/>
      <c r="D119" s="205"/>
      <c r="E119" s="205"/>
      <c r="F119" s="205"/>
      <c r="G119" s="205"/>
      <c r="H119" s="205"/>
      <c r="I119" s="206"/>
      <c r="J119" s="206"/>
      <c r="K119" s="206"/>
      <c r="L119" s="206"/>
      <c r="M119" s="206"/>
      <c r="N119" s="206"/>
      <c r="O119" s="206"/>
      <c r="P119" s="206"/>
      <c r="Q119" s="206"/>
      <c r="R119" s="206"/>
      <c r="S119" s="206"/>
      <c r="T119" s="206"/>
      <c r="U119" s="206"/>
      <c r="V119" s="206"/>
      <c r="W119" s="206"/>
      <c r="X119" s="244"/>
      <c r="Y119" s="244"/>
      <c r="Z119" s="244"/>
      <c r="AA119" s="244"/>
      <c r="AB119" s="244"/>
      <c r="AC119" s="244"/>
      <c r="AD119" s="244"/>
      <c r="AE119" s="244"/>
      <c r="AF119" s="206"/>
      <c r="AG119" s="206"/>
      <c r="AH119" s="206"/>
      <c r="AI119" s="206"/>
      <c r="AJ119" s="206"/>
      <c r="AK119" s="206"/>
      <c r="AL119" s="206"/>
      <c r="AM119" s="206"/>
      <c r="AN119" s="206"/>
      <c r="AO119" s="206"/>
      <c r="AP119" s="206"/>
      <c r="AQ119" s="206"/>
      <c r="AR119" s="206"/>
      <c r="AS119" s="206"/>
      <c r="AT119" s="206"/>
      <c r="AU119" s="206"/>
      <c r="AV119" s="207"/>
      <c r="AW119" s="207"/>
      <c r="AX119" s="207"/>
      <c r="AY119" s="207"/>
      <c r="AZ119" s="207"/>
      <c r="BA119" s="207"/>
      <c r="BB119" s="207"/>
      <c r="BC119" s="207"/>
      <c r="BD119" s="207"/>
      <c r="BE119" s="207"/>
      <c r="BF119" s="208"/>
      <c r="BG119" s="208"/>
      <c r="BH119" s="208"/>
      <c r="BI119" s="208"/>
      <c r="BJ119" s="208"/>
      <c r="BK119" s="208"/>
      <c r="BL119" s="208"/>
      <c r="BM119" s="208"/>
      <c r="BN119" s="208"/>
      <c r="BO119" s="208"/>
      <c r="BP119" s="209"/>
      <c r="BQ119" s="210"/>
      <c r="BR119" s="211"/>
      <c r="BS119" s="211"/>
      <c r="BT119" s="211"/>
      <c r="BU119" s="211"/>
      <c r="BV119" s="211"/>
      <c r="BW119" s="208"/>
      <c r="BX119" s="208"/>
      <c r="BY119" s="208"/>
      <c r="BZ119" s="208"/>
      <c r="CA119" s="208"/>
      <c r="CB119" s="208"/>
      <c r="CC119" s="208"/>
      <c r="CD119" s="139"/>
      <c r="CE119" s="139"/>
      <c r="CF119" s="139"/>
      <c r="CG119" s="139"/>
      <c r="CH119" s="139"/>
      <c r="CI119" s="25"/>
      <c r="CJ119" s="25"/>
      <c r="CM119" s="52"/>
      <c r="CO119" s="179"/>
      <c r="CP119" s="179"/>
      <c r="CQ119" s="179"/>
      <c r="CR119" s="179"/>
      <c r="CS119" s="179"/>
      <c r="CT119" s="179"/>
      <c r="CU119" s="179"/>
      <c r="CV119" s="179"/>
      <c r="CW119" s="413"/>
      <c r="CX119" s="413"/>
      <c r="CY119" s="413"/>
      <c r="CZ119" s="413"/>
      <c r="DA119" s="331"/>
      <c r="DB119" s="331"/>
      <c r="DC119" s="331"/>
      <c r="DD119" s="331"/>
      <c r="DE119" s="331"/>
      <c r="DF119" s="331"/>
      <c r="DG119" s="331"/>
      <c r="DH119" s="331"/>
      <c r="DI119" s="331"/>
      <c r="DJ119" s="187"/>
      <c r="DK119" s="187"/>
      <c r="DL119" s="187"/>
      <c r="DM119" s="187"/>
      <c r="DN119" s="187"/>
      <c r="DO119" s="187"/>
      <c r="DP119" s="187"/>
      <c r="DQ119" s="187"/>
      <c r="DR119" s="187"/>
      <c r="DS119" s="187"/>
      <c r="DT119" s="187"/>
      <c r="DU119" s="187"/>
      <c r="DV119" s="187"/>
      <c r="DW119" s="187"/>
      <c r="DX119" s="187"/>
      <c r="DY119" s="187"/>
      <c r="DZ119" s="187"/>
      <c r="EA119" s="187"/>
      <c r="EB119" s="187"/>
      <c r="EC119" s="187"/>
      <c r="ED119" s="187"/>
      <c r="EE119" s="187"/>
      <c r="EF119" s="187"/>
      <c r="EG119" s="187"/>
      <c r="EH119" s="187"/>
      <c r="EI119" s="187"/>
      <c r="EJ119" s="187"/>
      <c r="EK119" s="187"/>
      <c r="EL119" s="187"/>
      <c r="EM119" s="187"/>
      <c r="EN119" s="187"/>
      <c r="EO119" s="187"/>
      <c r="EP119" s="187"/>
      <c r="EQ119" s="187"/>
    </row>
    <row r="120" spans="1:172" s="147" customFormat="1" ht="9" customHeight="1" x14ac:dyDescent="0.25">
      <c r="A120" s="52"/>
      <c r="B120" s="248"/>
      <c r="C120" s="632" t="s">
        <v>67</v>
      </c>
      <c r="D120" s="633"/>
      <c r="E120" s="633"/>
      <c r="F120" s="633"/>
      <c r="G120" s="633"/>
      <c r="H120" s="633"/>
      <c r="I120" s="633"/>
      <c r="J120" s="633"/>
      <c r="K120" s="633"/>
      <c r="L120" s="633"/>
      <c r="M120" s="633"/>
      <c r="N120" s="633"/>
      <c r="O120" s="633"/>
      <c r="P120" s="633"/>
      <c r="Q120" s="633"/>
      <c r="R120" s="633"/>
      <c r="S120" s="633"/>
      <c r="T120" s="633"/>
      <c r="U120" s="633"/>
      <c r="V120" s="633"/>
      <c r="W120" s="633"/>
      <c r="X120" s="1151">
        <f>+Y63</f>
        <v>0</v>
      </c>
      <c r="Y120" s="1151"/>
      <c r="Z120" s="1151"/>
      <c r="AA120" s="642" t="s">
        <v>2</v>
      </c>
      <c r="AB120" s="642"/>
      <c r="AC120" s="642"/>
      <c r="AD120" s="642"/>
      <c r="AE120" s="642"/>
      <c r="AF120" s="1144" t="str">
        <f>IF(AE63=0,"",AE63)</f>
        <v/>
      </c>
      <c r="AG120" s="1144"/>
      <c r="AH120" s="1144"/>
      <c r="AI120" s="1144"/>
      <c r="AJ120" s="1144"/>
      <c r="AK120" s="1144"/>
      <c r="AL120" s="312"/>
      <c r="AM120" s="1111" t="s">
        <v>68</v>
      </c>
      <c r="AN120" s="1112"/>
      <c r="AO120" s="248"/>
      <c r="AP120" s="1355" t="s">
        <v>69</v>
      </c>
      <c r="AQ120" s="1356"/>
      <c r="AR120" s="1356"/>
      <c r="AS120" s="1356"/>
      <c r="AT120" s="1356"/>
      <c r="AU120" s="1356"/>
      <c r="AV120" s="1356"/>
      <c r="AW120" s="1356"/>
      <c r="AX120" s="1356"/>
      <c r="AY120" s="1356"/>
      <c r="AZ120" s="1356"/>
      <c r="BA120" s="1356"/>
      <c r="BB120" s="1356"/>
      <c r="BC120" s="1356"/>
      <c r="BD120" s="1356"/>
      <c r="BE120" s="1356"/>
      <c r="BF120" s="1356"/>
      <c r="BG120" s="1356"/>
      <c r="BH120" s="1356"/>
      <c r="BI120" s="1356"/>
      <c r="BJ120" s="1356"/>
      <c r="BK120" s="1356"/>
      <c r="BL120" s="1356"/>
      <c r="BM120" s="1356"/>
      <c r="BN120" s="1357">
        <f>+S57</f>
        <v>43466</v>
      </c>
      <c r="BO120" s="1357"/>
      <c r="BP120" s="1357"/>
      <c r="BQ120" s="1357"/>
      <c r="BR120" s="1357"/>
      <c r="BS120" s="1357"/>
      <c r="BT120" s="1357"/>
      <c r="BU120" s="1358" t="s">
        <v>1</v>
      </c>
      <c r="BV120" s="1358"/>
      <c r="BW120" s="1358"/>
      <c r="BX120" s="1358"/>
      <c r="BY120" s="1358"/>
      <c r="BZ120" s="1358"/>
      <c r="CA120" s="1357">
        <f>+AF57</f>
        <v>43495</v>
      </c>
      <c r="CB120" s="1357"/>
      <c r="CC120" s="1357"/>
      <c r="CD120" s="1357"/>
      <c r="CE120" s="1357"/>
      <c r="CF120" s="1357"/>
      <c r="CG120" s="1357"/>
      <c r="CH120" s="1357"/>
      <c r="CI120" s="1357"/>
      <c r="CJ120" s="1357"/>
      <c r="CK120" s="1359"/>
      <c r="CL120" s="145"/>
      <c r="CM120" s="52"/>
      <c r="CN120" s="145"/>
      <c r="CO120" s="179"/>
      <c r="CP120" s="179"/>
      <c r="CQ120" s="179"/>
      <c r="CR120" s="179"/>
      <c r="CS120" s="179"/>
      <c r="CT120" s="179"/>
      <c r="CU120" s="179"/>
      <c r="CV120" s="179"/>
      <c r="CW120" s="413"/>
      <c r="CX120" s="413"/>
      <c r="CY120" s="413"/>
      <c r="CZ120" s="413"/>
      <c r="DA120" s="331"/>
      <c r="DB120" s="331"/>
      <c r="DC120" s="331"/>
      <c r="DD120" s="331"/>
      <c r="DE120" s="331"/>
      <c r="DF120" s="331"/>
      <c r="DG120" s="331"/>
      <c r="DH120" s="331"/>
      <c r="DI120" s="331"/>
      <c r="DJ120" s="187"/>
      <c r="DK120" s="187"/>
      <c r="DL120" s="187"/>
      <c r="DM120" s="187"/>
      <c r="DN120" s="187"/>
      <c r="DO120" s="187"/>
      <c r="DP120" s="187"/>
      <c r="DQ120" s="187"/>
      <c r="DR120" s="187"/>
      <c r="DS120" s="187"/>
      <c r="DT120" s="187"/>
      <c r="DU120" s="187"/>
      <c r="DV120" s="187"/>
      <c r="DW120" s="187"/>
      <c r="DX120" s="187"/>
      <c r="DY120" s="187"/>
      <c r="DZ120" s="187"/>
      <c r="EA120" s="187"/>
      <c r="EB120" s="187"/>
      <c r="EC120" s="187"/>
      <c r="ED120" s="187"/>
      <c r="EE120" s="187"/>
      <c r="EF120" s="187"/>
      <c r="EG120" s="187"/>
      <c r="EH120" s="187"/>
      <c r="EI120" s="187"/>
      <c r="EJ120" s="187"/>
      <c r="EK120" s="187"/>
      <c r="EL120" s="187"/>
      <c r="EM120" s="187"/>
      <c r="EN120" s="187"/>
      <c r="EO120" s="187"/>
      <c r="EP120" s="187"/>
      <c r="EQ120" s="187"/>
      <c r="ER120" s="146"/>
      <c r="ES120" s="146"/>
      <c r="ET120" s="146"/>
      <c r="EU120" s="146"/>
      <c r="EV120" s="146"/>
      <c r="EW120" s="146"/>
      <c r="EX120" s="146"/>
      <c r="EY120" s="146"/>
      <c r="EZ120" s="146"/>
      <c r="FA120" s="146"/>
      <c r="FB120" s="146"/>
      <c r="FC120" s="146"/>
    </row>
    <row r="121" spans="1:172" s="147" customFormat="1" ht="9" customHeight="1" x14ac:dyDescent="0.2">
      <c r="A121" s="52"/>
      <c r="B121" s="249"/>
      <c r="C121" s="634"/>
      <c r="D121" s="635"/>
      <c r="E121" s="635"/>
      <c r="F121" s="635"/>
      <c r="G121" s="635"/>
      <c r="H121" s="635"/>
      <c r="I121" s="635"/>
      <c r="J121" s="635"/>
      <c r="K121" s="635"/>
      <c r="L121" s="635"/>
      <c r="M121" s="635"/>
      <c r="N121" s="635"/>
      <c r="O121" s="635"/>
      <c r="P121" s="635"/>
      <c r="Q121" s="635"/>
      <c r="R121" s="635"/>
      <c r="S121" s="635"/>
      <c r="T121" s="635"/>
      <c r="U121" s="635"/>
      <c r="V121" s="635"/>
      <c r="W121" s="635"/>
      <c r="X121" s="1145"/>
      <c r="Y121" s="1145"/>
      <c r="Z121" s="1145"/>
      <c r="AA121" s="643"/>
      <c r="AB121" s="643"/>
      <c r="AC121" s="643"/>
      <c r="AD121" s="643"/>
      <c r="AE121" s="643"/>
      <c r="AF121" s="1145"/>
      <c r="AG121" s="1145"/>
      <c r="AH121" s="1145"/>
      <c r="AI121" s="1145"/>
      <c r="AJ121" s="1145"/>
      <c r="AK121" s="1145"/>
      <c r="AL121" s="313"/>
      <c r="AM121" s="1113"/>
      <c r="AN121" s="1114"/>
      <c r="AO121" s="249"/>
      <c r="AP121" s="576"/>
      <c r="AQ121" s="1360"/>
      <c r="AR121" s="1360"/>
      <c r="AS121" s="1360"/>
      <c r="AT121" s="1360"/>
      <c r="AU121" s="1360"/>
      <c r="AV121" s="1360"/>
      <c r="AW121" s="1360"/>
      <c r="AX121" s="1360"/>
      <c r="AY121" s="1360"/>
      <c r="AZ121" s="1360"/>
      <c r="BA121" s="1360"/>
      <c r="BB121" s="1360"/>
      <c r="BC121" s="1360"/>
      <c r="BD121" s="1360"/>
      <c r="BE121" s="1360"/>
      <c r="BF121" s="1360"/>
      <c r="BG121" s="1360"/>
      <c r="BH121" s="1360"/>
      <c r="BI121" s="1360"/>
      <c r="BJ121" s="1360"/>
      <c r="BK121" s="1360"/>
      <c r="BL121" s="1360"/>
      <c r="BM121" s="1360"/>
      <c r="BN121" s="1361"/>
      <c r="BO121" s="1361"/>
      <c r="BP121" s="1361"/>
      <c r="BQ121" s="1361"/>
      <c r="BR121" s="1361"/>
      <c r="BS121" s="1361"/>
      <c r="BT121" s="1361"/>
      <c r="BU121" s="1258"/>
      <c r="BV121" s="1258"/>
      <c r="BW121" s="1258"/>
      <c r="BX121" s="1258"/>
      <c r="BY121" s="1258"/>
      <c r="BZ121" s="1258"/>
      <c r="CA121" s="1361"/>
      <c r="CB121" s="1361"/>
      <c r="CC121" s="1361"/>
      <c r="CD121" s="1361"/>
      <c r="CE121" s="1361"/>
      <c r="CF121" s="1361"/>
      <c r="CG121" s="1361"/>
      <c r="CH121" s="1361"/>
      <c r="CI121" s="1361"/>
      <c r="CJ121" s="1361"/>
      <c r="CK121" s="1362"/>
      <c r="CL121" s="145"/>
      <c r="CM121" s="52"/>
      <c r="CN121" s="145"/>
      <c r="CO121" s="179"/>
      <c r="CP121" s="179"/>
      <c r="CQ121" s="179"/>
      <c r="CR121" s="179"/>
      <c r="CS121" s="179"/>
      <c r="CT121" s="179"/>
      <c r="CU121" s="179"/>
      <c r="CV121" s="179"/>
      <c r="CW121" s="413"/>
      <c r="CX121" s="413"/>
      <c r="CY121" s="413"/>
      <c r="CZ121" s="413"/>
      <c r="DA121" s="331"/>
      <c r="DB121" s="331"/>
      <c r="DC121" s="331"/>
      <c r="DD121" s="331"/>
      <c r="DE121" s="331"/>
      <c r="DF121" s="331"/>
      <c r="DG121" s="331"/>
      <c r="DH121" s="331"/>
      <c r="DI121" s="331"/>
      <c r="DJ121" s="187"/>
      <c r="DK121" s="187"/>
      <c r="DL121" s="187"/>
      <c r="DM121" s="187"/>
      <c r="DN121" s="187"/>
      <c r="DO121" s="187"/>
      <c r="DP121" s="187"/>
      <c r="DQ121" s="187"/>
      <c r="DR121" s="187"/>
      <c r="DS121" s="187"/>
      <c r="DT121" s="187"/>
      <c r="DU121" s="187"/>
      <c r="DV121" s="187"/>
      <c r="DW121" s="187"/>
      <c r="DX121" s="187"/>
      <c r="DY121" s="187"/>
      <c r="DZ121" s="187"/>
      <c r="EA121" s="187"/>
      <c r="EB121" s="187"/>
      <c r="EC121" s="187"/>
      <c r="ED121" s="187"/>
      <c r="EE121" s="187"/>
      <c r="EF121" s="187"/>
      <c r="EG121" s="187"/>
      <c r="EH121" s="187"/>
      <c r="EI121" s="187"/>
      <c r="EJ121" s="187"/>
      <c r="EK121" s="187"/>
      <c r="EL121" s="187"/>
      <c r="EM121" s="187"/>
      <c r="EN121" s="187"/>
      <c r="EO121" s="187"/>
      <c r="EP121" s="187"/>
      <c r="EQ121" s="187"/>
      <c r="ER121" s="146"/>
      <c r="ES121" s="146"/>
      <c r="ET121" s="146"/>
      <c r="EU121" s="146"/>
      <c r="EV121" s="146"/>
      <c r="EW121" s="146"/>
      <c r="EX121" s="146"/>
      <c r="EY121" s="146"/>
      <c r="EZ121" s="146"/>
      <c r="FA121" s="146"/>
      <c r="FB121" s="146"/>
      <c r="FC121" s="146"/>
    </row>
    <row r="122" spans="1:172" s="145" customFormat="1" ht="4.5" customHeight="1" x14ac:dyDescent="0.25">
      <c r="A122" s="6"/>
      <c r="B122" s="249"/>
      <c r="C122" s="249"/>
      <c r="D122" s="249"/>
      <c r="E122" s="249"/>
      <c r="G122" s="252"/>
      <c r="H122" s="252"/>
      <c r="I122" s="252"/>
      <c r="J122" s="252"/>
      <c r="K122" s="252"/>
      <c r="L122" s="252"/>
      <c r="M122" s="252"/>
      <c r="N122" s="252"/>
      <c r="O122" s="565"/>
      <c r="P122" s="565"/>
      <c r="Q122" s="565"/>
      <c r="R122" s="253"/>
      <c r="S122" s="249"/>
      <c r="T122" s="249"/>
      <c r="U122" s="253"/>
      <c r="V122" s="572"/>
      <c r="W122" s="572"/>
      <c r="X122" s="572"/>
      <c r="Y122" s="572"/>
      <c r="Z122" s="572"/>
      <c r="AA122" s="572"/>
      <c r="AB122" s="572"/>
      <c r="AC122" s="572"/>
      <c r="AD122" s="572"/>
      <c r="AE122" s="572"/>
      <c r="AF122" s="572"/>
      <c r="AG122" s="572"/>
      <c r="AH122" s="622"/>
      <c r="AI122" s="622"/>
      <c r="AJ122" s="622"/>
      <c r="AK122" s="253"/>
      <c r="AL122" s="249"/>
      <c r="AM122" s="249"/>
      <c r="AN122" s="254"/>
      <c r="AO122" s="249"/>
      <c r="AP122" s="255"/>
      <c r="AQ122" s="255"/>
      <c r="AR122" s="255"/>
      <c r="AS122" s="256"/>
      <c r="AT122" s="249"/>
      <c r="AU122" s="249"/>
      <c r="AV122" s="257"/>
      <c r="AW122" s="249"/>
      <c r="AX122" s="258"/>
      <c r="AY122" s="258"/>
      <c r="AZ122" s="258"/>
      <c r="BA122" s="258"/>
      <c r="BB122" s="258"/>
      <c r="BC122" s="258"/>
      <c r="BD122" s="258"/>
      <c r="BE122" s="258"/>
      <c r="BF122" s="258"/>
      <c r="BG122" s="258"/>
      <c r="BH122" s="258"/>
      <c r="BI122" s="258"/>
      <c r="BJ122" s="258"/>
      <c r="BK122" s="258"/>
      <c r="BL122" s="258"/>
      <c r="BM122" s="258"/>
      <c r="BN122" s="258"/>
      <c r="BO122" s="258"/>
      <c r="BP122" s="258"/>
      <c r="BQ122" s="258"/>
      <c r="BR122" s="258"/>
      <c r="BS122" s="258"/>
      <c r="BT122" s="258"/>
      <c r="BU122" s="258"/>
      <c r="BV122" s="258"/>
      <c r="BW122" s="258"/>
      <c r="BX122" s="258"/>
      <c r="BY122" s="258"/>
      <c r="BZ122" s="258"/>
      <c r="CA122" s="258"/>
      <c r="CG122" s="144"/>
      <c r="CH122" s="144"/>
      <c r="CI122" s="6"/>
      <c r="CM122" s="52"/>
      <c r="CO122" s="179"/>
      <c r="CP122" s="179"/>
      <c r="CQ122" s="179"/>
      <c r="CR122" s="179"/>
      <c r="CS122" s="179"/>
      <c r="CT122" s="179"/>
      <c r="CU122" s="179"/>
      <c r="CV122" s="179"/>
      <c r="CW122" s="413"/>
      <c r="CX122" s="413"/>
      <c r="CY122" s="413"/>
      <c r="CZ122" s="413"/>
      <c r="DA122" s="331"/>
      <c r="DB122" s="331"/>
      <c r="DC122" s="331"/>
      <c r="DD122" s="331"/>
      <c r="DE122" s="331"/>
      <c r="DF122" s="331"/>
      <c r="DG122" s="331"/>
      <c r="DH122" s="331"/>
      <c r="DI122" s="331"/>
      <c r="DJ122" s="187"/>
      <c r="DK122" s="187"/>
      <c r="DL122" s="187"/>
      <c r="DM122" s="187"/>
      <c r="DN122" s="187"/>
      <c r="DO122" s="187"/>
      <c r="DP122" s="187"/>
      <c r="DQ122" s="187"/>
      <c r="DR122" s="187"/>
      <c r="DS122" s="187"/>
      <c r="DT122" s="187"/>
      <c r="DU122" s="187"/>
      <c r="DV122" s="187"/>
      <c r="DW122" s="187"/>
      <c r="DX122" s="187"/>
      <c r="DY122" s="187"/>
      <c r="DZ122" s="187"/>
      <c r="EA122" s="187"/>
      <c r="EB122" s="187"/>
      <c r="EC122" s="187"/>
      <c r="ED122" s="187"/>
      <c r="EE122" s="187"/>
      <c r="EF122" s="187"/>
      <c r="EG122" s="187"/>
      <c r="EH122" s="187"/>
      <c r="EI122" s="187"/>
      <c r="EJ122" s="187"/>
      <c r="EK122" s="187"/>
      <c r="EL122" s="187"/>
      <c r="EM122" s="187"/>
      <c r="EN122" s="187"/>
      <c r="EO122" s="187"/>
      <c r="EP122" s="187"/>
      <c r="EQ122" s="187"/>
    </row>
    <row r="123" spans="1:172" s="167" customFormat="1" ht="25.5" customHeight="1" x14ac:dyDescent="0.2">
      <c r="A123" s="52"/>
      <c r="B123" s="285"/>
      <c r="C123" s="564" t="s">
        <v>70</v>
      </c>
      <c r="D123" s="564"/>
      <c r="E123" s="564"/>
      <c r="F123" s="564"/>
      <c r="G123" s="564"/>
      <c r="H123" s="564"/>
      <c r="I123" s="836" t="s">
        <v>71</v>
      </c>
      <c r="J123" s="836"/>
      <c r="K123" s="836"/>
      <c r="L123" s="836"/>
      <c r="M123" s="564" t="s">
        <v>72</v>
      </c>
      <c r="N123" s="564"/>
      <c r="O123" s="564"/>
      <c r="P123" s="564"/>
      <c r="Q123" s="564"/>
      <c r="R123" s="564"/>
      <c r="S123" s="564"/>
      <c r="T123" s="564"/>
      <c r="U123" s="564"/>
      <c r="V123" s="564"/>
      <c r="W123" s="564"/>
      <c r="X123" s="564"/>
      <c r="Y123" s="169"/>
      <c r="Z123" s="1148" t="str">
        <f>Z66</f>
        <v>מחיר ש"ע בתוקף בעת מועד הגשת חשבון</v>
      </c>
      <c r="AA123" s="1148"/>
      <c r="AB123" s="1148"/>
      <c r="AC123" s="1148"/>
      <c r="AD123" s="1147" t="s">
        <v>174</v>
      </c>
      <c r="AE123" s="1147"/>
      <c r="AF123" s="1147"/>
      <c r="AG123" s="575" t="s">
        <v>73</v>
      </c>
      <c r="AH123" s="575"/>
      <c r="AI123" s="575"/>
      <c r="AJ123" s="575"/>
      <c r="AK123" s="575"/>
      <c r="AL123" s="575"/>
      <c r="AM123" s="575"/>
      <c r="AN123" s="575"/>
      <c r="AO123" s="169"/>
      <c r="AP123" s="1074" t="str">
        <f>AP66</f>
        <v>שכר לתשלום בחשבון זה</v>
      </c>
      <c r="AQ123" s="1074"/>
      <c r="AR123" s="1074"/>
      <c r="AS123" s="1074"/>
      <c r="AT123" s="1074"/>
      <c r="AU123" s="1074"/>
      <c r="AV123" s="1074"/>
      <c r="AW123" s="1074"/>
      <c r="AX123" s="1130" t="s">
        <v>75</v>
      </c>
      <c r="AY123" s="1130"/>
      <c r="AZ123" s="1130"/>
      <c r="BA123" s="1130"/>
      <c r="BB123" s="1130"/>
      <c r="BC123" s="1130"/>
      <c r="BD123" s="1130"/>
      <c r="BE123" s="1130"/>
      <c r="BF123" s="1130"/>
      <c r="BG123" s="1130"/>
      <c r="BH123" s="1093" t="s">
        <v>76</v>
      </c>
      <c r="BI123" s="1093"/>
      <c r="BJ123" s="1093"/>
      <c r="BK123" s="1093"/>
      <c r="BL123" s="1093"/>
      <c r="BM123" s="1093"/>
      <c r="BN123" s="1093"/>
      <c r="BO123" s="1087" t="s">
        <v>115</v>
      </c>
      <c r="BP123" s="1087"/>
      <c r="BQ123" s="1087"/>
      <c r="BR123" s="1087"/>
      <c r="BS123" s="1087"/>
      <c r="BT123" s="1087"/>
      <c r="BU123" s="495" t="s">
        <v>114</v>
      </c>
      <c r="BV123" s="495"/>
      <c r="BW123" s="495"/>
      <c r="BX123" s="495"/>
      <c r="BY123" s="495"/>
      <c r="BZ123" s="495"/>
      <c r="CA123" s="495" t="str">
        <f>CA66</f>
        <v>סה"כ שעות לדמי עיכבון כולל חשבון זה</v>
      </c>
      <c r="CB123" s="495"/>
      <c r="CC123" s="495"/>
      <c r="CD123" s="495"/>
      <c r="CE123" s="495"/>
      <c r="CF123" s="495"/>
      <c r="CG123" s="496" t="str">
        <f>CG66</f>
        <v>סה"כ דמי עיכבון (₪)</v>
      </c>
      <c r="CH123" s="496"/>
      <c r="CI123" s="496"/>
      <c r="CJ123" s="496"/>
      <c r="CK123" s="496"/>
      <c r="CL123" s="459"/>
      <c r="CM123" s="52"/>
      <c r="CN123" s="161"/>
      <c r="CO123" s="179"/>
      <c r="CP123" s="179"/>
      <c r="CQ123" s="179"/>
      <c r="CR123" s="179"/>
      <c r="CS123" s="179"/>
      <c r="CT123" s="179"/>
      <c r="CU123" s="179"/>
      <c r="CV123" s="179"/>
      <c r="CW123" s="413"/>
      <c r="CX123" s="413"/>
      <c r="CY123" s="413"/>
      <c r="CZ123" s="413"/>
      <c r="DA123" s="331"/>
      <c r="DB123" s="331"/>
      <c r="DC123" s="331"/>
      <c r="DD123" s="331"/>
      <c r="DE123" s="331"/>
      <c r="DF123" s="331"/>
      <c r="DG123" s="331"/>
      <c r="DH123" s="331"/>
      <c r="DI123" s="331"/>
      <c r="DJ123" s="187"/>
      <c r="DK123" s="187"/>
      <c r="DL123" s="187"/>
      <c r="DM123" s="187"/>
      <c r="DN123" s="187"/>
      <c r="DO123" s="187"/>
      <c r="DP123" s="187"/>
      <c r="DQ123" s="187"/>
      <c r="DR123" s="187"/>
      <c r="DS123" s="187"/>
      <c r="DT123" s="187"/>
      <c r="DU123" s="187"/>
      <c r="DV123" s="187"/>
      <c r="DW123" s="187"/>
      <c r="DX123" s="187"/>
      <c r="DY123" s="187"/>
      <c r="DZ123" s="187"/>
      <c r="EA123" s="187"/>
      <c r="EB123" s="187"/>
      <c r="EC123" s="187"/>
      <c r="ED123" s="187"/>
      <c r="EE123" s="187"/>
      <c r="EF123" s="187"/>
      <c r="EG123" s="187"/>
      <c r="EH123" s="187"/>
      <c r="EI123" s="187"/>
      <c r="EJ123" s="187"/>
      <c r="EK123" s="187"/>
      <c r="EL123" s="187"/>
      <c r="EM123" s="187"/>
      <c r="EN123" s="187"/>
      <c r="EO123" s="187"/>
      <c r="EP123" s="187"/>
      <c r="EQ123" s="187"/>
      <c r="ER123" s="165"/>
      <c r="ES123" s="165"/>
      <c r="ET123" s="165"/>
      <c r="EU123" s="165"/>
      <c r="EV123" s="165"/>
      <c r="EW123" s="165"/>
      <c r="EX123" s="165"/>
      <c r="EY123" s="165"/>
      <c r="EZ123" s="165"/>
      <c r="FA123" s="165"/>
      <c r="FB123" s="165"/>
      <c r="FC123" s="165"/>
      <c r="FD123" s="166"/>
      <c r="FE123" s="166"/>
      <c r="FF123" s="166"/>
      <c r="FG123" s="166"/>
      <c r="FH123" s="166"/>
      <c r="FI123" s="166"/>
      <c r="FJ123" s="166"/>
      <c r="FK123" s="166"/>
      <c r="FL123" s="166"/>
      <c r="FM123" s="166"/>
      <c r="FN123" s="166"/>
      <c r="FO123" s="166"/>
      <c r="FP123" s="166"/>
    </row>
    <row r="124" spans="1:172" s="167" customFormat="1" ht="31.5" customHeight="1" x14ac:dyDescent="0.2">
      <c r="A124" s="52"/>
      <c r="B124" s="285"/>
      <c r="C124" s="564"/>
      <c r="D124" s="564"/>
      <c r="E124" s="564"/>
      <c r="F124" s="564"/>
      <c r="G124" s="564"/>
      <c r="H124" s="564"/>
      <c r="I124" s="1146" t="s">
        <v>77</v>
      </c>
      <c r="J124" s="1146"/>
      <c r="K124" s="1146"/>
      <c r="L124" s="1146"/>
      <c r="M124" s="564" t="s">
        <v>78</v>
      </c>
      <c r="N124" s="564"/>
      <c r="O124" s="564"/>
      <c r="P124" s="564"/>
      <c r="Q124" s="564"/>
      <c r="R124" s="564"/>
      <c r="S124" s="564"/>
      <c r="T124" s="564"/>
      <c r="U124" s="564"/>
      <c r="V124" s="564"/>
      <c r="W124" s="564"/>
      <c r="X124" s="564"/>
      <c r="Y124" s="169"/>
      <c r="Z124" s="1148"/>
      <c r="AA124" s="1148"/>
      <c r="AB124" s="1148"/>
      <c r="AC124" s="1148"/>
      <c r="AD124" s="1147"/>
      <c r="AE124" s="1147"/>
      <c r="AF124" s="1147"/>
      <c r="AG124" s="573"/>
      <c r="AH124" s="573"/>
      <c r="AI124" s="573"/>
      <c r="AJ124" s="573"/>
      <c r="AK124" s="573"/>
      <c r="AL124" s="573"/>
      <c r="AM124" s="573"/>
      <c r="AN124" s="573"/>
      <c r="AO124" s="169"/>
      <c r="AP124" s="1074"/>
      <c r="AQ124" s="1074"/>
      <c r="AR124" s="1074"/>
      <c r="AS124" s="1074"/>
      <c r="AT124" s="1074"/>
      <c r="AU124" s="1074"/>
      <c r="AV124" s="1074"/>
      <c r="AW124" s="1074"/>
      <c r="AX124" s="1130" t="s">
        <v>80</v>
      </c>
      <c r="AY124" s="1130"/>
      <c r="AZ124" s="1130"/>
      <c r="BA124" s="1130"/>
      <c r="BB124" s="1130"/>
      <c r="BC124" s="1130"/>
      <c r="BD124" s="1130"/>
      <c r="BE124" s="1130"/>
      <c r="BF124" s="1130"/>
      <c r="BG124" s="1130"/>
      <c r="BH124" s="1093"/>
      <c r="BI124" s="1093"/>
      <c r="BJ124" s="1093"/>
      <c r="BK124" s="1093"/>
      <c r="BL124" s="1093"/>
      <c r="BM124" s="1093"/>
      <c r="BN124" s="1093"/>
      <c r="BO124" s="1087"/>
      <c r="BP124" s="1087"/>
      <c r="BQ124" s="1087"/>
      <c r="BR124" s="1087"/>
      <c r="BS124" s="1087"/>
      <c r="BT124" s="1087"/>
      <c r="BU124" s="495"/>
      <c r="BV124" s="495"/>
      <c r="BW124" s="495"/>
      <c r="BX124" s="495"/>
      <c r="BY124" s="495"/>
      <c r="BZ124" s="495"/>
      <c r="CA124" s="495"/>
      <c r="CB124" s="495"/>
      <c r="CC124" s="495"/>
      <c r="CD124" s="495"/>
      <c r="CE124" s="495"/>
      <c r="CF124" s="495"/>
      <c r="CG124" s="496"/>
      <c r="CH124" s="496"/>
      <c r="CI124" s="496"/>
      <c r="CJ124" s="496"/>
      <c r="CK124" s="496"/>
      <c r="CL124" s="459"/>
      <c r="CM124" s="52"/>
      <c r="CN124" s="161"/>
      <c r="CO124" s="179"/>
      <c r="CP124" s="179"/>
      <c r="CQ124" s="179"/>
      <c r="CR124" s="179"/>
      <c r="CS124" s="179"/>
      <c r="CT124" s="179"/>
      <c r="CU124" s="179"/>
      <c r="CV124" s="179"/>
      <c r="CW124" s="413"/>
      <c r="CX124" s="413"/>
      <c r="CY124" s="413"/>
      <c r="CZ124" s="413"/>
      <c r="DA124" s="331"/>
      <c r="DB124" s="331"/>
      <c r="DC124" s="331"/>
      <c r="DD124" s="331"/>
      <c r="DE124" s="331"/>
      <c r="DF124" s="331"/>
      <c r="DG124" s="331"/>
      <c r="DH124" s="331"/>
      <c r="DI124" s="331"/>
      <c r="DJ124" s="187"/>
      <c r="DK124" s="187"/>
      <c r="DL124" s="187"/>
      <c r="DM124" s="187"/>
      <c r="DN124" s="187"/>
      <c r="DO124" s="187"/>
      <c r="DP124" s="187"/>
      <c r="DQ124" s="187"/>
      <c r="DR124" s="187"/>
      <c r="DS124" s="187"/>
      <c r="DT124" s="187"/>
      <c r="DU124" s="187"/>
      <c r="DV124" s="187"/>
      <c r="DW124" s="187"/>
      <c r="DX124" s="187"/>
      <c r="DY124" s="187"/>
      <c r="DZ124" s="187"/>
      <c r="EA124" s="187"/>
      <c r="EB124" s="187"/>
      <c r="EC124" s="187"/>
      <c r="ED124" s="187"/>
      <c r="EE124" s="187"/>
      <c r="EF124" s="187"/>
      <c r="EG124" s="187"/>
      <c r="EH124" s="187"/>
      <c r="EI124" s="187"/>
      <c r="EJ124" s="187"/>
      <c r="EK124" s="187"/>
      <c r="EL124" s="187"/>
      <c r="EM124" s="187"/>
      <c r="EN124" s="187"/>
      <c r="EO124" s="187"/>
      <c r="EP124" s="187"/>
      <c r="EQ124" s="187"/>
      <c r="ER124" s="165"/>
      <c r="ES124" s="165"/>
      <c r="ET124" s="165"/>
      <c r="EU124" s="165"/>
      <c r="EV124" s="165"/>
      <c r="EW124" s="165"/>
      <c r="EX124" s="165"/>
      <c r="EY124" s="165"/>
      <c r="EZ124" s="165"/>
      <c r="FA124" s="165"/>
      <c r="FB124" s="165"/>
      <c r="FC124" s="165"/>
      <c r="FD124" s="166"/>
      <c r="FE124" s="166"/>
      <c r="FF124" s="166"/>
      <c r="FG124" s="166"/>
      <c r="FH124" s="166"/>
      <c r="FI124" s="166"/>
      <c r="FJ124" s="166"/>
      <c r="FK124" s="166"/>
      <c r="FL124" s="166"/>
      <c r="FM124" s="166"/>
      <c r="FN124" s="166"/>
      <c r="FO124" s="166"/>
      <c r="FP124" s="166"/>
    </row>
    <row r="125" spans="1:172" s="167" customFormat="1" ht="14.1" customHeight="1" x14ac:dyDescent="0.2">
      <c r="A125" s="52"/>
      <c r="B125" s="286"/>
      <c r="C125" s="564"/>
      <c r="D125" s="564"/>
      <c r="E125" s="564"/>
      <c r="F125" s="564"/>
      <c r="G125" s="564"/>
      <c r="H125" s="564"/>
      <c r="I125" s="564" t="s">
        <v>81</v>
      </c>
      <c r="J125" s="564"/>
      <c r="K125" s="564"/>
      <c r="L125" s="564"/>
      <c r="M125" s="564" t="s">
        <v>79</v>
      </c>
      <c r="N125" s="564"/>
      <c r="O125" s="564"/>
      <c r="P125" s="564"/>
      <c r="Q125" s="564"/>
      <c r="R125" s="564"/>
      <c r="S125" s="564"/>
      <c r="T125" s="564"/>
      <c r="U125" s="564"/>
      <c r="V125" s="564"/>
      <c r="W125" s="564"/>
      <c r="X125" s="564"/>
      <c r="Y125" s="169"/>
      <c r="Z125" s="1131" t="s">
        <v>173</v>
      </c>
      <c r="AA125" s="1088"/>
      <c r="AB125" s="1088"/>
      <c r="AC125" s="1088"/>
      <c r="AD125" s="1147"/>
      <c r="AE125" s="1147"/>
      <c r="AF125" s="1147"/>
      <c r="AG125" s="858" t="s">
        <v>203</v>
      </c>
      <c r="AH125" s="859"/>
      <c r="AI125" s="859"/>
      <c r="AJ125" s="859"/>
      <c r="AK125" s="1088" t="s">
        <v>204</v>
      </c>
      <c r="AL125" s="1131"/>
      <c r="AM125" s="1131"/>
      <c r="AN125" s="1131"/>
      <c r="AO125" s="169"/>
      <c r="AP125" s="1074"/>
      <c r="AQ125" s="1074"/>
      <c r="AR125" s="1074"/>
      <c r="AS125" s="1074"/>
      <c r="AT125" s="1074"/>
      <c r="AU125" s="1074"/>
      <c r="AV125" s="1074"/>
      <c r="AW125" s="1074"/>
      <c r="AX125" s="1086" t="s">
        <v>82</v>
      </c>
      <c r="AY125" s="1086"/>
      <c r="AZ125" s="1086"/>
      <c r="BA125" s="1086"/>
      <c r="BB125" s="1086"/>
      <c r="BC125" s="1086"/>
      <c r="BD125" s="1086"/>
      <c r="BE125" s="1086"/>
      <c r="BF125" s="1086"/>
      <c r="BG125" s="1086"/>
      <c r="BH125" s="1093"/>
      <c r="BI125" s="1093"/>
      <c r="BJ125" s="1093"/>
      <c r="BK125" s="1093"/>
      <c r="BL125" s="1093"/>
      <c r="BM125" s="1093"/>
      <c r="BN125" s="1093"/>
      <c r="BO125" s="1087"/>
      <c r="BP125" s="1087"/>
      <c r="BQ125" s="1087"/>
      <c r="BR125" s="1087"/>
      <c r="BS125" s="1087"/>
      <c r="BT125" s="1087"/>
      <c r="BU125" s="495"/>
      <c r="BV125" s="495"/>
      <c r="BW125" s="495"/>
      <c r="BX125" s="495"/>
      <c r="BY125" s="495"/>
      <c r="BZ125" s="495"/>
      <c r="CA125" s="495"/>
      <c r="CB125" s="495"/>
      <c r="CC125" s="495"/>
      <c r="CD125" s="495"/>
      <c r="CE125" s="495"/>
      <c r="CF125" s="495"/>
      <c r="CG125" s="496"/>
      <c r="CH125" s="496"/>
      <c r="CI125" s="496"/>
      <c r="CJ125" s="496"/>
      <c r="CK125" s="496"/>
      <c r="CL125" s="459"/>
      <c r="CM125" s="52"/>
      <c r="CN125" s="419"/>
      <c r="CO125" s="179"/>
      <c r="CP125" s="179"/>
      <c r="CQ125" s="179"/>
      <c r="CR125" s="179"/>
      <c r="CS125" s="179"/>
      <c r="CT125" s="179"/>
      <c r="CU125" s="179"/>
      <c r="CV125" s="179"/>
      <c r="CW125" s="413"/>
      <c r="CX125" s="413"/>
      <c r="CY125" s="413"/>
      <c r="CZ125" s="413"/>
      <c r="DA125" s="331"/>
      <c r="DB125" s="331"/>
      <c r="DC125" s="331"/>
      <c r="DD125" s="331"/>
      <c r="DE125" s="331"/>
      <c r="DF125" s="331"/>
      <c r="DG125" s="331"/>
      <c r="DH125" s="331"/>
      <c r="DI125" s="331"/>
      <c r="DJ125" s="172"/>
      <c r="DK125" s="172"/>
      <c r="DL125" s="172"/>
      <c r="DM125" s="172"/>
      <c r="DN125" s="163"/>
      <c r="DO125" s="164"/>
      <c r="DP125" s="164"/>
      <c r="DQ125" s="164"/>
      <c r="DR125" s="164"/>
      <c r="DS125" s="164"/>
      <c r="DT125" s="164"/>
      <c r="DU125" s="164"/>
      <c r="DV125" s="164"/>
      <c r="DW125" s="163"/>
      <c r="DX125" s="163"/>
      <c r="DY125" s="163"/>
      <c r="DZ125" s="170"/>
      <c r="EA125" s="170"/>
      <c r="EB125" s="170"/>
      <c r="EC125" s="170"/>
      <c r="ED125" s="170"/>
      <c r="EE125" s="165"/>
      <c r="EF125" s="165"/>
      <c r="EG125" s="165"/>
      <c r="EH125" s="165"/>
      <c r="EI125" s="165"/>
      <c r="EJ125" s="165"/>
      <c r="EK125" s="165"/>
      <c r="EL125" s="165"/>
      <c r="EM125" s="165"/>
      <c r="EN125" s="165"/>
      <c r="EO125" s="165"/>
      <c r="EP125" s="165"/>
      <c r="EQ125" s="165"/>
      <c r="ER125" s="165"/>
      <c r="ES125" s="165"/>
      <c r="ET125" s="165"/>
      <c r="EU125" s="165"/>
      <c r="EV125" s="165"/>
      <c r="EW125" s="165"/>
      <c r="EX125" s="165"/>
      <c r="EY125" s="165"/>
      <c r="EZ125" s="165"/>
      <c r="FA125" s="165"/>
      <c r="FB125" s="165"/>
      <c r="FC125" s="165"/>
      <c r="FD125" s="166"/>
      <c r="FE125" s="166"/>
      <c r="FF125" s="166"/>
      <c r="FG125" s="166"/>
      <c r="FH125" s="166"/>
      <c r="FI125" s="166"/>
      <c r="FJ125" s="166"/>
      <c r="FK125" s="166"/>
      <c r="FL125" s="166"/>
      <c r="FM125" s="166"/>
      <c r="FN125" s="166"/>
      <c r="FO125" s="166"/>
      <c r="FP125" s="166"/>
    </row>
    <row r="126" spans="1:172" s="167" customFormat="1" ht="14.1" customHeight="1" x14ac:dyDescent="0.2">
      <c r="A126" s="52"/>
      <c r="B126" s="286"/>
      <c r="C126" s="564"/>
      <c r="D126" s="564"/>
      <c r="E126" s="564"/>
      <c r="F126" s="564"/>
      <c r="G126" s="564"/>
      <c r="H126" s="564"/>
      <c r="I126" s="836" t="s">
        <v>83</v>
      </c>
      <c r="J126" s="836"/>
      <c r="K126" s="836"/>
      <c r="L126" s="836"/>
      <c r="M126" s="1149"/>
      <c r="N126" s="1150"/>
      <c r="O126" s="564" t="s">
        <v>119</v>
      </c>
      <c r="P126" s="564"/>
      <c r="Q126" s="564"/>
      <c r="R126" s="564"/>
      <c r="S126" s="564"/>
      <c r="T126" s="564"/>
      <c r="U126" s="564"/>
      <c r="V126" s="564"/>
      <c r="W126" s="564"/>
      <c r="X126" s="564"/>
      <c r="Y126" s="169"/>
      <c r="Z126" s="1088"/>
      <c r="AA126" s="1088"/>
      <c r="AB126" s="1088"/>
      <c r="AC126" s="1088"/>
      <c r="AD126" s="1147"/>
      <c r="AE126" s="1147"/>
      <c r="AF126" s="1147"/>
      <c r="AG126" s="859"/>
      <c r="AH126" s="859"/>
      <c r="AI126" s="859"/>
      <c r="AJ126" s="859"/>
      <c r="AK126" s="1131"/>
      <c r="AL126" s="1131"/>
      <c r="AM126" s="1131"/>
      <c r="AN126" s="1131"/>
      <c r="AO126" s="169"/>
      <c r="AP126" s="1074"/>
      <c r="AQ126" s="1074"/>
      <c r="AR126" s="1074"/>
      <c r="AS126" s="1074"/>
      <c r="AT126" s="1074"/>
      <c r="AU126" s="1074"/>
      <c r="AV126" s="1074"/>
      <c r="AW126" s="1074"/>
      <c r="AX126" s="1135" t="s">
        <v>84</v>
      </c>
      <c r="AY126" s="1135"/>
      <c r="AZ126" s="1135"/>
      <c r="BA126" s="1135"/>
      <c r="BB126" s="1135"/>
      <c r="BC126" s="1135"/>
      <c r="BD126" s="1135"/>
      <c r="BE126" s="1135"/>
      <c r="BF126" s="1135"/>
      <c r="BG126" s="1135"/>
      <c r="BH126" s="1093"/>
      <c r="BI126" s="1093"/>
      <c r="BJ126" s="1093"/>
      <c r="BK126" s="1093"/>
      <c r="BL126" s="1093"/>
      <c r="BM126" s="1093"/>
      <c r="BN126" s="1093"/>
      <c r="BO126" s="1087"/>
      <c r="BP126" s="1087"/>
      <c r="BQ126" s="1087"/>
      <c r="BR126" s="1087"/>
      <c r="BS126" s="1087"/>
      <c r="BT126" s="1087"/>
      <c r="BU126" s="495"/>
      <c r="BV126" s="495"/>
      <c r="BW126" s="495"/>
      <c r="BX126" s="495"/>
      <c r="BY126" s="495"/>
      <c r="BZ126" s="495"/>
      <c r="CA126" s="495"/>
      <c r="CB126" s="495"/>
      <c r="CC126" s="495"/>
      <c r="CD126" s="495"/>
      <c r="CE126" s="495"/>
      <c r="CF126" s="495"/>
      <c r="CG126" s="496"/>
      <c r="CH126" s="496"/>
      <c r="CI126" s="496"/>
      <c r="CJ126" s="496"/>
      <c r="CK126" s="496"/>
      <c r="CL126" s="459"/>
      <c r="CM126" s="52"/>
      <c r="CN126" s="186"/>
      <c r="CO126" s="179"/>
      <c r="CP126" s="179"/>
      <c r="CQ126" s="179"/>
      <c r="CR126" s="179"/>
      <c r="CS126" s="179"/>
      <c r="CT126" s="179"/>
      <c r="CU126" s="179"/>
      <c r="CV126" s="179"/>
      <c r="CW126" s="413"/>
      <c r="CX126" s="413"/>
      <c r="CY126" s="413"/>
      <c r="CZ126" s="413"/>
      <c r="DA126" s="331"/>
      <c r="DB126" s="331"/>
      <c r="DC126" s="331"/>
      <c r="DD126" s="331"/>
      <c r="DE126" s="331"/>
      <c r="DF126" s="331"/>
      <c r="DG126" s="331"/>
      <c r="DH126" s="331"/>
      <c r="DI126" s="331"/>
      <c r="DJ126" s="174"/>
      <c r="DK126" s="174"/>
      <c r="DL126" s="174"/>
      <c r="DM126" s="174"/>
      <c r="DN126" s="163"/>
      <c r="DO126" s="164"/>
      <c r="DP126" s="164"/>
      <c r="DQ126" s="164"/>
      <c r="DR126" s="164"/>
      <c r="DS126" s="164"/>
      <c r="DT126" s="164"/>
      <c r="DU126" s="164"/>
      <c r="DV126" s="164"/>
      <c r="DW126" s="163"/>
      <c r="DX126" s="163"/>
      <c r="DY126" s="163"/>
      <c r="DZ126" s="170"/>
      <c r="EA126" s="170"/>
      <c r="EB126" s="170"/>
      <c r="EC126" s="170"/>
      <c r="ED126" s="170"/>
      <c r="EE126" s="165"/>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5"/>
      <c r="FB126" s="165"/>
      <c r="FC126" s="165"/>
      <c r="FD126" s="166"/>
      <c r="FE126" s="166"/>
      <c r="FF126" s="166"/>
      <c r="FG126" s="166"/>
      <c r="FH126" s="166"/>
      <c r="FI126" s="166"/>
      <c r="FJ126" s="166"/>
      <c r="FK126" s="166"/>
      <c r="FL126" s="166"/>
      <c r="FM126" s="166"/>
      <c r="FN126" s="166"/>
      <c r="FO126" s="166"/>
      <c r="FP126" s="166"/>
    </row>
    <row r="127" spans="1:172" s="167" customFormat="1" ht="16.5" customHeight="1" x14ac:dyDescent="0.2">
      <c r="A127" s="52"/>
      <c r="B127" s="286"/>
      <c r="C127" s="564"/>
      <c r="D127" s="564"/>
      <c r="E127" s="564"/>
      <c r="F127" s="564"/>
      <c r="G127" s="564"/>
      <c r="H127" s="564"/>
      <c r="I127" s="838" t="s">
        <v>5</v>
      </c>
      <c r="J127" s="838"/>
      <c r="K127" s="838"/>
      <c r="L127" s="838"/>
      <c r="M127" s="844"/>
      <c r="N127" s="845"/>
      <c r="O127" s="837"/>
      <c r="P127" s="837"/>
      <c r="Q127" s="837"/>
      <c r="R127" s="837"/>
      <c r="S127" s="837"/>
      <c r="T127" s="837"/>
      <c r="U127" s="837"/>
      <c r="V127" s="837"/>
      <c r="W127" s="837"/>
      <c r="X127" s="837"/>
      <c r="Y127" s="169"/>
      <c r="Z127" s="842"/>
      <c r="AA127" s="842"/>
      <c r="AB127" s="842"/>
      <c r="AC127" s="842"/>
      <c r="AD127" s="843"/>
      <c r="AE127" s="843"/>
      <c r="AF127" s="843"/>
      <c r="AG127" s="1088"/>
      <c r="AH127" s="1088"/>
      <c r="AI127" s="1088"/>
      <c r="AJ127" s="1088"/>
      <c r="AK127" s="1088"/>
      <c r="AL127" s="1088"/>
      <c r="AM127" s="1088"/>
      <c r="AN127" s="1088"/>
      <c r="AO127" s="169"/>
      <c r="AP127" s="1074"/>
      <c r="AQ127" s="1074"/>
      <c r="AR127" s="1074"/>
      <c r="AS127" s="1074"/>
      <c r="AT127" s="1074"/>
      <c r="AU127" s="1074"/>
      <c r="AV127" s="1074"/>
      <c r="AW127" s="1074"/>
      <c r="AX127" s="1135" t="s">
        <v>85</v>
      </c>
      <c r="AY127" s="1135"/>
      <c r="AZ127" s="1135"/>
      <c r="BA127" s="1135"/>
      <c r="BB127" s="1135"/>
      <c r="BC127" s="1135"/>
      <c r="BD127" s="1135"/>
      <c r="BE127" s="1135"/>
      <c r="BF127" s="1135"/>
      <c r="BG127" s="1135"/>
      <c r="BH127" s="1093"/>
      <c r="BI127" s="1093"/>
      <c r="BJ127" s="1093"/>
      <c r="BK127" s="1093"/>
      <c r="BL127" s="1093"/>
      <c r="BM127" s="1093"/>
      <c r="BN127" s="1093"/>
      <c r="BO127" s="1087"/>
      <c r="BP127" s="1087"/>
      <c r="BQ127" s="1087"/>
      <c r="BR127" s="1087"/>
      <c r="BS127" s="1087"/>
      <c r="BT127" s="1087"/>
      <c r="BU127" s="495"/>
      <c r="BV127" s="495"/>
      <c r="BW127" s="495"/>
      <c r="BX127" s="495"/>
      <c r="BY127" s="495"/>
      <c r="BZ127" s="495"/>
      <c r="CA127" s="495"/>
      <c r="CB127" s="495"/>
      <c r="CC127" s="495"/>
      <c r="CD127" s="495"/>
      <c r="CE127" s="495"/>
      <c r="CF127" s="495"/>
      <c r="CG127" s="496"/>
      <c r="CH127" s="496"/>
      <c r="CI127" s="496"/>
      <c r="CJ127" s="496"/>
      <c r="CK127" s="496"/>
      <c r="CL127" s="459"/>
      <c r="CM127" s="52"/>
      <c r="CN127" s="175"/>
      <c r="CO127" s="179"/>
      <c r="CP127" s="179"/>
      <c r="CQ127" s="179"/>
      <c r="CR127" s="179"/>
      <c r="CS127" s="179"/>
      <c r="CT127" s="179"/>
      <c r="CU127" s="179"/>
      <c r="CV127" s="179"/>
      <c r="CW127" s="413"/>
      <c r="CX127" s="413"/>
      <c r="CY127" s="413"/>
      <c r="CZ127" s="413"/>
      <c r="DA127" s="331"/>
      <c r="DB127" s="331"/>
      <c r="DC127" s="331"/>
      <c r="DD127" s="331"/>
      <c r="DE127" s="331"/>
      <c r="DF127" s="331"/>
      <c r="DG127" s="331"/>
      <c r="DH127" s="331"/>
      <c r="DI127" s="331"/>
      <c r="DJ127" s="176"/>
      <c r="DK127" s="176"/>
      <c r="DL127" s="176"/>
      <c r="DM127" s="176"/>
      <c r="DN127" s="176"/>
      <c r="DO127" s="176"/>
      <c r="DP127" s="176"/>
      <c r="DQ127" s="176"/>
      <c r="DR127" s="176"/>
      <c r="DS127" s="176"/>
      <c r="DT127" s="176"/>
      <c r="DU127" s="176"/>
      <c r="DV127" s="176"/>
      <c r="DW127" s="163"/>
      <c r="DX127" s="163"/>
      <c r="DY127" s="163"/>
      <c r="DZ127" s="170"/>
      <c r="EA127" s="170"/>
      <c r="EB127" s="170"/>
      <c r="EC127" s="170"/>
      <c r="ED127" s="170"/>
      <c r="EE127" s="165"/>
      <c r="EF127" s="165"/>
      <c r="EG127" s="165"/>
      <c r="EH127" s="165"/>
      <c r="EI127" s="165"/>
      <c r="EJ127" s="165"/>
      <c r="EK127" s="165"/>
      <c r="EL127" s="165"/>
      <c r="EM127" s="165"/>
      <c r="EN127" s="165"/>
      <c r="EO127" s="165"/>
      <c r="EP127" s="165"/>
      <c r="EQ127" s="165"/>
      <c r="ER127" s="165"/>
      <c r="ES127" s="165"/>
      <c r="ET127" s="165"/>
      <c r="EU127" s="165"/>
      <c r="EV127" s="165"/>
      <c r="EW127" s="165"/>
      <c r="EX127" s="165"/>
      <c r="EY127" s="165"/>
      <c r="EZ127" s="165"/>
      <c r="FA127" s="165"/>
      <c r="FB127" s="165"/>
      <c r="FC127" s="165"/>
      <c r="FD127" s="166"/>
      <c r="FE127" s="166"/>
      <c r="FF127" s="166"/>
      <c r="FG127" s="166"/>
      <c r="FH127" s="166"/>
      <c r="FI127" s="166"/>
      <c r="FJ127" s="166"/>
      <c r="FK127" s="166"/>
      <c r="FL127" s="166"/>
      <c r="FM127" s="166"/>
      <c r="FN127" s="166"/>
      <c r="FO127" s="166"/>
      <c r="FP127" s="166"/>
    </row>
    <row r="128" spans="1:172" s="167" customFormat="1" ht="18" customHeight="1" x14ac:dyDescent="0.2">
      <c r="A128" s="52"/>
      <c r="B128" s="287"/>
      <c r="C128" s="1301" t="s">
        <v>86</v>
      </c>
      <c r="D128" s="1302"/>
      <c r="E128" s="1302"/>
      <c r="F128" s="1302"/>
      <c r="G128" s="1302"/>
      <c r="H128" s="1303"/>
      <c r="I128" s="1304" t="s">
        <v>87</v>
      </c>
      <c r="J128" s="1305"/>
      <c r="K128" s="1305"/>
      <c r="L128" s="1306"/>
      <c r="M128" s="1307" t="s">
        <v>88</v>
      </c>
      <c r="N128" s="1303"/>
      <c r="O128" s="846" t="s">
        <v>89</v>
      </c>
      <c r="P128" s="847"/>
      <c r="Q128" s="847"/>
      <c r="R128" s="847"/>
      <c r="S128" s="847"/>
      <c r="T128" s="847"/>
      <c r="U128" s="847"/>
      <c r="V128" s="847"/>
      <c r="W128" s="847"/>
      <c r="X128" s="848"/>
      <c r="Y128" s="250"/>
      <c r="Z128" s="841" t="s">
        <v>90</v>
      </c>
      <c r="AA128" s="841"/>
      <c r="AB128" s="841"/>
      <c r="AC128" s="841"/>
      <c r="AD128" s="841" t="s">
        <v>91</v>
      </c>
      <c r="AE128" s="841"/>
      <c r="AF128" s="841"/>
      <c r="AG128" s="841" t="s">
        <v>92</v>
      </c>
      <c r="AH128" s="841"/>
      <c r="AI128" s="841"/>
      <c r="AJ128" s="841"/>
      <c r="AK128" s="841" t="s">
        <v>93</v>
      </c>
      <c r="AL128" s="841"/>
      <c r="AM128" s="841"/>
      <c r="AN128" s="841"/>
      <c r="AO128" s="250"/>
      <c r="AP128" s="841" t="s">
        <v>94</v>
      </c>
      <c r="AQ128" s="841"/>
      <c r="AR128" s="841"/>
      <c r="AS128" s="841"/>
      <c r="AT128" s="841"/>
      <c r="AU128" s="841"/>
      <c r="AV128" s="841"/>
      <c r="AW128" s="841"/>
      <c r="AX128" s="841" t="s">
        <v>95</v>
      </c>
      <c r="AY128" s="841"/>
      <c r="AZ128" s="841"/>
      <c r="BA128" s="841"/>
      <c r="BB128" s="841"/>
      <c r="BC128" s="841"/>
      <c r="BD128" s="841"/>
      <c r="BE128" s="841"/>
      <c r="BF128" s="841"/>
      <c r="BG128" s="841"/>
      <c r="BH128" s="1076" t="s">
        <v>96</v>
      </c>
      <c r="BI128" s="1076"/>
      <c r="BJ128" s="1076"/>
      <c r="BK128" s="1076"/>
      <c r="BL128" s="1076"/>
      <c r="BM128" s="1076"/>
      <c r="BN128" s="1076"/>
      <c r="BO128" s="841" t="s">
        <v>97</v>
      </c>
      <c r="BP128" s="841"/>
      <c r="BQ128" s="841"/>
      <c r="BR128" s="841"/>
      <c r="BS128" s="841"/>
      <c r="BT128" s="841"/>
      <c r="BU128" s="841" t="s">
        <v>98</v>
      </c>
      <c r="BV128" s="841"/>
      <c r="BW128" s="841"/>
      <c r="BX128" s="841"/>
      <c r="BY128" s="841"/>
      <c r="BZ128" s="841"/>
      <c r="CA128" s="841" t="s">
        <v>194</v>
      </c>
      <c r="CB128" s="841"/>
      <c r="CC128" s="841"/>
      <c r="CD128" s="841"/>
      <c r="CE128" s="841"/>
      <c r="CF128" s="841"/>
      <c r="CG128" s="841" t="s">
        <v>195</v>
      </c>
      <c r="CH128" s="841"/>
      <c r="CI128" s="841"/>
      <c r="CJ128" s="841"/>
      <c r="CK128" s="841"/>
      <c r="CL128" s="460"/>
      <c r="CM128" s="52"/>
      <c r="CN128" s="420"/>
      <c r="CO128" s="179"/>
      <c r="CP128" s="179"/>
      <c r="CQ128" s="179"/>
      <c r="CR128" s="179"/>
      <c r="CS128" s="179"/>
      <c r="CT128" s="179"/>
      <c r="CU128" s="179"/>
      <c r="CV128" s="179"/>
      <c r="CW128" s="413"/>
      <c r="CX128" s="413"/>
      <c r="CY128" s="413"/>
      <c r="CZ128" s="413"/>
      <c r="DA128" s="331"/>
      <c r="DB128" s="331"/>
      <c r="DC128" s="331"/>
      <c r="DD128" s="331"/>
      <c r="DE128" s="331"/>
      <c r="DF128" s="331"/>
      <c r="DG128" s="331"/>
      <c r="DH128" s="331"/>
      <c r="DI128" s="331"/>
      <c r="DJ128" s="180"/>
      <c r="DK128" s="180"/>
      <c r="DL128" s="180"/>
      <c r="DM128" s="180"/>
      <c r="DN128" s="182"/>
      <c r="DO128" s="182"/>
      <c r="DP128" s="182"/>
      <c r="DQ128" s="182"/>
      <c r="DR128" s="182"/>
      <c r="DS128" s="182"/>
      <c r="DT128" s="182"/>
      <c r="DU128" s="182"/>
      <c r="DV128" s="182"/>
      <c r="DW128" s="176"/>
      <c r="DX128" s="176"/>
      <c r="DY128" s="176"/>
      <c r="DZ128" s="183"/>
      <c r="EA128" s="183"/>
      <c r="EB128" s="183"/>
      <c r="EC128" s="183"/>
      <c r="ED128" s="183"/>
      <c r="EE128" s="165"/>
      <c r="EF128" s="165"/>
      <c r="EG128" s="165"/>
      <c r="EH128" s="165"/>
      <c r="EI128" s="165"/>
      <c r="EJ128" s="165"/>
      <c r="EK128" s="165"/>
      <c r="EL128" s="165"/>
      <c r="EM128" s="165"/>
      <c r="EN128" s="165"/>
      <c r="EO128" s="165"/>
      <c r="EP128" s="165"/>
      <c r="EQ128" s="165"/>
      <c r="ER128" s="165"/>
      <c r="ES128" s="165"/>
      <c r="ET128" s="165"/>
      <c r="EU128" s="165"/>
      <c r="EV128" s="165"/>
      <c r="EW128" s="165"/>
      <c r="EX128" s="165"/>
      <c r="EY128" s="165"/>
      <c r="EZ128" s="165"/>
      <c r="FA128" s="165"/>
      <c r="FB128" s="165"/>
      <c r="FC128" s="165"/>
      <c r="FD128" s="166"/>
      <c r="FE128" s="166"/>
      <c r="FF128" s="166"/>
      <c r="FG128" s="166"/>
      <c r="FH128" s="166"/>
      <c r="FI128" s="166"/>
      <c r="FJ128" s="166"/>
      <c r="FK128" s="166"/>
      <c r="FL128" s="166"/>
      <c r="FM128" s="166"/>
      <c r="FN128" s="166"/>
      <c r="FO128" s="166"/>
      <c r="FP128" s="166"/>
    </row>
    <row r="129" spans="1:173" s="167" customFormat="1" ht="18" customHeight="1" x14ac:dyDescent="0.25">
      <c r="A129" s="52"/>
      <c r="B129" s="288">
        <v>1</v>
      </c>
      <c r="C129" s="834" t="str">
        <f t="shared" ref="C129:C137" si="13">IF(C72="","",C72)</f>
        <v>יתרת סגירה עמוד 2</v>
      </c>
      <c r="D129" s="1300"/>
      <c r="E129" s="1300"/>
      <c r="F129" s="1300"/>
      <c r="G129" s="1300"/>
      <c r="H129" s="1300"/>
      <c r="I129" s="840" t="str">
        <f t="shared" ref="I129:I137" si="14">IF(I72=0,"",I72)</f>
        <v/>
      </c>
      <c r="J129" s="840"/>
      <c r="K129" s="840"/>
      <c r="L129" s="840"/>
      <c r="M129" s="806" t="str">
        <f>IF(M72="","",M72)</f>
        <v/>
      </c>
      <c r="N129" s="806"/>
      <c r="O129" s="802" t="str">
        <f t="shared" ref="O129:O137" si="15">+IF(O72="","",O72)</f>
        <v/>
      </c>
      <c r="P129" s="802"/>
      <c r="Q129" s="802"/>
      <c r="R129" s="802"/>
      <c r="S129" s="802"/>
      <c r="T129" s="802"/>
      <c r="U129" s="802"/>
      <c r="V129" s="802"/>
      <c r="W129" s="802"/>
      <c r="X129" s="802"/>
      <c r="Y129" s="251"/>
      <c r="Z129" s="803" t="str">
        <f t="shared" ref="Z129:Z137" si="16">IF(Z72=0,"",Z72)</f>
        <v/>
      </c>
      <c r="AA129" s="803"/>
      <c r="AB129" s="803"/>
      <c r="AC129" s="803"/>
      <c r="AD129" s="824" t="str">
        <f t="shared" ref="AD129:AD137" si="17">IF(AD72=0," ",AD72)</f>
        <v xml:space="preserve"> </v>
      </c>
      <c r="AE129" s="824"/>
      <c r="AF129" s="824"/>
      <c r="AG129" s="804" t="str">
        <f t="shared" ref="AG129:AG137" si="18">IF(AG72=0,"",AG72)</f>
        <v/>
      </c>
      <c r="AH129" s="804"/>
      <c r="AI129" s="804"/>
      <c r="AJ129" s="804"/>
      <c r="AK129" s="804" t="str">
        <f t="shared" ref="AK129:AK137" si="19">IF(AK72=0,"",AK72)</f>
        <v/>
      </c>
      <c r="AL129" s="804"/>
      <c r="AM129" s="804"/>
      <c r="AN129" s="804"/>
      <c r="AO129" s="251"/>
      <c r="AP129" s="851" t="str">
        <f t="shared" ref="AP129:AP137" si="20">IF(AP72=0,"",AP72)</f>
        <v/>
      </c>
      <c r="AQ129" s="851"/>
      <c r="AR129" s="851"/>
      <c r="AS129" s="851"/>
      <c r="AT129" s="851"/>
      <c r="AU129" s="851"/>
      <c r="AV129" s="851"/>
      <c r="AW129" s="851"/>
      <c r="AX129" s="823">
        <f t="shared" ref="AX129:AX137" si="21">IF(AX72="","",AX72)</f>
        <v>0</v>
      </c>
      <c r="AY129" s="823"/>
      <c r="AZ129" s="823"/>
      <c r="BA129" s="823"/>
      <c r="BB129" s="823"/>
      <c r="BC129" s="823"/>
      <c r="BD129" s="823"/>
      <c r="BE129" s="823"/>
      <c r="BF129" s="823"/>
      <c r="BG129" s="823"/>
      <c r="BH129" s="854">
        <f t="shared" ref="BH129:BH137" si="22">IF(BH72="","",BH72)</f>
        <v>0</v>
      </c>
      <c r="BI129" s="854"/>
      <c r="BJ129" s="854"/>
      <c r="BK129" s="854"/>
      <c r="BL129" s="854"/>
      <c r="BM129" s="854"/>
      <c r="BN129" s="854"/>
      <c r="BO129" s="812">
        <f t="shared" ref="BO129:BO137" si="23">IF(BO72="","",BO72)</f>
        <v>0</v>
      </c>
      <c r="BP129" s="812"/>
      <c r="BQ129" s="812"/>
      <c r="BR129" s="812"/>
      <c r="BS129" s="812"/>
      <c r="BT129" s="812"/>
      <c r="BU129" s="476">
        <f t="shared" ref="BU129:BU137" si="24">IF(BU72="","",BU72)</f>
        <v>0</v>
      </c>
      <c r="BV129" s="476"/>
      <c r="BW129" s="476"/>
      <c r="BX129" s="476"/>
      <c r="BY129" s="476"/>
      <c r="BZ129" s="476"/>
      <c r="CA129" s="476">
        <f t="shared" ref="CA129:CG137" si="25">IF(CA72="","",CA72)</f>
        <v>0</v>
      </c>
      <c r="CB129" s="476"/>
      <c r="CC129" s="476"/>
      <c r="CD129" s="476"/>
      <c r="CE129" s="476"/>
      <c r="CF129" s="476"/>
      <c r="CG129" s="476">
        <f t="shared" si="25"/>
        <v>0</v>
      </c>
      <c r="CH129" s="476"/>
      <c r="CI129" s="476"/>
      <c r="CJ129" s="476"/>
      <c r="CK129" s="476"/>
      <c r="CL129" s="462"/>
      <c r="CM129" s="52"/>
      <c r="CN129" s="186"/>
      <c r="CO129" s="179"/>
      <c r="CP129" s="179"/>
      <c r="CQ129" s="179"/>
      <c r="CR129" s="179"/>
      <c r="CS129" s="179"/>
      <c r="CT129" s="179"/>
      <c r="CU129" s="179"/>
      <c r="CV129" s="179"/>
      <c r="CW129" s="413"/>
      <c r="CX129" s="413"/>
      <c r="CY129" s="413"/>
      <c r="CZ129" s="413"/>
      <c r="DA129" s="331"/>
      <c r="DB129" s="331"/>
      <c r="DC129" s="331"/>
      <c r="DD129" s="331"/>
      <c r="DE129" s="331"/>
      <c r="DF129" s="331"/>
      <c r="DG129" s="331"/>
      <c r="DH129" s="331"/>
      <c r="DI129" s="331"/>
      <c r="DJ129" s="180"/>
      <c r="DK129" s="180"/>
      <c r="DL129" s="180"/>
      <c r="DM129" s="180"/>
      <c r="DN129" s="182"/>
      <c r="DO129" s="182"/>
      <c r="DP129" s="182"/>
      <c r="DQ129" s="182"/>
      <c r="DR129" s="182"/>
      <c r="DS129" s="182"/>
      <c r="DT129" s="182"/>
      <c r="DU129" s="182"/>
      <c r="DV129" s="182"/>
      <c r="DW129" s="182"/>
      <c r="DX129" s="182"/>
      <c r="DY129" s="182"/>
      <c r="DZ129" s="185"/>
      <c r="EA129" s="185"/>
      <c r="EB129" s="185"/>
      <c r="EC129" s="185"/>
      <c r="ED129" s="185"/>
      <c r="EE129" s="165"/>
      <c r="EF129" s="165"/>
      <c r="EG129" s="165"/>
      <c r="EH129" s="165"/>
      <c r="EI129" s="165"/>
      <c r="EJ129" s="165"/>
      <c r="EK129" s="165"/>
      <c r="EL129" s="165"/>
      <c r="EM129" s="165"/>
      <c r="EN129" s="165"/>
      <c r="EO129" s="165"/>
      <c r="EP129" s="165"/>
      <c r="EQ129" s="165"/>
      <c r="ER129" s="165"/>
      <c r="ES129" s="165"/>
      <c r="ET129" s="165"/>
      <c r="EU129" s="165"/>
      <c r="EV129" s="165"/>
      <c r="EW129" s="165"/>
      <c r="EX129" s="165"/>
      <c r="EY129" s="165"/>
      <c r="EZ129" s="165"/>
      <c r="FA129" s="165"/>
      <c r="FB129" s="165"/>
      <c r="FC129" s="165"/>
      <c r="FD129" s="166"/>
      <c r="FE129" s="166"/>
      <c r="FF129" s="166"/>
      <c r="FG129" s="166"/>
      <c r="FH129" s="166"/>
      <c r="FI129" s="166"/>
      <c r="FJ129" s="166"/>
      <c r="FK129" s="166"/>
      <c r="FL129" s="166"/>
      <c r="FM129" s="166"/>
      <c r="FN129" s="166"/>
      <c r="FO129" s="166"/>
      <c r="FP129" s="166"/>
    </row>
    <row r="130" spans="1:173" s="167" customFormat="1" ht="18" customHeight="1" x14ac:dyDescent="0.25">
      <c r="A130" s="52"/>
      <c r="B130" s="288">
        <v>2</v>
      </c>
      <c r="C130" s="807" t="str">
        <f t="shared" si="13"/>
        <v/>
      </c>
      <c r="D130" s="807"/>
      <c r="E130" s="807"/>
      <c r="F130" s="807"/>
      <c r="G130" s="807"/>
      <c r="H130" s="807"/>
      <c r="I130" s="801" t="str">
        <f t="shared" si="14"/>
        <v/>
      </c>
      <c r="J130" s="801"/>
      <c r="K130" s="801"/>
      <c r="L130" s="801"/>
      <c r="M130" s="806" t="str">
        <f t="shared" ref="M130:M137" si="26">IF(M73="","",M73)</f>
        <v/>
      </c>
      <c r="N130" s="806"/>
      <c r="O130" s="802" t="str">
        <f t="shared" si="15"/>
        <v/>
      </c>
      <c r="P130" s="802"/>
      <c r="Q130" s="802"/>
      <c r="R130" s="802"/>
      <c r="S130" s="802"/>
      <c r="T130" s="802"/>
      <c r="U130" s="802"/>
      <c r="V130" s="802"/>
      <c r="W130" s="802"/>
      <c r="X130" s="802"/>
      <c r="Y130" s="251"/>
      <c r="Z130" s="803" t="str">
        <f t="shared" si="16"/>
        <v/>
      </c>
      <c r="AA130" s="803"/>
      <c r="AB130" s="803"/>
      <c r="AC130" s="803"/>
      <c r="AD130" s="824" t="str">
        <f t="shared" si="17"/>
        <v/>
      </c>
      <c r="AE130" s="824"/>
      <c r="AF130" s="824"/>
      <c r="AG130" s="804" t="str">
        <f t="shared" si="18"/>
        <v/>
      </c>
      <c r="AH130" s="804"/>
      <c r="AI130" s="804"/>
      <c r="AJ130" s="804"/>
      <c r="AK130" s="804" t="str">
        <f t="shared" si="19"/>
        <v/>
      </c>
      <c r="AL130" s="804"/>
      <c r="AM130" s="804"/>
      <c r="AN130" s="804"/>
      <c r="AO130" s="251"/>
      <c r="AP130" s="851" t="str">
        <f t="shared" si="20"/>
        <v/>
      </c>
      <c r="AQ130" s="851"/>
      <c r="AR130" s="851"/>
      <c r="AS130" s="851"/>
      <c r="AT130" s="851"/>
      <c r="AU130" s="851"/>
      <c r="AV130" s="851"/>
      <c r="AW130" s="851"/>
      <c r="AX130" s="823" t="str">
        <f t="shared" si="21"/>
        <v/>
      </c>
      <c r="AY130" s="823"/>
      <c r="AZ130" s="823"/>
      <c r="BA130" s="823"/>
      <c r="BB130" s="823"/>
      <c r="BC130" s="823"/>
      <c r="BD130" s="823"/>
      <c r="BE130" s="823"/>
      <c r="BF130" s="823"/>
      <c r="BG130" s="823"/>
      <c r="BH130" s="854" t="str">
        <f t="shared" si="22"/>
        <v/>
      </c>
      <c r="BI130" s="854"/>
      <c r="BJ130" s="854"/>
      <c r="BK130" s="854"/>
      <c r="BL130" s="854"/>
      <c r="BM130" s="854"/>
      <c r="BN130" s="854"/>
      <c r="BO130" s="812" t="str">
        <f t="shared" si="23"/>
        <v/>
      </c>
      <c r="BP130" s="812"/>
      <c r="BQ130" s="812"/>
      <c r="BR130" s="812"/>
      <c r="BS130" s="812"/>
      <c r="BT130" s="812"/>
      <c r="BU130" s="476" t="str">
        <f t="shared" si="24"/>
        <v/>
      </c>
      <c r="BV130" s="476"/>
      <c r="BW130" s="476"/>
      <c r="BX130" s="476"/>
      <c r="BY130" s="476"/>
      <c r="BZ130" s="476"/>
      <c r="CA130" s="476" t="str">
        <f t="shared" si="25"/>
        <v/>
      </c>
      <c r="CB130" s="476"/>
      <c r="CC130" s="476"/>
      <c r="CD130" s="476"/>
      <c r="CE130" s="476"/>
      <c r="CF130" s="476"/>
      <c r="CG130" s="476" t="str">
        <f t="shared" si="25"/>
        <v/>
      </c>
      <c r="CH130" s="476"/>
      <c r="CI130" s="476"/>
      <c r="CJ130" s="476"/>
      <c r="CK130" s="476"/>
      <c r="CL130" s="462"/>
      <c r="CM130" s="52"/>
      <c r="CN130" s="175"/>
      <c r="CO130" s="179"/>
      <c r="CP130" s="179"/>
      <c r="CQ130" s="179"/>
      <c r="CR130" s="179"/>
      <c r="CS130" s="179"/>
      <c r="CT130" s="179"/>
      <c r="CU130" s="179"/>
      <c r="CV130" s="179"/>
      <c r="CW130" s="413"/>
      <c r="CX130" s="413"/>
      <c r="CY130" s="413"/>
      <c r="CZ130" s="413"/>
      <c r="DA130" s="331"/>
      <c r="DB130" s="331"/>
      <c r="DC130" s="331"/>
      <c r="DD130" s="331"/>
      <c r="DE130" s="331"/>
      <c r="DF130" s="331"/>
      <c r="DG130" s="331"/>
      <c r="DH130" s="331"/>
      <c r="DI130" s="331"/>
      <c r="DJ130" s="180"/>
      <c r="DK130" s="180"/>
      <c r="DL130" s="180"/>
      <c r="DM130" s="180"/>
      <c r="DN130" s="182"/>
      <c r="DO130" s="182"/>
      <c r="DP130" s="182"/>
      <c r="DQ130" s="182"/>
      <c r="DR130" s="182"/>
      <c r="DS130" s="182"/>
      <c r="DT130" s="182"/>
      <c r="DU130" s="182"/>
      <c r="DV130" s="182"/>
      <c r="DW130" s="182"/>
      <c r="DX130" s="182"/>
      <c r="DY130" s="182"/>
      <c r="DZ130" s="185"/>
      <c r="EA130" s="185"/>
      <c r="EB130" s="185"/>
      <c r="EC130" s="185"/>
      <c r="ED130" s="185"/>
      <c r="EE130" s="165"/>
      <c r="EF130" s="165"/>
      <c r="EG130" s="165"/>
      <c r="EH130" s="165"/>
      <c r="EI130" s="165"/>
      <c r="EJ130" s="165"/>
      <c r="EK130" s="165"/>
      <c r="EL130" s="165"/>
      <c r="EM130" s="165"/>
      <c r="EN130" s="165"/>
      <c r="EO130" s="165"/>
      <c r="EP130" s="165"/>
      <c r="EQ130" s="165"/>
      <c r="ER130" s="165"/>
      <c r="ES130" s="165"/>
      <c r="ET130" s="165"/>
      <c r="EU130" s="165"/>
      <c r="EV130" s="165"/>
      <c r="EW130" s="165"/>
      <c r="EX130" s="165"/>
      <c r="EY130" s="165"/>
      <c r="EZ130" s="165"/>
      <c r="FA130" s="165"/>
      <c r="FB130" s="165"/>
      <c r="FC130" s="165"/>
      <c r="FD130" s="166"/>
      <c r="FE130" s="166"/>
      <c r="FF130" s="166"/>
      <c r="FG130" s="166"/>
      <c r="FH130" s="166"/>
      <c r="FI130" s="166"/>
      <c r="FJ130" s="166"/>
      <c r="FK130" s="166"/>
      <c r="FL130" s="166"/>
      <c r="FM130" s="166"/>
      <c r="FN130" s="166"/>
      <c r="FO130" s="166"/>
      <c r="FP130" s="166"/>
    </row>
    <row r="131" spans="1:173" s="167" customFormat="1" ht="18" customHeight="1" x14ac:dyDescent="0.25">
      <c r="A131" s="52"/>
      <c r="B131" s="288">
        <v>3</v>
      </c>
      <c r="C131" s="807" t="str">
        <f t="shared" si="13"/>
        <v/>
      </c>
      <c r="D131" s="807"/>
      <c r="E131" s="807"/>
      <c r="F131" s="807"/>
      <c r="G131" s="807"/>
      <c r="H131" s="807"/>
      <c r="I131" s="801" t="str">
        <f t="shared" si="14"/>
        <v/>
      </c>
      <c r="J131" s="801"/>
      <c r="K131" s="801"/>
      <c r="L131" s="801"/>
      <c r="M131" s="806" t="str">
        <f t="shared" si="26"/>
        <v/>
      </c>
      <c r="N131" s="806"/>
      <c r="O131" s="802" t="str">
        <f t="shared" si="15"/>
        <v/>
      </c>
      <c r="P131" s="802"/>
      <c r="Q131" s="802"/>
      <c r="R131" s="802"/>
      <c r="S131" s="802"/>
      <c r="T131" s="802"/>
      <c r="U131" s="802"/>
      <c r="V131" s="802"/>
      <c r="W131" s="802"/>
      <c r="X131" s="802"/>
      <c r="Y131" s="251"/>
      <c r="Z131" s="803" t="str">
        <f t="shared" si="16"/>
        <v/>
      </c>
      <c r="AA131" s="803"/>
      <c r="AB131" s="803"/>
      <c r="AC131" s="803"/>
      <c r="AD131" s="824" t="str">
        <f t="shared" si="17"/>
        <v/>
      </c>
      <c r="AE131" s="824"/>
      <c r="AF131" s="824"/>
      <c r="AG131" s="804" t="str">
        <f t="shared" si="18"/>
        <v/>
      </c>
      <c r="AH131" s="804"/>
      <c r="AI131" s="804"/>
      <c r="AJ131" s="804"/>
      <c r="AK131" s="804" t="str">
        <f t="shared" si="19"/>
        <v/>
      </c>
      <c r="AL131" s="804"/>
      <c r="AM131" s="804"/>
      <c r="AN131" s="804"/>
      <c r="AO131" s="251"/>
      <c r="AP131" s="851" t="str">
        <f t="shared" si="20"/>
        <v/>
      </c>
      <c r="AQ131" s="851"/>
      <c r="AR131" s="851"/>
      <c r="AS131" s="851"/>
      <c r="AT131" s="851"/>
      <c r="AU131" s="851"/>
      <c r="AV131" s="851"/>
      <c r="AW131" s="851"/>
      <c r="AX131" s="823" t="str">
        <f t="shared" si="21"/>
        <v/>
      </c>
      <c r="AY131" s="823"/>
      <c r="AZ131" s="823"/>
      <c r="BA131" s="823"/>
      <c r="BB131" s="823"/>
      <c r="BC131" s="823"/>
      <c r="BD131" s="823"/>
      <c r="BE131" s="823"/>
      <c r="BF131" s="823"/>
      <c r="BG131" s="823"/>
      <c r="BH131" s="854" t="str">
        <f t="shared" si="22"/>
        <v/>
      </c>
      <c r="BI131" s="854"/>
      <c r="BJ131" s="854"/>
      <c r="BK131" s="854"/>
      <c r="BL131" s="854"/>
      <c r="BM131" s="854"/>
      <c r="BN131" s="854"/>
      <c r="BO131" s="812" t="str">
        <f t="shared" si="23"/>
        <v/>
      </c>
      <c r="BP131" s="812"/>
      <c r="BQ131" s="812"/>
      <c r="BR131" s="812"/>
      <c r="BS131" s="812"/>
      <c r="BT131" s="812"/>
      <c r="BU131" s="476" t="str">
        <f t="shared" si="24"/>
        <v/>
      </c>
      <c r="BV131" s="476"/>
      <c r="BW131" s="476"/>
      <c r="BX131" s="476"/>
      <c r="BY131" s="476"/>
      <c r="BZ131" s="476"/>
      <c r="CA131" s="476" t="str">
        <f t="shared" si="25"/>
        <v/>
      </c>
      <c r="CB131" s="476"/>
      <c r="CC131" s="476"/>
      <c r="CD131" s="476"/>
      <c r="CE131" s="476"/>
      <c r="CF131" s="476"/>
      <c r="CG131" s="476" t="str">
        <f t="shared" si="25"/>
        <v/>
      </c>
      <c r="CH131" s="476"/>
      <c r="CI131" s="476"/>
      <c r="CJ131" s="476"/>
      <c r="CK131" s="476"/>
      <c r="CL131" s="462"/>
      <c r="CM131" s="52"/>
      <c r="CN131" s="186"/>
      <c r="CO131" s="179"/>
      <c r="CP131" s="179"/>
      <c r="CQ131" s="179"/>
      <c r="CR131" s="179"/>
      <c r="CS131" s="179"/>
      <c r="CT131" s="179"/>
      <c r="CU131" s="179"/>
      <c r="CV131" s="179"/>
      <c r="CW131" s="413"/>
      <c r="CX131" s="413"/>
      <c r="CY131" s="413"/>
      <c r="CZ131" s="413"/>
      <c r="DA131" s="331"/>
      <c r="DB131" s="331"/>
      <c r="DC131" s="331"/>
      <c r="DD131" s="331"/>
      <c r="DE131" s="331"/>
      <c r="DF131" s="331"/>
      <c r="DG131" s="331"/>
      <c r="DH131" s="331"/>
      <c r="DI131" s="331"/>
      <c r="DJ131" s="180"/>
      <c r="DK131" s="180"/>
      <c r="DL131" s="180"/>
      <c r="DM131" s="180"/>
      <c r="DN131" s="182"/>
      <c r="DO131" s="182"/>
      <c r="DP131" s="182"/>
      <c r="DQ131" s="182"/>
      <c r="DR131" s="182"/>
      <c r="DS131" s="182"/>
      <c r="DT131" s="182"/>
      <c r="DU131" s="182"/>
      <c r="DV131" s="182"/>
      <c r="DW131" s="182"/>
      <c r="DX131" s="182"/>
      <c r="DY131" s="182"/>
      <c r="DZ131" s="185"/>
      <c r="EA131" s="185"/>
      <c r="EB131" s="185"/>
      <c r="EC131" s="185"/>
      <c r="ED131" s="185"/>
      <c r="EE131" s="165"/>
      <c r="EF131" s="165"/>
      <c r="EG131" s="165"/>
      <c r="EH131" s="165"/>
      <c r="EI131" s="165"/>
      <c r="EJ131" s="165"/>
      <c r="EK131" s="165"/>
      <c r="EL131" s="165"/>
      <c r="EM131" s="165"/>
      <c r="EN131" s="165"/>
      <c r="EO131" s="165"/>
      <c r="EP131" s="165"/>
      <c r="EQ131" s="165"/>
      <c r="ER131" s="165"/>
      <c r="ES131" s="165"/>
      <c r="ET131" s="165"/>
      <c r="EU131" s="165"/>
      <c r="EV131" s="165"/>
      <c r="EW131" s="165"/>
      <c r="EX131" s="165"/>
      <c r="EY131" s="165"/>
      <c r="EZ131" s="165"/>
      <c r="FA131" s="165"/>
      <c r="FB131" s="165"/>
      <c r="FC131" s="165"/>
      <c r="FD131" s="166"/>
      <c r="FE131" s="166"/>
      <c r="FF131" s="166"/>
      <c r="FG131" s="166"/>
      <c r="FH131" s="166"/>
      <c r="FI131" s="166"/>
      <c r="FJ131" s="166"/>
      <c r="FK131" s="166"/>
      <c r="FL131" s="166"/>
      <c r="FM131" s="166"/>
      <c r="FN131" s="166"/>
      <c r="FO131" s="166"/>
      <c r="FP131" s="166"/>
    </row>
    <row r="132" spans="1:173" s="167" customFormat="1" ht="18" customHeight="1" x14ac:dyDescent="0.25">
      <c r="A132" s="52"/>
      <c r="B132" s="288">
        <v>4</v>
      </c>
      <c r="C132" s="807" t="str">
        <f t="shared" si="13"/>
        <v/>
      </c>
      <c r="D132" s="807"/>
      <c r="E132" s="807"/>
      <c r="F132" s="807"/>
      <c r="G132" s="807"/>
      <c r="H132" s="807"/>
      <c r="I132" s="801" t="str">
        <f t="shared" si="14"/>
        <v/>
      </c>
      <c r="J132" s="801"/>
      <c r="K132" s="801"/>
      <c r="L132" s="801"/>
      <c r="M132" s="806" t="str">
        <f t="shared" si="26"/>
        <v/>
      </c>
      <c r="N132" s="806"/>
      <c r="O132" s="802" t="str">
        <f t="shared" si="15"/>
        <v/>
      </c>
      <c r="P132" s="802"/>
      <c r="Q132" s="802"/>
      <c r="R132" s="802"/>
      <c r="S132" s="802"/>
      <c r="T132" s="802"/>
      <c r="U132" s="802"/>
      <c r="V132" s="802"/>
      <c r="W132" s="802"/>
      <c r="X132" s="802"/>
      <c r="Y132" s="251"/>
      <c r="Z132" s="803" t="str">
        <f t="shared" si="16"/>
        <v/>
      </c>
      <c r="AA132" s="803"/>
      <c r="AB132" s="803"/>
      <c r="AC132" s="803"/>
      <c r="AD132" s="824" t="str">
        <f t="shared" si="17"/>
        <v/>
      </c>
      <c r="AE132" s="824"/>
      <c r="AF132" s="824"/>
      <c r="AG132" s="804" t="str">
        <f t="shared" si="18"/>
        <v/>
      </c>
      <c r="AH132" s="804"/>
      <c r="AI132" s="804"/>
      <c r="AJ132" s="804"/>
      <c r="AK132" s="804" t="str">
        <f t="shared" si="19"/>
        <v/>
      </c>
      <c r="AL132" s="804"/>
      <c r="AM132" s="804"/>
      <c r="AN132" s="804"/>
      <c r="AO132" s="251"/>
      <c r="AP132" s="851" t="str">
        <f t="shared" si="20"/>
        <v/>
      </c>
      <c r="AQ132" s="851"/>
      <c r="AR132" s="851"/>
      <c r="AS132" s="851"/>
      <c r="AT132" s="851"/>
      <c r="AU132" s="851"/>
      <c r="AV132" s="851"/>
      <c r="AW132" s="851"/>
      <c r="AX132" s="823" t="str">
        <f t="shared" si="21"/>
        <v/>
      </c>
      <c r="AY132" s="823"/>
      <c r="AZ132" s="823"/>
      <c r="BA132" s="823"/>
      <c r="BB132" s="823"/>
      <c r="BC132" s="823"/>
      <c r="BD132" s="823"/>
      <c r="BE132" s="823"/>
      <c r="BF132" s="823"/>
      <c r="BG132" s="823"/>
      <c r="BH132" s="854" t="str">
        <f t="shared" si="22"/>
        <v/>
      </c>
      <c r="BI132" s="854"/>
      <c r="BJ132" s="854"/>
      <c r="BK132" s="854"/>
      <c r="BL132" s="854"/>
      <c r="BM132" s="854"/>
      <c r="BN132" s="854"/>
      <c r="BO132" s="812" t="str">
        <f t="shared" si="23"/>
        <v/>
      </c>
      <c r="BP132" s="812"/>
      <c r="BQ132" s="812"/>
      <c r="BR132" s="812"/>
      <c r="BS132" s="812"/>
      <c r="BT132" s="812"/>
      <c r="BU132" s="476" t="str">
        <f t="shared" si="24"/>
        <v/>
      </c>
      <c r="BV132" s="476"/>
      <c r="BW132" s="476"/>
      <c r="BX132" s="476"/>
      <c r="BY132" s="476"/>
      <c r="BZ132" s="476"/>
      <c r="CA132" s="476" t="str">
        <f t="shared" si="25"/>
        <v/>
      </c>
      <c r="CB132" s="476"/>
      <c r="CC132" s="476"/>
      <c r="CD132" s="476"/>
      <c r="CE132" s="476"/>
      <c r="CF132" s="476"/>
      <c r="CG132" s="476" t="str">
        <f t="shared" si="25"/>
        <v/>
      </c>
      <c r="CH132" s="476"/>
      <c r="CI132" s="476"/>
      <c r="CJ132" s="476"/>
      <c r="CK132" s="476"/>
      <c r="CL132" s="462"/>
      <c r="CM132" s="52"/>
      <c r="CN132" s="175"/>
      <c r="CO132" s="179"/>
      <c r="CP132" s="179"/>
      <c r="CQ132" s="179"/>
      <c r="CR132" s="179"/>
      <c r="CS132" s="179"/>
      <c r="CT132" s="179"/>
      <c r="CU132" s="179"/>
      <c r="CV132" s="179"/>
      <c r="CW132" s="413"/>
      <c r="CX132" s="413"/>
      <c r="CY132" s="413"/>
      <c r="CZ132" s="413"/>
      <c r="DA132" s="331"/>
      <c r="DB132" s="331"/>
      <c r="DC132" s="331"/>
      <c r="DD132" s="331"/>
      <c r="DE132" s="331"/>
      <c r="DF132" s="331"/>
      <c r="DG132" s="331"/>
      <c r="DH132" s="331"/>
      <c r="DI132" s="331"/>
      <c r="DJ132" s="180"/>
      <c r="DK132" s="180"/>
      <c r="DL132" s="180"/>
      <c r="DM132" s="180"/>
      <c r="DN132" s="182"/>
      <c r="DO132" s="182"/>
      <c r="DP132" s="182"/>
      <c r="DQ132" s="182"/>
      <c r="DR132" s="182"/>
      <c r="DS132" s="182"/>
      <c r="DT132" s="182"/>
      <c r="DU132" s="182"/>
      <c r="DV132" s="182"/>
      <c r="DW132" s="182"/>
      <c r="DX132" s="182"/>
      <c r="DY132" s="182"/>
      <c r="DZ132" s="185"/>
      <c r="EA132" s="185"/>
      <c r="EB132" s="185"/>
      <c r="EC132" s="185"/>
      <c r="ED132" s="185"/>
      <c r="EE132" s="165"/>
      <c r="EF132" s="165"/>
      <c r="EG132" s="165"/>
      <c r="EH132" s="165"/>
      <c r="EI132" s="165"/>
      <c r="EJ132" s="165"/>
      <c r="EK132" s="165"/>
      <c r="EL132" s="165"/>
      <c r="EM132" s="165"/>
      <c r="EN132" s="165"/>
      <c r="EO132" s="165"/>
      <c r="EP132" s="165"/>
      <c r="EQ132" s="165"/>
      <c r="ER132" s="165"/>
      <c r="ES132" s="165"/>
      <c r="ET132" s="165"/>
      <c r="EU132" s="165"/>
      <c r="EV132" s="165"/>
      <c r="EW132" s="165"/>
      <c r="EX132" s="165"/>
      <c r="EY132" s="165"/>
      <c r="EZ132" s="165"/>
      <c r="FA132" s="165"/>
      <c r="FB132" s="165"/>
      <c r="FC132" s="165"/>
      <c r="FD132" s="166"/>
      <c r="FE132" s="166"/>
      <c r="FF132" s="166"/>
      <c r="FG132" s="166"/>
      <c r="FH132" s="166"/>
      <c r="FI132" s="166"/>
      <c r="FJ132" s="166"/>
      <c r="FK132" s="166"/>
      <c r="FL132" s="166"/>
      <c r="FM132" s="166"/>
      <c r="FN132" s="166"/>
      <c r="FO132" s="166"/>
      <c r="FP132" s="166"/>
    </row>
    <row r="133" spans="1:173" s="167" customFormat="1" ht="18" customHeight="1" x14ac:dyDescent="0.25">
      <c r="A133" s="52"/>
      <c r="B133" s="288">
        <v>5</v>
      </c>
      <c r="C133" s="807" t="str">
        <f t="shared" si="13"/>
        <v/>
      </c>
      <c r="D133" s="807"/>
      <c r="E133" s="807"/>
      <c r="F133" s="807"/>
      <c r="G133" s="807"/>
      <c r="H133" s="807"/>
      <c r="I133" s="801" t="str">
        <f t="shared" si="14"/>
        <v/>
      </c>
      <c r="J133" s="801"/>
      <c r="K133" s="801"/>
      <c r="L133" s="801"/>
      <c r="M133" s="806" t="str">
        <f t="shared" si="26"/>
        <v/>
      </c>
      <c r="N133" s="806"/>
      <c r="O133" s="802" t="str">
        <f t="shared" si="15"/>
        <v/>
      </c>
      <c r="P133" s="802"/>
      <c r="Q133" s="802"/>
      <c r="R133" s="802"/>
      <c r="S133" s="802"/>
      <c r="T133" s="802"/>
      <c r="U133" s="802"/>
      <c r="V133" s="802"/>
      <c r="W133" s="802"/>
      <c r="X133" s="802"/>
      <c r="Y133" s="251"/>
      <c r="Z133" s="803" t="str">
        <f t="shared" si="16"/>
        <v/>
      </c>
      <c r="AA133" s="803"/>
      <c r="AB133" s="803"/>
      <c r="AC133" s="803"/>
      <c r="AD133" s="824" t="str">
        <f t="shared" si="17"/>
        <v/>
      </c>
      <c r="AE133" s="824"/>
      <c r="AF133" s="824"/>
      <c r="AG133" s="804" t="str">
        <f t="shared" si="18"/>
        <v/>
      </c>
      <c r="AH133" s="804"/>
      <c r="AI133" s="804"/>
      <c r="AJ133" s="804"/>
      <c r="AK133" s="804" t="str">
        <f t="shared" si="19"/>
        <v/>
      </c>
      <c r="AL133" s="804"/>
      <c r="AM133" s="804"/>
      <c r="AN133" s="804"/>
      <c r="AO133" s="251"/>
      <c r="AP133" s="851" t="str">
        <f t="shared" si="20"/>
        <v/>
      </c>
      <c r="AQ133" s="851"/>
      <c r="AR133" s="851"/>
      <c r="AS133" s="851"/>
      <c r="AT133" s="851"/>
      <c r="AU133" s="851"/>
      <c r="AV133" s="851"/>
      <c r="AW133" s="851"/>
      <c r="AX133" s="823" t="str">
        <f t="shared" si="21"/>
        <v/>
      </c>
      <c r="AY133" s="823"/>
      <c r="AZ133" s="823"/>
      <c r="BA133" s="823"/>
      <c r="BB133" s="823"/>
      <c r="BC133" s="823"/>
      <c r="BD133" s="823"/>
      <c r="BE133" s="823"/>
      <c r="BF133" s="823"/>
      <c r="BG133" s="823"/>
      <c r="BH133" s="854" t="str">
        <f t="shared" si="22"/>
        <v/>
      </c>
      <c r="BI133" s="854"/>
      <c r="BJ133" s="854"/>
      <c r="BK133" s="854"/>
      <c r="BL133" s="854"/>
      <c r="BM133" s="854"/>
      <c r="BN133" s="854"/>
      <c r="BO133" s="812" t="str">
        <f t="shared" si="23"/>
        <v/>
      </c>
      <c r="BP133" s="812"/>
      <c r="BQ133" s="812"/>
      <c r="BR133" s="812"/>
      <c r="BS133" s="812"/>
      <c r="BT133" s="812"/>
      <c r="BU133" s="476" t="str">
        <f t="shared" si="24"/>
        <v/>
      </c>
      <c r="BV133" s="476"/>
      <c r="BW133" s="476"/>
      <c r="BX133" s="476"/>
      <c r="BY133" s="476"/>
      <c r="BZ133" s="476"/>
      <c r="CA133" s="476" t="str">
        <f t="shared" si="25"/>
        <v/>
      </c>
      <c r="CB133" s="476"/>
      <c r="CC133" s="476"/>
      <c r="CD133" s="476"/>
      <c r="CE133" s="476"/>
      <c r="CF133" s="476"/>
      <c r="CG133" s="476" t="str">
        <f t="shared" si="25"/>
        <v/>
      </c>
      <c r="CH133" s="476"/>
      <c r="CI133" s="476"/>
      <c r="CJ133" s="476"/>
      <c r="CK133" s="476"/>
      <c r="CL133" s="462"/>
      <c r="CM133" s="52"/>
      <c r="CN133" s="186"/>
      <c r="CO133" s="179"/>
      <c r="CP133" s="179"/>
      <c r="CQ133" s="179"/>
      <c r="CR133" s="179"/>
      <c r="CS133" s="179"/>
      <c r="CT133" s="179"/>
      <c r="CU133" s="179"/>
      <c r="CV133" s="179"/>
      <c r="CW133" s="413"/>
      <c r="CX133" s="413"/>
      <c r="CY133" s="413"/>
      <c r="CZ133" s="413"/>
      <c r="DA133" s="331"/>
      <c r="DB133" s="331"/>
      <c r="DC133" s="331"/>
      <c r="DD133" s="331"/>
      <c r="DE133" s="331"/>
      <c r="DF133" s="331"/>
      <c r="DG133" s="331"/>
      <c r="DH133" s="331"/>
      <c r="DI133" s="331"/>
      <c r="DJ133" s="180"/>
      <c r="DK133" s="180"/>
      <c r="DL133" s="180"/>
      <c r="DM133" s="180"/>
      <c r="DN133" s="182"/>
      <c r="DO133" s="182"/>
      <c r="DP133" s="182"/>
      <c r="DQ133" s="182"/>
      <c r="DR133" s="182"/>
      <c r="DS133" s="182"/>
      <c r="DT133" s="182"/>
      <c r="DU133" s="182"/>
      <c r="DV133" s="182"/>
      <c r="DW133" s="182"/>
      <c r="DX133" s="182"/>
      <c r="DY133" s="182"/>
      <c r="DZ133" s="185"/>
      <c r="EA133" s="185"/>
      <c r="EB133" s="185"/>
      <c r="EC133" s="185"/>
      <c r="ED133" s="185"/>
      <c r="EE133" s="165"/>
      <c r="EF133" s="165"/>
      <c r="EG133" s="165"/>
      <c r="EH133" s="165"/>
      <c r="EI133" s="165"/>
      <c r="EJ133" s="165"/>
      <c r="EK133" s="165"/>
      <c r="EL133" s="165"/>
      <c r="EM133" s="165"/>
      <c r="EN133" s="165"/>
      <c r="EO133" s="165"/>
      <c r="EP133" s="165"/>
      <c r="EQ133" s="165"/>
      <c r="ER133" s="165"/>
      <c r="ES133" s="165"/>
      <c r="ET133" s="165"/>
      <c r="EU133" s="165"/>
      <c r="EV133" s="165"/>
      <c r="EW133" s="165"/>
      <c r="EX133" s="165"/>
      <c r="EY133" s="165"/>
      <c r="EZ133" s="165"/>
      <c r="FA133" s="165"/>
      <c r="FB133" s="165"/>
      <c r="FC133" s="165"/>
      <c r="FD133" s="166"/>
      <c r="FE133" s="166"/>
      <c r="FF133" s="166"/>
      <c r="FG133" s="166"/>
      <c r="FH133" s="166"/>
      <c r="FI133" s="166"/>
      <c r="FJ133" s="166"/>
      <c r="FK133" s="166"/>
      <c r="FL133" s="166"/>
      <c r="FM133" s="166"/>
      <c r="FN133" s="166"/>
      <c r="FO133" s="166"/>
      <c r="FP133" s="166"/>
    </row>
    <row r="134" spans="1:173" s="167" customFormat="1" ht="18" customHeight="1" x14ac:dyDescent="0.25">
      <c r="A134" s="52"/>
      <c r="B134" s="288">
        <v>6</v>
      </c>
      <c r="C134" s="807" t="str">
        <f t="shared" si="13"/>
        <v/>
      </c>
      <c r="D134" s="807"/>
      <c r="E134" s="807"/>
      <c r="F134" s="807"/>
      <c r="G134" s="807"/>
      <c r="H134" s="807"/>
      <c r="I134" s="801" t="str">
        <f t="shared" si="14"/>
        <v/>
      </c>
      <c r="J134" s="801"/>
      <c r="K134" s="801"/>
      <c r="L134" s="801"/>
      <c r="M134" s="806" t="str">
        <f t="shared" si="26"/>
        <v/>
      </c>
      <c r="N134" s="806"/>
      <c r="O134" s="802" t="str">
        <f t="shared" si="15"/>
        <v/>
      </c>
      <c r="P134" s="802"/>
      <c r="Q134" s="802"/>
      <c r="R134" s="802"/>
      <c r="S134" s="802"/>
      <c r="T134" s="802"/>
      <c r="U134" s="802"/>
      <c r="V134" s="802"/>
      <c r="W134" s="802"/>
      <c r="X134" s="802"/>
      <c r="Y134" s="251"/>
      <c r="Z134" s="803" t="str">
        <f t="shared" si="16"/>
        <v/>
      </c>
      <c r="AA134" s="803"/>
      <c r="AB134" s="803"/>
      <c r="AC134" s="803"/>
      <c r="AD134" s="824" t="str">
        <f t="shared" si="17"/>
        <v/>
      </c>
      <c r="AE134" s="824"/>
      <c r="AF134" s="824"/>
      <c r="AG134" s="804" t="str">
        <f t="shared" si="18"/>
        <v/>
      </c>
      <c r="AH134" s="804"/>
      <c r="AI134" s="804"/>
      <c r="AJ134" s="804"/>
      <c r="AK134" s="804" t="str">
        <f t="shared" si="19"/>
        <v/>
      </c>
      <c r="AL134" s="804"/>
      <c r="AM134" s="804"/>
      <c r="AN134" s="804"/>
      <c r="AO134" s="251"/>
      <c r="AP134" s="851" t="str">
        <f t="shared" si="20"/>
        <v/>
      </c>
      <c r="AQ134" s="851"/>
      <c r="AR134" s="851"/>
      <c r="AS134" s="851"/>
      <c r="AT134" s="851"/>
      <c r="AU134" s="851"/>
      <c r="AV134" s="851"/>
      <c r="AW134" s="851"/>
      <c r="AX134" s="823" t="str">
        <f t="shared" si="21"/>
        <v/>
      </c>
      <c r="AY134" s="823"/>
      <c r="AZ134" s="823"/>
      <c r="BA134" s="823"/>
      <c r="BB134" s="823"/>
      <c r="BC134" s="823"/>
      <c r="BD134" s="823"/>
      <c r="BE134" s="823"/>
      <c r="BF134" s="823"/>
      <c r="BG134" s="823"/>
      <c r="BH134" s="854" t="str">
        <f t="shared" si="22"/>
        <v/>
      </c>
      <c r="BI134" s="854"/>
      <c r="BJ134" s="854"/>
      <c r="BK134" s="854"/>
      <c r="BL134" s="854"/>
      <c r="BM134" s="854"/>
      <c r="BN134" s="854"/>
      <c r="BO134" s="812" t="str">
        <f t="shared" si="23"/>
        <v/>
      </c>
      <c r="BP134" s="812"/>
      <c r="BQ134" s="812"/>
      <c r="BR134" s="812"/>
      <c r="BS134" s="812"/>
      <c r="BT134" s="812"/>
      <c r="BU134" s="476" t="str">
        <f t="shared" si="24"/>
        <v/>
      </c>
      <c r="BV134" s="476"/>
      <c r="BW134" s="476"/>
      <c r="BX134" s="476"/>
      <c r="BY134" s="476"/>
      <c r="BZ134" s="476"/>
      <c r="CA134" s="476" t="str">
        <f t="shared" si="25"/>
        <v/>
      </c>
      <c r="CB134" s="476"/>
      <c r="CC134" s="476"/>
      <c r="CD134" s="476"/>
      <c r="CE134" s="476"/>
      <c r="CF134" s="476"/>
      <c r="CG134" s="476" t="str">
        <f t="shared" si="25"/>
        <v/>
      </c>
      <c r="CH134" s="476"/>
      <c r="CI134" s="476"/>
      <c r="CJ134" s="476"/>
      <c r="CK134" s="476"/>
      <c r="CL134" s="462"/>
      <c r="CM134" s="52"/>
      <c r="CN134" s="175"/>
      <c r="CO134" s="179"/>
      <c r="CP134" s="179"/>
      <c r="CQ134" s="179"/>
      <c r="CR134" s="179"/>
      <c r="CS134" s="179"/>
      <c r="CT134" s="179"/>
      <c r="CU134" s="179"/>
      <c r="CV134" s="179"/>
      <c r="CW134" s="413"/>
      <c r="CX134" s="413"/>
      <c r="CY134" s="413"/>
      <c r="CZ134" s="413"/>
      <c r="DA134" s="331"/>
      <c r="DB134" s="331"/>
      <c r="DC134" s="331"/>
      <c r="DD134" s="331"/>
      <c r="DE134" s="331"/>
      <c r="DF134" s="331"/>
      <c r="DG134" s="331"/>
      <c r="DH134" s="331"/>
      <c r="DI134" s="331"/>
      <c r="DJ134" s="180"/>
      <c r="DK134" s="180"/>
      <c r="DL134" s="180"/>
      <c r="DM134" s="180"/>
      <c r="DN134" s="182"/>
      <c r="DO134" s="182"/>
      <c r="DP134" s="182"/>
      <c r="DQ134" s="182"/>
      <c r="DR134" s="182"/>
      <c r="DS134" s="182"/>
      <c r="DT134" s="182"/>
      <c r="DU134" s="182"/>
      <c r="DV134" s="182"/>
      <c r="DW134" s="182"/>
      <c r="DX134" s="182"/>
      <c r="DY134" s="182"/>
      <c r="DZ134" s="185"/>
      <c r="EA134" s="185"/>
      <c r="EB134" s="185"/>
      <c r="EC134" s="185"/>
      <c r="ED134" s="185"/>
      <c r="EE134" s="165"/>
      <c r="EF134" s="165"/>
      <c r="EG134" s="165"/>
      <c r="EH134" s="165"/>
      <c r="EI134" s="165"/>
      <c r="EJ134" s="165"/>
      <c r="EK134" s="165"/>
      <c r="EL134" s="165"/>
      <c r="EM134" s="165"/>
      <c r="EN134" s="165"/>
      <c r="EO134" s="165"/>
      <c r="EP134" s="165"/>
      <c r="EQ134" s="165"/>
      <c r="ER134" s="165"/>
      <c r="ES134" s="165"/>
      <c r="ET134" s="165"/>
      <c r="EU134" s="165"/>
      <c r="EV134" s="165"/>
      <c r="EW134" s="165"/>
      <c r="EX134" s="165"/>
      <c r="EY134" s="165"/>
      <c r="EZ134" s="165"/>
      <c r="FA134" s="165"/>
      <c r="FB134" s="165"/>
      <c r="FC134" s="165"/>
      <c r="FD134" s="166"/>
      <c r="FE134" s="166"/>
      <c r="FF134" s="166"/>
      <c r="FG134" s="166"/>
      <c r="FH134" s="166"/>
      <c r="FI134" s="166"/>
      <c r="FJ134" s="166"/>
      <c r="FK134" s="166"/>
      <c r="FL134" s="166"/>
      <c r="FM134" s="166"/>
      <c r="FN134" s="166"/>
      <c r="FO134" s="166"/>
      <c r="FP134" s="166"/>
    </row>
    <row r="135" spans="1:173" s="167" customFormat="1" ht="18" customHeight="1" x14ac:dyDescent="0.25">
      <c r="A135" s="52"/>
      <c r="B135" s="288">
        <v>7</v>
      </c>
      <c r="C135" s="807" t="str">
        <f t="shared" si="13"/>
        <v/>
      </c>
      <c r="D135" s="807"/>
      <c r="E135" s="807"/>
      <c r="F135" s="807"/>
      <c r="G135" s="807"/>
      <c r="H135" s="807"/>
      <c r="I135" s="801" t="str">
        <f t="shared" si="14"/>
        <v/>
      </c>
      <c r="J135" s="801"/>
      <c r="K135" s="801"/>
      <c r="L135" s="801"/>
      <c r="M135" s="806" t="str">
        <f t="shared" si="26"/>
        <v/>
      </c>
      <c r="N135" s="806"/>
      <c r="O135" s="802" t="str">
        <f t="shared" si="15"/>
        <v/>
      </c>
      <c r="P135" s="802"/>
      <c r="Q135" s="802"/>
      <c r="R135" s="802"/>
      <c r="S135" s="802"/>
      <c r="T135" s="802"/>
      <c r="U135" s="802"/>
      <c r="V135" s="802"/>
      <c r="W135" s="802"/>
      <c r="X135" s="802"/>
      <c r="Y135" s="251"/>
      <c r="Z135" s="803" t="str">
        <f t="shared" si="16"/>
        <v/>
      </c>
      <c r="AA135" s="803"/>
      <c r="AB135" s="803"/>
      <c r="AC135" s="803"/>
      <c r="AD135" s="824" t="str">
        <f t="shared" si="17"/>
        <v/>
      </c>
      <c r="AE135" s="824"/>
      <c r="AF135" s="824"/>
      <c r="AG135" s="804" t="str">
        <f t="shared" si="18"/>
        <v/>
      </c>
      <c r="AH135" s="804"/>
      <c r="AI135" s="804"/>
      <c r="AJ135" s="804"/>
      <c r="AK135" s="804" t="str">
        <f t="shared" si="19"/>
        <v/>
      </c>
      <c r="AL135" s="804"/>
      <c r="AM135" s="804"/>
      <c r="AN135" s="804"/>
      <c r="AO135" s="251"/>
      <c r="AP135" s="851" t="str">
        <f t="shared" si="20"/>
        <v/>
      </c>
      <c r="AQ135" s="851"/>
      <c r="AR135" s="851"/>
      <c r="AS135" s="851"/>
      <c r="AT135" s="851"/>
      <c r="AU135" s="851"/>
      <c r="AV135" s="851"/>
      <c r="AW135" s="851"/>
      <c r="AX135" s="823" t="str">
        <f t="shared" si="21"/>
        <v/>
      </c>
      <c r="AY135" s="823"/>
      <c r="AZ135" s="823"/>
      <c r="BA135" s="823"/>
      <c r="BB135" s="823"/>
      <c r="BC135" s="823"/>
      <c r="BD135" s="823"/>
      <c r="BE135" s="823"/>
      <c r="BF135" s="823"/>
      <c r="BG135" s="823"/>
      <c r="BH135" s="854" t="str">
        <f t="shared" si="22"/>
        <v/>
      </c>
      <c r="BI135" s="854"/>
      <c r="BJ135" s="854"/>
      <c r="BK135" s="854"/>
      <c r="BL135" s="854"/>
      <c r="BM135" s="854"/>
      <c r="BN135" s="854"/>
      <c r="BO135" s="812" t="str">
        <f t="shared" si="23"/>
        <v/>
      </c>
      <c r="BP135" s="812"/>
      <c r="BQ135" s="812"/>
      <c r="BR135" s="812"/>
      <c r="BS135" s="812"/>
      <c r="BT135" s="812"/>
      <c r="BU135" s="476" t="str">
        <f t="shared" si="24"/>
        <v/>
      </c>
      <c r="BV135" s="476"/>
      <c r="BW135" s="476"/>
      <c r="BX135" s="476"/>
      <c r="BY135" s="476"/>
      <c r="BZ135" s="476"/>
      <c r="CA135" s="476" t="str">
        <f t="shared" si="25"/>
        <v/>
      </c>
      <c r="CB135" s="476"/>
      <c r="CC135" s="476"/>
      <c r="CD135" s="476"/>
      <c r="CE135" s="476"/>
      <c r="CF135" s="476"/>
      <c r="CG135" s="476" t="str">
        <f t="shared" si="25"/>
        <v/>
      </c>
      <c r="CH135" s="476"/>
      <c r="CI135" s="476"/>
      <c r="CJ135" s="476"/>
      <c r="CK135" s="476"/>
      <c r="CL135" s="462"/>
      <c r="CM135" s="52"/>
      <c r="CN135" s="420"/>
      <c r="CO135" s="179"/>
      <c r="CP135" s="179"/>
      <c r="CQ135" s="179"/>
      <c r="CR135" s="179"/>
      <c r="CS135" s="179"/>
      <c r="CT135" s="179"/>
      <c r="CU135" s="179"/>
      <c r="CV135" s="179"/>
      <c r="CW135" s="413"/>
      <c r="CX135" s="413"/>
      <c r="CY135" s="413"/>
      <c r="CZ135" s="413"/>
      <c r="DA135" s="331"/>
      <c r="DB135" s="331"/>
      <c r="DC135" s="331"/>
      <c r="DD135" s="331"/>
      <c r="DE135" s="331"/>
      <c r="DF135" s="331"/>
      <c r="DG135" s="331"/>
      <c r="DH135" s="331"/>
      <c r="DI135" s="331"/>
      <c r="DJ135" s="180"/>
      <c r="DK135" s="180"/>
      <c r="DL135" s="180"/>
      <c r="DM135" s="180"/>
      <c r="DN135" s="182"/>
      <c r="DO135" s="182"/>
      <c r="DP135" s="182"/>
      <c r="DQ135" s="182"/>
      <c r="DR135" s="182"/>
      <c r="DS135" s="182"/>
      <c r="DT135" s="182"/>
      <c r="DU135" s="182"/>
      <c r="DV135" s="182"/>
      <c r="DW135" s="182"/>
      <c r="DX135" s="182"/>
      <c r="DY135" s="182"/>
      <c r="DZ135" s="185"/>
      <c r="EA135" s="185"/>
      <c r="EB135" s="185"/>
      <c r="EC135" s="185"/>
      <c r="ED135" s="185"/>
      <c r="EE135" s="165"/>
      <c r="EF135" s="165"/>
      <c r="EG135" s="165"/>
      <c r="EH135" s="165"/>
      <c r="EI135" s="165"/>
      <c r="EJ135" s="165"/>
      <c r="EK135" s="165"/>
      <c r="EL135" s="165"/>
      <c r="EM135" s="165"/>
      <c r="EN135" s="165"/>
      <c r="EO135" s="165"/>
      <c r="EP135" s="165"/>
      <c r="EQ135" s="165"/>
      <c r="ER135" s="165"/>
      <c r="ES135" s="165"/>
      <c r="ET135" s="165"/>
      <c r="EU135" s="165"/>
      <c r="EV135" s="165"/>
      <c r="EW135" s="165"/>
      <c r="EX135" s="165"/>
      <c r="EY135" s="165"/>
      <c r="EZ135" s="165"/>
      <c r="FA135" s="165"/>
      <c r="FB135" s="165"/>
      <c r="FC135" s="165"/>
      <c r="FD135" s="166"/>
      <c r="FE135" s="166"/>
      <c r="FF135" s="166"/>
      <c r="FG135" s="166"/>
      <c r="FH135" s="166"/>
      <c r="FI135" s="166"/>
      <c r="FJ135" s="166"/>
      <c r="FK135" s="166"/>
      <c r="FL135" s="166"/>
      <c r="FM135" s="166"/>
      <c r="FN135" s="166"/>
      <c r="FO135" s="166"/>
      <c r="FP135" s="166"/>
    </row>
    <row r="136" spans="1:173" s="167" customFormat="1" ht="18.75" customHeight="1" x14ac:dyDescent="0.25">
      <c r="A136" s="52"/>
      <c r="B136" s="288">
        <v>8</v>
      </c>
      <c r="C136" s="807" t="str">
        <f t="shared" si="13"/>
        <v/>
      </c>
      <c r="D136" s="807"/>
      <c r="E136" s="807"/>
      <c r="F136" s="807"/>
      <c r="G136" s="807"/>
      <c r="H136" s="807"/>
      <c r="I136" s="801" t="str">
        <f t="shared" si="14"/>
        <v/>
      </c>
      <c r="J136" s="801"/>
      <c r="K136" s="801"/>
      <c r="L136" s="801"/>
      <c r="M136" s="806" t="str">
        <f t="shared" si="26"/>
        <v/>
      </c>
      <c r="N136" s="806"/>
      <c r="O136" s="802" t="str">
        <f t="shared" si="15"/>
        <v/>
      </c>
      <c r="P136" s="802"/>
      <c r="Q136" s="802"/>
      <c r="R136" s="802"/>
      <c r="S136" s="802"/>
      <c r="T136" s="802"/>
      <c r="U136" s="802"/>
      <c r="V136" s="802"/>
      <c r="W136" s="802"/>
      <c r="X136" s="802"/>
      <c r="Y136" s="251"/>
      <c r="Z136" s="803" t="str">
        <f t="shared" si="16"/>
        <v/>
      </c>
      <c r="AA136" s="803"/>
      <c r="AB136" s="803"/>
      <c r="AC136" s="803"/>
      <c r="AD136" s="824" t="str">
        <f t="shared" si="17"/>
        <v/>
      </c>
      <c r="AE136" s="824"/>
      <c r="AF136" s="824"/>
      <c r="AG136" s="804" t="str">
        <f t="shared" si="18"/>
        <v/>
      </c>
      <c r="AH136" s="804"/>
      <c r="AI136" s="804"/>
      <c r="AJ136" s="804"/>
      <c r="AK136" s="804" t="str">
        <f t="shared" si="19"/>
        <v/>
      </c>
      <c r="AL136" s="804"/>
      <c r="AM136" s="804"/>
      <c r="AN136" s="804"/>
      <c r="AO136" s="251"/>
      <c r="AP136" s="851" t="str">
        <f t="shared" si="20"/>
        <v/>
      </c>
      <c r="AQ136" s="851"/>
      <c r="AR136" s="851"/>
      <c r="AS136" s="851"/>
      <c r="AT136" s="851"/>
      <c r="AU136" s="851"/>
      <c r="AV136" s="851"/>
      <c r="AW136" s="851"/>
      <c r="AX136" s="823" t="str">
        <f t="shared" si="21"/>
        <v/>
      </c>
      <c r="AY136" s="823"/>
      <c r="AZ136" s="823"/>
      <c r="BA136" s="823"/>
      <c r="BB136" s="823"/>
      <c r="BC136" s="823"/>
      <c r="BD136" s="823"/>
      <c r="BE136" s="823"/>
      <c r="BF136" s="823"/>
      <c r="BG136" s="823"/>
      <c r="BH136" s="854" t="str">
        <f t="shared" si="22"/>
        <v/>
      </c>
      <c r="BI136" s="854"/>
      <c r="BJ136" s="854"/>
      <c r="BK136" s="854"/>
      <c r="BL136" s="854"/>
      <c r="BM136" s="854"/>
      <c r="BN136" s="854"/>
      <c r="BO136" s="812" t="str">
        <f t="shared" si="23"/>
        <v/>
      </c>
      <c r="BP136" s="812"/>
      <c r="BQ136" s="812"/>
      <c r="BR136" s="812"/>
      <c r="BS136" s="812"/>
      <c r="BT136" s="812"/>
      <c r="BU136" s="476" t="str">
        <f t="shared" si="24"/>
        <v/>
      </c>
      <c r="BV136" s="476"/>
      <c r="BW136" s="476"/>
      <c r="BX136" s="476"/>
      <c r="BY136" s="476"/>
      <c r="BZ136" s="476"/>
      <c r="CA136" s="476" t="str">
        <f t="shared" si="25"/>
        <v/>
      </c>
      <c r="CB136" s="476"/>
      <c r="CC136" s="476"/>
      <c r="CD136" s="476"/>
      <c r="CE136" s="476"/>
      <c r="CF136" s="476"/>
      <c r="CG136" s="476" t="str">
        <f t="shared" si="25"/>
        <v/>
      </c>
      <c r="CH136" s="476"/>
      <c r="CI136" s="476"/>
      <c r="CJ136" s="476"/>
      <c r="CK136" s="476"/>
      <c r="CL136" s="462"/>
      <c r="CM136" s="52"/>
      <c r="CN136" s="277"/>
      <c r="CO136" s="179"/>
      <c r="CP136" s="179"/>
      <c r="CQ136" s="179"/>
      <c r="CR136" s="179"/>
      <c r="CS136" s="179"/>
      <c r="CT136" s="179"/>
      <c r="CU136" s="179"/>
      <c r="CV136" s="179"/>
      <c r="CW136" s="413"/>
      <c r="CX136" s="413"/>
      <c r="CY136" s="413"/>
      <c r="CZ136" s="413"/>
      <c r="DA136" s="331"/>
      <c r="DB136" s="331"/>
      <c r="DC136" s="331"/>
      <c r="DD136" s="331"/>
      <c r="DE136" s="331"/>
      <c r="DF136" s="331"/>
      <c r="DG136" s="331"/>
      <c r="DH136" s="331"/>
      <c r="DI136" s="331"/>
      <c r="DJ136" s="188"/>
      <c r="DK136" s="188"/>
      <c r="DL136" s="182"/>
      <c r="DM136" s="182"/>
      <c r="DN136" s="182"/>
      <c r="DO136" s="182"/>
      <c r="DP136" s="182"/>
      <c r="DQ136" s="182"/>
      <c r="DR136" s="182"/>
      <c r="DS136" s="182"/>
      <c r="DT136" s="182"/>
      <c r="DU136" s="182"/>
      <c r="DV136" s="182"/>
      <c r="DW136" s="182"/>
      <c r="DX136" s="182"/>
      <c r="DY136" s="182"/>
      <c r="DZ136" s="185"/>
      <c r="EA136" s="185"/>
      <c r="EB136" s="185"/>
      <c r="EC136" s="185"/>
      <c r="ED136" s="185"/>
      <c r="EE136" s="165"/>
      <c r="EF136" s="165"/>
      <c r="EG136" s="165"/>
      <c r="EH136" s="165"/>
      <c r="EI136" s="165"/>
      <c r="EJ136" s="165"/>
      <c r="EK136" s="165"/>
      <c r="EL136" s="165"/>
      <c r="EM136" s="165"/>
      <c r="EN136" s="165"/>
      <c r="EO136" s="165"/>
      <c r="EP136" s="165"/>
      <c r="EQ136" s="165"/>
      <c r="ER136" s="165"/>
      <c r="ES136" s="165"/>
      <c r="ET136" s="165"/>
      <c r="EU136" s="165"/>
      <c r="EV136" s="165"/>
      <c r="EW136" s="165"/>
      <c r="EX136" s="165"/>
      <c r="EY136" s="165"/>
      <c r="EZ136" s="165"/>
      <c r="FA136" s="165"/>
      <c r="FB136" s="165"/>
      <c r="FC136" s="165"/>
      <c r="FD136" s="166"/>
      <c r="FE136" s="166"/>
      <c r="FF136" s="166"/>
      <c r="FG136" s="166"/>
      <c r="FH136" s="166"/>
      <c r="FI136" s="166"/>
      <c r="FJ136" s="166"/>
      <c r="FK136" s="166"/>
      <c r="FL136" s="166"/>
      <c r="FM136" s="166"/>
      <c r="FN136" s="166"/>
      <c r="FO136" s="166"/>
      <c r="FP136" s="166"/>
    </row>
    <row r="137" spans="1:173" s="167" customFormat="1" ht="18.75" customHeight="1" x14ac:dyDescent="0.25">
      <c r="A137" s="52"/>
      <c r="B137" s="288">
        <v>9</v>
      </c>
      <c r="C137" s="807" t="str">
        <f t="shared" si="13"/>
        <v/>
      </c>
      <c r="D137" s="807"/>
      <c r="E137" s="807"/>
      <c r="F137" s="807"/>
      <c r="G137" s="807"/>
      <c r="H137" s="807"/>
      <c r="I137" s="801" t="str">
        <f t="shared" si="14"/>
        <v/>
      </c>
      <c r="J137" s="801"/>
      <c r="K137" s="801"/>
      <c r="L137" s="801"/>
      <c r="M137" s="806" t="str">
        <f t="shared" si="26"/>
        <v/>
      </c>
      <c r="N137" s="806"/>
      <c r="O137" s="802" t="str">
        <f t="shared" si="15"/>
        <v/>
      </c>
      <c r="P137" s="802"/>
      <c r="Q137" s="802"/>
      <c r="R137" s="802"/>
      <c r="S137" s="802"/>
      <c r="T137" s="802"/>
      <c r="U137" s="802"/>
      <c r="V137" s="802"/>
      <c r="W137" s="802"/>
      <c r="X137" s="802"/>
      <c r="Y137" s="251"/>
      <c r="Z137" s="803" t="str">
        <f t="shared" si="16"/>
        <v/>
      </c>
      <c r="AA137" s="803"/>
      <c r="AB137" s="803"/>
      <c r="AC137" s="803"/>
      <c r="AD137" s="824" t="str">
        <f t="shared" si="17"/>
        <v/>
      </c>
      <c r="AE137" s="824"/>
      <c r="AF137" s="824"/>
      <c r="AG137" s="804" t="str">
        <f t="shared" si="18"/>
        <v/>
      </c>
      <c r="AH137" s="804"/>
      <c r="AI137" s="804"/>
      <c r="AJ137" s="804"/>
      <c r="AK137" s="804" t="str">
        <f t="shared" si="19"/>
        <v/>
      </c>
      <c r="AL137" s="804"/>
      <c r="AM137" s="804"/>
      <c r="AN137" s="804"/>
      <c r="AO137" s="251"/>
      <c r="AP137" s="851" t="str">
        <f t="shared" si="20"/>
        <v/>
      </c>
      <c r="AQ137" s="851"/>
      <c r="AR137" s="851"/>
      <c r="AS137" s="851"/>
      <c r="AT137" s="851"/>
      <c r="AU137" s="851"/>
      <c r="AV137" s="851"/>
      <c r="AW137" s="851"/>
      <c r="AX137" s="823" t="str">
        <f t="shared" si="21"/>
        <v/>
      </c>
      <c r="AY137" s="823"/>
      <c r="AZ137" s="823"/>
      <c r="BA137" s="823"/>
      <c r="BB137" s="823"/>
      <c r="BC137" s="823"/>
      <c r="BD137" s="823"/>
      <c r="BE137" s="823"/>
      <c r="BF137" s="823"/>
      <c r="BG137" s="823"/>
      <c r="BH137" s="854" t="str">
        <f t="shared" si="22"/>
        <v/>
      </c>
      <c r="BI137" s="854"/>
      <c r="BJ137" s="854"/>
      <c r="BK137" s="854"/>
      <c r="BL137" s="854"/>
      <c r="BM137" s="854"/>
      <c r="BN137" s="854"/>
      <c r="BO137" s="812" t="str">
        <f t="shared" si="23"/>
        <v/>
      </c>
      <c r="BP137" s="812"/>
      <c r="BQ137" s="812"/>
      <c r="BR137" s="812"/>
      <c r="BS137" s="812"/>
      <c r="BT137" s="812"/>
      <c r="BU137" s="476" t="str">
        <f t="shared" si="24"/>
        <v/>
      </c>
      <c r="BV137" s="476"/>
      <c r="BW137" s="476"/>
      <c r="BX137" s="476"/>
      <c r="BY137" s="476"/>
      <c r="BZ137" s="476"/>
      <c r="CA137" s="476" t="str">
        <f t="shared" si="25"/>
        <v/>
      </c>
      <c r="CB137" s="476"/>
      <c r="CC137" s="476"/>
      <c r="CD137" s="476"/>
      <c r="CE137" s="476"/>
      <c r="CF137" s="476"/>
      <c r="CG137" s="476" t="str">
        <f t="shared" si="25"/>
        <v/>
      </c>
      <c r="CH137" s="476"/>
      <c r="CI137" s="476"/>
      <c r="CJ137" s="476"/>
      <c r="CK137" s="476"/>
      <c r="CL137" s="462"/>
      <c r="CM137" s="52"/>
      <c r="CN137" s="277"/>
      <c r="CO137" s="179"/>
      <c r="CP137" s="179"/>
      <c r="CQ137" s="179"/>
      <c r="CR137" s="179"/>
      <c r="CS137" s="179"/>
      <c r="CT137" s="179"/>
      <c r="CU137" s="179"/>
      <c r="CV137" s="179"/>
      <c r="CW137" s="413"/>
      <c r="CX137" s="413"/>
      <c r="CY137" s="413"/>
      <c r="CZ137" s="413"/>
      <c r="DA137" s="331"/>
      <c r="DB137" s="331"/>
      <c r="DC137" s="331"/>
      <c r="DD137" s="331"/>
      <c r="DE137" s="331"/>
      <c r="DF137" s="331"/>
      <c r="DG137" s="331"/>
      <c r="DH137" s="331"/>
      <c r="DI137" s="331"/>
      <c r="DJ137" s="188"/>
      <c r="DK137" s="188"/>
      <c r="DL137" s="182"/>
      <c r="DM137" s="182"/>
      <c r="DN137" s="182"/>
      <c r="DO137" s="182"/>
      <c r="DP137" s="182"/>
      <c r="DQ137" s="182"/>
      <c r="DR137" s="182"/>
      <c r="DS137" s="182"/>
      <c r="DT137" s="182"/>
      <c r="DU137" s="182"/>
      <c r="DV137" s="182"/>
      <c r="DW137" s="182"/>
      <c r="DX137" s="182"/>
      <c r="DY137" s="182"/>
      <c r="DZ137" s="185"/>
      <c r="EA137" s="185"/>
      <c r="EB137" s="185"/>
      <c r="EC137" s="185"/>
      <c r="ED137" s="185"/>
      <c r="EE137" s="165"/>
      <c r="EF137" s="165"/>
      <c r="EG137" s="165"/>
      <c r="EH137" s="165"/>
      <c r="EI137" s="165"/>
      <c r="EJ137" s="165"/>
      <c r="EK137" s="165"/>
      <c r="EL137" s="165"/>
      <c r="EM137" s="165"/>
      <c r="EN137" s="165"/>
      <c r="EO137" s="165"/>
      <c r="EP137" s="165"/>
      <c r="EQ137" s="165"/>
      <c r="ER137" s="165"/>
      <c r="ES137" s="165"/>
      <c r="ET137" s="165"/>
      <c r="EU137" s="165"/>
      <c r="EV137" s="165"/>
      <c r="EW137" s="165"/>
      <c r="EX137" s="165"/>
      <c r="EY137" s="165"/>
      <c r="EZ137" s="165"/>
      <c r="FA137" s="165"/>
      <c r="FB137" s="165"/>
      <c r="FC137" s="165"/>
      <c r="FD137" s="166"/>
      <c r="FE137" s="166"/>
      <c r="FF137" s="166"/>
      <c r="FG137" s="166"/>
      <c r="FH137" s="166"/>
      <c r="FI137" s="166"/>
      <c r="FJ137" s="166"/>
      <c r="FK137" s="166"/>
      <c r="FL137" s="166"/>
      <c r="FM137" s="166"/>
      <c r="FN137" s="166"/>
      <c r="FO137" s="166"/>
      <c r="FP137" s="166"/>
    </row>
    <row r="138" spans="1:173" s="214" customFormat="1" ht="5.25" customHeight="1" thickBot="1" x14ac:dyDescent="0.3">
      <c r="A138" s="6"/>
      <c r="B138" s="259"/>
      <c r="C138" s="260"/>
      <c r="D138" s="260"/>
      <c r="E138" s="260"/>
      <c r="F138" s="260"/>
      <c r="G138" s="260"/>
      <c r="H138" s="260"/>
      <c r="I138" s="261"/>
      <c r="J138" s="261"/>
      <c r="K138" s="261"/>
      <c r="L138" s="261"/>
      <c r="M138" s="262"/>
      <c r="N138" s="262"/>
      <c r="O138" s="263"/>
      <c r="P138" s="263"/>
      <c r="Q138" s="263"/>
      <c r="R138" s="263"/>
      <c r="S138" s="263"/>
      <c r="T138" s="173"/>
      <c r="U138" s="264"/>
      <c r="V138" s="264"/>
      <c r="W138" s="264"/>
      <c r="X138" s="264"/>
      <c r="Y138" s="265"/>
      <c r="Z138" s="266"/>
      <c r="AA138" s="266"/>
      <c r="AB138" s="266"/>
      <c r="AC138" s="266"/>
      <c r="AD138" s="266"/>
      <c r="AE138" s="266"/>
      <c r="AF138" s="266"/>
      <c r="AG138" s="267"/>
      <c r="AH138" s="267"/>
      <c r="AI138" s="267"/>
      <c r="AJ138" s="267"/>
      <c r="AK138" s="267"/>
      <c r="AL138" s="268"/>
      <c r="AM138" s="267"/>
      <c r="AN138" s="267"/>
      <c r="AO138" s="265"/>
      <c r="AP138" s="269"/>
      <c r="AQ138" s="269"/>
      <c r="AR138" s="269"/>
      <c r="AS138" s="269"/>
      <c r="AT138" s="269"/>
      <c r="AU138" s="269"/>
      <c r="AV138" s="269"/>
      <c r="AW138" s="269"/>
      <c r="AX138" s="270"/>
      <c r="AY138" s="271"/>
      <c r="AZ138" s="271"/>
      <c r="BA138" s="271"/>
      <c r="BB138" s="271"/>
      <c r="BC138" s="272"/>
      <c r="BD138" s="272"/>
      <c r="BE138" s="272"/>
      <c r="BF138" s="272"/>
      <c r="BG138" s="272"/>
      <c r="BH138" s="273"/>
      <c r="BI138" s="273"/>
      <c r="BJ138" s="273"/>
      <c r="BK138" s="273"/>
      <c r="BL138" s="273"/>
      <c r="BM138" s="273"/>
      <c r="BN138" s="273"/>
      <c r="BO138" s="274"/>
      <c r="BP138" s="274"/>
      <c r="BQ138" s="274"/>
      <c r="BR138" s="274"/>
      <c r="BS138" s="274"/>
      <c r="BT138" s="274"/>
      <c r="BU138" s="388"/>
      <c r="BV138" s="388"/>
      <c r="BW138" s="388"/>
      <c r="BX138" s="388"/>
      <c r="BY138" s="388"/>
      <c r="BZ138" s="388"/>
      <c r="CA138" s="388"/>
      <c r="CB138" s="388"/>
      <c r="CC138" s="388"/>
      <c r="CD138" s="388"/>
      <c r="CE138" s="388"/>
      <c r="CF138" s="388"/>
      <c r="CG138" s="388"/>
      <c r="CH138" s="388"/>
      <c r="CI138" s="388"/>
      <c r="CJ138" s="388"/>
      <c r="CK138" s="445"/>
      <c r="CL138" s="388"/>
      <c r="CM138" s="52"/>
      <c r="CN138" s="277"/>
      <c r="CO138" s="179"/>
      <c r="CP138" s="179"/>
      <c r="CQ138" s="179"/>
      <c r="CR138" s="179"/>
      <c r="CS138" s="179"/>
      <c r="CT138" s="179"/>
      <c r="CU138" s="179"/>
      <c r="CV138" s="179"/>
      <c r="CW138" s="413"/>
      <c r="CX138" s="413"/>
      <c r="CY138" s="413"/>
      <c r="CZ138" s="413"/>
      <c r="DA138" s="331"/>
      <c r="DB138" s="331"/>
      <c r="DC138" s="331"/>
      <c r="DD138" s="331"/>
      <c r="DE138" s="331"/>
      <c r="DF138" s="331"/>
      <c r="DG138" s="331"/>
      <c r="DH138" s="331"/>
      <c r="DI138" s="331"/>
      <c r="DJ138" s="277"/>
      <c r="DK138" s="277"/>
      <c r="DL138" s="278"/>
      <c r="DM138" s="278"/>
      <c r="DN138" s="278"/>
      <c r="DO138" s="278"/>
      <c r="DP138" s="278"/>
      <c r="DQ138" s="278"/>
      <c r="DR138" s="278"/>
      <c r="DS138" s="278"/>
      <c r="DT138" s="278"/>
      <c r="DU138" s="278"/>
      <c r="DV138" s="278"/>
      <c r="DW138" s="278"/>
      <c r="DX138" s="278"/>
      <c r="DY138" s="278"/>
      <c r="DZ138" s="278"/>
      <c r="EA138" s="278"/>
      <c r="EB138" s="278"/>
      <c r="EC138" s="278"/>
      <c r="ED138" s="278"/>
      <c r="EE138" s="173"/>
      <c r="EF138" s="173"/>
      <c r="EG138" s="173"/>
      <c r="EH138" s="173"/>
      <c r="EI138" s="173"/>
      <c r="EJ138" s="173"/>
      <c r="EK138" s="173"/>
      <c r="EL138" s="173"/>
      <c r="EM138" s="173"/>
      <c r="EN138" s="173"/>
      <c r="EO138" s="173"/>
      <c r="EP138" s="173"/>
      <c r="EQ138" s="173"/>
      <c r="ER138" s="173"/>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FM138" s="173"/>
      <c r="FN138" s="173"/>
      <c r="FO138" s="173"/>
      <c r="FP138" s="173"/>
      <c r="FQ138" s="279" t="s">
        <v>99</v>
      </c>
    </row>
    <row r="139" spans="1:173" s="167" customFormat="1" ht="16.5" customHeight="1" thickBot="1" x14ac:dyDescent="0.35">
      <c r="A139" s="52"/>
      <c r="B139" s="259"/>
      <c r="C139" s="828" t="s">
        <v>100</v>
      </c>
      <c r="D139" s="829"/>
      <c r="E139" s="829"/>
      <c r="F139" s="829"/>
      <c r="G139" s="829"/>
      <c r="H139" s="830"/>
      <c r="I139" s="825">
        <f>SUM(I129:I137)</f>
        <v>0</v>
      </c>
      <c r="J139" s="826"/>
      <c r="K139" s="826"/>
      <c r="L139" s="826"/>
      <c r="M139" s="827"/>
      <c r="N139" s="749" t="s">
        <v>108</v>
      </c>
      <c r="O139" s="749"/>
      <c r="P139" s="892" t="str">
        <f>S59</f>
        <v>בעת מילוי הטופס יש לרשום מידע בלתי מסווג בלבד</v>
      </c>
      <c r="Q139" s="893"/>
      <c r="R139" s="893"/>
      <c r="S139" s="893"/>
      <c r="T139" s="893"/>
      <c r="U139" s="893"/>
      <c r="V139" s="893"/>
      <c r="W139" s="893"/>
      <c r="X139" s="893"/>
      <c r="Y139" s="893"/>
      <c r="Z139" s="893"/>
      <c r="AA139" s="893"/>
      <c r="AB139" s="893"/>
      <c r="AC139" s="893"/>
      <c r="AD139" s="893"/>
      <c r="AE139" s="893"/>
      <c r="AF139" s="893"/>
      <c r="AG139" s="893"/>
      <c r="AH139" s="893"/>
      <c r="AI139" s="893"/>
      <c r="AJ139" s="893"/>
      <c r="AK139" s="893"/>
      <c r="AL139" s="893"/>
      <c r="AM139" s="893"/>
      <c r="AN139" s="894"/>
      <c r="AO139" s="1107" t="s">
        <v>101</v>
      </c>
      <c r="AP139" s="1107"/>
      <c r="AQ139" s="863">
        <f>+AQ82</f>
        <v>0</v>
      </c>
      <c r="AR139" s="864"/>
      <c r="AS139" s="864"/>
      <c r="AT139" s="864"/>
      <c r="AU139" s="864"/>
      <c r="AV139" s="864"/>
      <c r="AW139" s="865"/>
      <c r="AX139" s="813">
        <f>+AX82</f>
        <v>0</v>
      </c>
      <c r="AY139" s="814"/>
      <c r="AZ139" s="814"/>
      <c r="BA139" s="814"/>
      <c r="BB139" s="814"/>
      <c r="BC139" s="814"/>
      <c r="BD139" s="814"/>
      <c r="BE139" s="814"/>
      <c r="BF139" s="814"/>
      <c r="BG139" s="815"/>
      <c r="BH139" s="813">
        <f>BH82</f>
        <v>0</v>
      </c>
      <c r="BI139" s="814"/>
      <c r="BJ139" s="814"/>
      <c r="BK139" s="814"/>
      <c r="BL139" s="814"/>
      <c r="BM139" s="814"/>
      <c r="BN139" s="814"/>
      <c r="BO139" s="852">
        <f>+BO82</f>
        <v>0</v>
      </c>
      <c r="BP139" s="853"/>
      <c r="BQ139" s="853"/>
      <c r="BR139" s="853"/>
      <c r="BS139" s="853"/>
      <c r="BT139" s="853"/>
      <c r="BU139" s="477">
        <f>BU82</f>
        <v>0</v>
      </c>
      <c r="BV139" s="478"/>
      <c r="BW139" s="478"/>
      <c r="BX139" s="478"/>
      <c r="BY139" s="478"/>
      <c r="BZ139" s="479"/>
      <c r="CA139" s="477">
        <f t="shared" ref="CA139" si="27">CA82</f>
        <v>0</v>
      </c>
      <c r="CB139" s="478"/>
      <c r="CC139" s="478"/>
      <c r="CD139" s="478"/>
      <c r="CE139" s="478"/>
      <c r="CF139" s="479"/>
      <c r="CG139" s="477">
        <f t="shared" ref="CG139" si="28">CG82</f>
        <v>0</v>
      </c>
      <c r="CH139" s="478"/>
      <c r="CI139" s="478"/>
      <c r="CJ139" s="478"/>
      <c r="CK139" s="479"/>
      <c r="CL139" s="463"/>
      <c r="CM139" s="52"/>
      <c r="CN139" s="277"/>
      <c r="CO139" s="179"/>
      <c r="CP139" s="179"/>
      <c r="CQ139" s="179"/>
      <c r="CR139" s="179"/>
      <c r="CS139" s="179"/>
      <c r="CT139" s="179"/>
      <c r="CU139" s="179"/>
      <c r="CV139" s="179"/>
      <c r="CW139" s="413"/>
      <c r="CX139" s="413"/>
      <c r="CY139" s="413"/>
      <c r="CZ139" s="413"/>
      <c r="DA139" s="331"/>
      <c r="DB139" s="331"/>
      <c r="DC139" s="331"/>
      <c r="DD139" s="331"/>
      <c r="DE139" s="331"/>
      <c r="DF139" s="331"/>
      <c r="DG139" s="331"/>
      <c r="DH139" s="331"/>
      <c r="DI139" s="331"/>
      <c r="DJ139" s="181"/>
      <c r="DK139" s="181"/>
      <c r="DL139" s="181"/>
      <c r="DM139" s="181"/>
      <c r="DN139" s="181"/>
      <c r="DO139" s="181"/>
      <c r="DP139" s="181"/>
      <c r="DQ139" s="181"/>
      <c r="DR139" s="181"/>
      <c r="DS139" s="181"/>
      <c r="DT139" s="182"/>
      <c r="DU139" s="182"/>
      <c r="DV139" s="182"/>
      <c r="DW139" s="182"/>
      <c r="DX139" s="182"/>
      <c r="DY139" s="182"/>
      <c r="DZ139" s="185"/>
      <c r="EA139" s="185"/>
      <c r="EB139" s="185"/>
      <c r="EC139" s="185"/>
      <c r="ED139" s="185"/>
      <c r="EE139" s="165"/>
      <c r="EF139" s="165"/>
      <c r="EG139" s="165"/>
      <c r="EH139" s="165"/>
      <c r="EI139" s="165"/>
      <c r="EJ139" s="165"/>
      <c r="EK139" s="165"/>
      <c r="EL139" s="165"/>
      <c r="EM139" s="165"/>
      <c r="EN139" s="165"/>
      <c r="EO139" s="165"/>
      <c r="EP139" s="165"/>
      <c r="EQ139" s="165"/>
      <c r="ER139" s="165"/>
      <c r="ES139" s="165"/>
      <c r="ET139" s="165"/>
      <c r="EU139" s="165"/>
      <c r="EV139" s="165"/>
      <c r="EW139" s="165"/>
      <c r="EX139" s="165"/>
      <c r="EY139" s="165"/>
      <c r="EZ139" s="165"/>
      <c r="FA139" s="165"/>
      <c r="FB139" s="165"/>
      <c r="FC139" s="165"/>
      <c r="FD139" s="166"/>
      <c r="FE139" s="166"/>
      <c r="FF139" s="166"/>
      <c r="FG139" s="166"/>
      <c r="FH139" s="166"/>
      <c r="FI139" s="166"/>
      <c r="FJ139" s="166"/>
      <c r="FK139" s="166"/>
      <c r="FL139" s="166"/>
      <c r="FM139" s="166"/>
      <c r="FN139" s="166"/>
      <c r="FO139" s="166"/>
      <c r="FP139" s="166"/>
    </row>
    <row r="140" spans="1:173" ht="18.75" customHeight="1" x14ac:dyDescent="0.3">
      <c r="A140" s="52"/>
      <c r="B140" s="65"/>
      <c r="C140" s="205"/>
      <c r="D140" s="205"/>
      <c r="E140" s="205"/>
      <c r="F140" s="205"/>
      <c r="G140" s="205"/>
      <c r="H140" s="205"/>
      <c r="I140" s="206"/>
      <c r="J140" s="206"/>
      <c r="K140" s="206"/>
      <c r="L140" s="206"/>
      <c r="M140" s="206"/>
      <c r="N140" s="749"/>
      <c r="O140" s="749"/>
      <c r="P140" s="895"/>
      <c r="Q140" s="896"/>
      <c r="R140" s="896"/>
      <c r="S140" s="896"/>
      <c r="T140" s="896"/>
      <c r="U140" s="896"/>
      <c r="V140" s="896"/>
      <c r="W140" s="896"/>
      <c r="X140" s="896"/>
      <c r="Y140" s="896"/>
      <c r="Z140" s="896"/>
      <c r="AA140" s="896"/>
      <c r="AB140" s="896"/>
      <c r="AC140" s="896"/>
      <c r="AD140" s="896"/>
      <c r="AE140" s="896"/>
      <c r="AF140" s="896"/>
      <c r="AG140" s="896"/>
      <c r="AH140" s="896"/>
      <c r="AI140" s="896"/>
      <c r="AJ140" s="896"/>
      <c r="AK140" s="896"/>
      <c r="AL140" s="896"/>
      <c r="AM140" s="896"/>
      <c r="AN140" s="897"/>
      <c r="AO140" s="6"/>
      <c r="AP140" s="6"/>
      <c r="AQ140" s="6"/>
      <c r="AR140" s="6"/>
      <c r="AS140" s="29"/>
      <c r="AT140" s="216" t="str">
        <f>AT83</f>
        <v>* במקרה של שינוי במע"מ - יתכן שיתרת התקציב וש"ע לניצול (עמ' יב ו-יג) אינם מדוייקים</v>
      </c>
      <c r="AU140" s="206"/>
      <c r="AV140" s="207"/>
      <c r="AW140" s="207"/>
      <c r="AX140" s="207"/>
      <c r="AY140" s="207"/>
      <c r="AZ140" s="207"/>
      <c r="BA140" s="207"/>
      <c r="BB140" s="207"/>
      <c r="BC140" s="207"/>
      <c r="BD140" s="207"/>
      <c r="BE140" s="207"/>
      <c r="BF140" s="208"/>
      <c r="BG140" s="208"/>
      <c r="BH140" s="208"/>
      <c r="BI140" s="208"/>
      <c r="BJ140" s="208"/>
      <c r="BK140" s="208"/>
      <c r="BL140" s="208"/>
      <c r="BM140" s="208"/>
      <c r="BN140" s="208"/>
      <c r="BO140" s="208"/>
      <c r="BP140" s="209"/>
      <c r="BQ140" s="210"/>
      <c r="BR140" s="211"/>
      <c r="BS140" s="211"/>
      <c r="BT140" s="211"/>
      <c r="BU140" s="211"/>
      <c r="BV140" s="211"/>
      <c r="BW140" s="208"/>
      <c r="BX140" s="208"/>
      <c r="BY140" s="208"/>
      <c r="BZ140" s="208"/>
      <c r="CA140" s="208"/>
      <c r="CB140" s="208"/>
      <c r="CC140" s="208"/>
      <c r="CD140" s="139"/>
      <c r="CE140" s="139"/>
      <c r="CF140" s="139"/>
      <c r="CG140" s="139"/>
      <c r="CH140" s="139"/>
      <c r="CJ140" s="25"/>
      <c r="CK140" s="25"/>
      <c r="CM140" s="52"/>
      <c r="CO140" s="179"/>
      <c r="CP140" s="179"/>
      <c r="CQ140" s="179"/>
      <c r="CR140" s="179"/>
      <c r="CS140" s="179"/>
      <c r="CT140" s="179"/>
      <c r="CU140" s="179"/>
      <c r="CV140" s="179"/>
      <c r="CW140" s="413"/>
      <c r="CX140" s="413"/>
      <c r="CY140" s="413"/>
      <c r="CZ140" s="413"/>
      <c r="DA140" s="331"/>
      <c r="DB140" s="331"/>
      <c r="DC140" s="331"/>
      <c r="DD140" s="331"/>
      <c r="DE140" s="331"/>
      <c r="DF140" s="331"/>
      <c r="DG140" s="331"/>
      <c r="DH140" s="331"/>
      <c r="DI140" s="331"/>
      <c r="DJ140" s="181"/>
      <c r="DK140" s="181"/>
      <c r="DL140" s="181"/>
      <c r="DM140" s="181"/>
      <c r="DN140" s="181"/>
      <c r="DO140" s="181"/>
      <c r="DP140" s="181"/>
      <c r="DQ140" s="181"/>
      <c r="DR140" s="181"/>
      <c r="DS140" s="181"/>
    </row>
    <row r="141" spans="1:173" s="66" customFormat="1" ht="3.75" customHeight="1" x14ac:dyDescent="0.2">
      <c r="A141" s="71"/>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796"/>
      <c r="BB141" s="796"/>
      <c r="BC141" s="796"/>
      <c r="BD141" s="796"/>
      <c r="BE141" s="796"/>
      <c r="BF141" s="796"/>
      <c r="BG141" s="796"/>
      <c r="BH141" s="79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7"/>
      <c r="CG141" s="67"/>
      <c r="CH141" s="67"/>
      <c r="CI141" s="67"/>
      <c r="CJ141" s="67"/>
      <c r="CK141" s="68"/>
      <c r="CL141" s="68"/>
      <c r="CM141" s="52"/>
      <c r="CN141" s="69"/>
      <c r="CO141" s="179"/>
      <c r="CP141" s="179"/>
      <c r="CQ141" s="179"/>
      <c r="CR141" s="179"/>
      <c r="CS141" s="179"/>
      <c r="CT141" s="179"/>
      <c r="CU141" s="179"/>
      <c r="CV141" s="179"/>
      <c r="CW141" s="413"/>
      <c r="CX141" s="413"/>
      <c r="CY141" s="413"/>
      <c r="CZ141" s="413"/>
      <c r="DA141" s="331"/>
      <c r="DB141" s="331"/>
      <c r="DC141" s="331"/>
      <c r="DD141" s="331"/>
      <c r="DE141" s="331"/>
      <c r="DF141" s="331"/>
      <c r="DG141" s="331"/>
      <c r="DH141" s="331"/>
      <c r="DI141" s="331"/>
      <c r="DJ141" s="181"/>
      <c r="DK141" s="181"/>
      <c r="DL141" s="181"/>
      <c r="DM141" s="181"/>
      <c r="DN141" s="181"/>
      <c r="DO141" s="181"/>
      <c r="DP141" s="181"/>
      <c r="DQ141" s="181"/>
      <c r="DR141" s="181"/>
      <c r="DS141" s="181"/>
      <c r="DT141" s="70"/>
      <c r="DU141" s="70"/>
      <c r="DV141" s="70"/>
      <c r="DW141" s="70"/>
      <c r="DX141" s="70"/>
      <c r="DY141" s="70"/>
      <c r="DZ141" s="70"/>
      <c r="EA141" s="70"/>
      <c r="EB141" s="70"/>
      <c r="EC141" s="70"/>
      <c r="ED141" s="70"/>
      <c r="EE141" s="70"/>
      <c r="EF141" s="70"/>
      <c r="EG141" s="70"/>
    </row>
    <row r="142" spans="1:173" s="66" customFormat="1" ht="3.75" customHeight="1" x14ac:dyDescent="0.2">
      <c r="A142" s="71"/>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796"/>
      <c r="BB142" s="796"/>
      <c r="BC142" s="796"/>
      <c r="BD142" s="796"/>
      <c r="BE142" s="796"/>
      <c r="BF142" s="796"/>
      <c r="BG142" s="796"/>
      <c r="BH142" s="79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7"/>
      <c r="CG142" s="67"/>
      <c r="CH142" s="67"/>
      <c r="CI142" s="67"/>
      <c r="CJ142" s="67"/>
      <c r="CK142" s="68"/>
      <c r="CL142" s="68"/>
      <c r="CM142" s="52"/>
      <c r="CN142" s="69"/>
      <c r="CO142" s="179"/>
      <c r="CP142" s="179"/>
      <c r="CQ142" s="179"/>
      <c r="CR142" s="179"/>
      <c r="CS142" s="179"/>
      <c r="CT142" s="179"/>
      <c r="CU142" s="179"/>
      <c r="CV142" s="179"/>
      <c r="CW142" s="413"/>
      <c r="CX142" s="413"/>
      <c r="CY142" s="413"/>
      <c r="CZ142" s="413"/>
      <c r="DA142" s="331"/>
      <c r="DB142" s="331"/>
      <c r="DC142" s="331"/>
      <c r="DD142" s="331"/>
      <c r="DE142" s="331"/>
      <c r="DF142" s="331"/>
      <c r="DG142" s="331"/>
      <c r="DH142" s="331"/>
      <c r="DI142" s="331"/>
      <c r="DJ142" s="181"/>
      <c r="DK142" s="181"/>
      <c r="DL142" s="181"/>
      <c r="DM142" s="181"/>
      <c r="DN142" s="181"/>
      <c r="DO142" s="181"/>
      <c r="DP142" s="181"/>
      <c r="DQ142" s="181"/>
      <c r="DR142" s="181"/>
      <c r="DS142" s="181"/>
      <c r="DT142" s="70"/>
      <c r="DU142" s="70"/>
      <c r="DV142" s="70"/>
      <c r="DW142" s="70"/>
      <c r="DX142" s="70"/>
      <c r="DY142" s="70"/>
      <c r="DZ142" s="70"/>
      <c r="EA142" s="70"/>
      <c r="EB142" s="70"/>
      <c r="EC142" s="70"/>
      <c r="ED142" s="70"/>
      <c r="EE142" s="70"/>
      <c r="EF142" s="70"/>
      <c r="EG142" s="70"/>
    </row>
    <row r="143" spans="1:173" s="66" customFormat="1" ht="3.75" customHeight="1" thickBot="1" x14ac:dyDescent="0.25">
      <c r="A143" s="71"/>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796"/>
      <c r="BB143" s="796"/>
      <c r="BC143" s="796"/>
      <c r="BD143" s="796"/>
      <c r="BE143" s="796"/>
      <c r="BF143" s="796"/>
      <c r="BG143" s="796"/>
      <c r="BH143" s="79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7"/>
      <c r="CG143" s="67"/>
      <c r="CH143" s="67"/>
      <c r="CI143" s="67"/>
      <c r="CJ143" s="67"/>
      <c r="CK143" s="68"/>
      <c r="CL143" s="68"/>
      <c r="CM143" s="52"/>
      <c r="CN143" s="69"/>
      <c r="CO143" s="179"/>
      <c r="CP143" s="179"/>
      <c r="CQ143" s="179"/>
      <c r="CR143" s="179"/>
      <c r="CS143" s="179"/>
      <c r="CT143" s="179"/>
      <c r="CU143" s="179"/>
      <c r="CV143" s="179"/>
      <c r="CW143" s="413"/>
      <c r="CX143" s="413"/>
      <c r="CY143" s="413"/>
      <c r="CZ143" s="413"/>
      <c r="DA143" s="331"/>
      <c r="DB143" s="331"/>
      <c r="DC143" s="331"/>
      <c r="DD143" s="331"/>
      <c r="DE143" s="331"/>
      <c r="DF143" s="331"/>
      <c r="DG143" s="331"/>
      <c r="DH143" s="331"/>
      <c r="DI143" s="331"/>
      <c r="DJ143" s="181"/>
      <c r="DK143" s="181"/>
      <c r="DL143" s="181"/>
      <c r="DM143" s="181"/>
      <c r="DN143" s="181"/>
      <c r="DO143" s="181"/>
      <c r="DP143" s="181"/>
      <c r="DQ143" s="181"/>
      <c r="DR143" s="181"/>
      <c r="DS143" s="181"/>
      <c r="DT143" s="70"/>
      <c r="DU143" s="70"/>
      <c r="DV143" s="70"/>
      <c r="DW143" s="70"/>
      <c r="DX143" s="70"/>
      <c r="DY143" s="70"/>
      <c r="DZ143" s="70"/>
      <c r="EA143" s="70"/>
      <c r="EB143" s="70"/>
      <c r="EC143" s="70"/>
      <c r="ED143" s="70"/>
      <c r="EE143" s="70"/>
      <c r="EF143" s="70"/>
      <c r="EG143" s="70"/>
    </row>
    <row r="144" spans="1:173" s="84" customFormat="1" ht="14.1" customHeight="1" thickTop="1" x14ac:dyDescent="0.2">
      <c r="A144" s="81"/>
      <c r="B144" s="89"/>
      <c r="C144" s="798" t="s">
        <v>22</v>
      </c>
      <c r="D144" s="799"/>
      <c r="E144" s="799"/>
      <c r="F144" s="799"/>
      <c r="G144" s="799"/>
      <c r="H144" s="800"/>
      <c r="I144" s="904" t="s">
        <v>26</v>
      </c>
      <c r="J144" s="905"/>
      <c r="K144" s="905"/>
      <c r="L144" s="905"/>
      <c r="M144" s="905"/>
      <c r="N144" s="905"/>
      <c r="O144" s="905"/>
      <c r="P144" s="906"/>
      <c r="Q144" s="41"/>
      <c r="R144" s="336"/>
      <c r="S144" s="913" t="s">
        <v>21</v>
      </c>
      <c r="T144" s="914"/>
      <c r="U144" s="914"/>
      <c r="V144" s="914"/>
      <c r="W144" s="914"/>
      <c r="X144" s="914"/>
      <c r="Y144" s="914"/>
      <c r="Z144" s="914"/>
      <c r="AA144" s="914"/>
      <c r="AB144" s="914"/>
      <c r="AC144" s="914"/>
      <c r="AD144" s="914"/>
      <c r="AE144" s="914"/>
      <c r="AF144" s="914"/>
      <c r="AG144" s="914"/>
      <c r="AH144" s="914"/>
      <c r="AI144" s="914"/>
      <c r="AJ144" s="914"/>
      <c r="AK144" s="39"/>
      <c r="AL144" s="1104" t="s">
        <v>20</v>
      </c>
      <c r="AM144" s="1105"/>
      <c r="AN144" s="1105"/>
      <c r="AO144" s="1105"/>
      <c r="AP144" s="1105"/>
      <c r="AQ144" s="1105"/>
      <c r="AR144" s="1105"/>
      <c r="AS144" s="1105"/>
      <c r="AT144" s="1105"/>
      <c r="AU144" s="1105"/>
      <c r="AV144" s="1105"/>
      <c r="AW144" s="1105"/>
      <c r="AX144" s="1105"/>
      <c r="AY144" s="1105"/>
      <c r="AZ144" s="1106"/>
      <c r="BA144" s="337"/>
      <c r="BB144" s="868" t="s">
        <v>3</v>
      </c>
      <c r="BC144" s="869"/>
      <c r="BD144" s="869"/>
      <c r="BE144" s="869"/>
      <c r="BF144" s="869"/>
      <c r="BG144" s="869"/>
      <c r="BH144" s="869"/>
      <c r="BI144" s="869"/>
      <c r="BJ144" s="869"/>
      <c r="BK144" s="869"/>
      <c r="BL144" s="869"/>
      <c r="BM144" s="869"/>
      <c r="BN144" s="869"/>
      <c r="BO144" s="869"/>
      <c r="BP144" s="869"/>
      <c r="BQ144" s="869"/>
      <c r="BR144" s="869"/>
      <c r="BS144" s="869"/>
      <c r="BT144" s="869"/>
      <c r="BU144" s="869"/>
      <c r="BV144" s="869"/>
      <c r="BW144" s="869"/>
      <c r="BX144" s="869"/>
      <c r="BY144" s="869"/>
      <c r="BZ144" s="869"/>
      <c r="CA144" s="869"/>
      <c r="CB144" s="869"/>
      <c r="CC144" s="870"/>
      <c r="CD144" s="336"/>
      <c r="CE144" s="336"/>
      <c r="CF144" s="73"/>
      <c r="CG144" s="73"/>
      <c r="CI144" s="73"/>
      <c r="CJ144" s="73"/>
      <c r="CK144" s="339"/>
      <c r="CL144" s="339"/>
      <c r="CM144" s="52"/>
      <c r="CN144" s="339"/>
      <c r="CO144" s="179"/>
      <c r="CP144" s="179"/>
      <c r="CQ144" s="179"/>
      <c r="CR144" s="179"/>
      <c r="CS144" s="179"/>
      <c r="CT144" s="179"/>
      <c r="CU144" s="179"/>
      <c r="CV144" s="179"/>
      <c r="CW144" s="413"/>
      <c r="CX144" s="413"/>
      <c r="CY144" s="413"/>
      <c r="CZ144" s="413"/>
      <c r="DA144" s="331"/>
      <c r="DB144" s="331"/>
      <c r="DC144" s="331"/>
      <c r="DD144" s="331"/>
      <c r="DE144" s="331"/>
      <c r="DF144" s="331"/>
      <c r="DG144" s="331"/>
      <c r="DH144" s="331"/>
      <c r="DI144" s="331"/>
      <c r="DJ144" s="181"/>
      <c r="DK144" s="181"/>
      <c r="DL144" s="181"/>
      <c r="DM144" s="181"/>
      <c r="DN144" s="181"/>
      <c r="DO144" s="181"/>
      <c r="DP144" s="181"/>
      <c r="DQ144" s="181"/>
      <c r="DR144" s="181"/>
      <c r="DS144" s="181"/>
    </row>
    <row r="145" spans="1:123" s="76" customFormat="1" ht="14.1" customHeight="1" thickBot="1" x14ac:dyDescent="0.35">
      <c r="A145" s="75"/>
      <c r="B145" s="72"/>
      <c r="C145" s="879" t="s">
        <v>4</v>
      </c>
      <c r="D145" s="880"/>
      <c r="E145" s="880"/>
      <c r="F145" s="880"/>
      <c r="G145" s="880"/>
      <c r="H145" s="881"/>
      <c r="I145" s="907"/>
      <c r="J145" s="908"/>
      <c r="K145" s="908"/>
      <c r="L145" s="908"/>
      <c r="M145" s="908"/>
      <c r="N145" s="908"/>
      <c r="O145" s="908"/>
      <c r="P145" s="909"/>
      <c r="Q145" s="41"/>
      <c r="R145" s="6"/>
      <c r="S145" s="915" t="s">
        <v>5</v>
      </c>
      <c r="T145" s="916"/>
      <c r="U145" s="916"/>
      <c r="V145" s="916"/>
      <c r="W145" s="916"/>
      <c r="X145" s="916"/>
      <c r="Y145" s="916"/>
      <c r="Z145" s="916"/>
      <c r="AA145" s="916"/>
      <c r="AB145" s="916"/>
      <c r="AC145" s="916"/>
      <c r="AD145" s="916"/>
      <c r="AE145" s="916"/>
      <c r="AF145" s="916"/>
      <c r="AG145" s="916"/>
      <c r="AH145" s="916"/>
      <c r="AI145" s="916"/>
      <c r="AJ145" s="917"/>
      <c r="AK145" s="39"/>
      <c r="AL145" s="818" t="s">
        <v>5</v>
      </c>
      <c r="AM145" s="819"/>
      <c r="AN145" s="819"/>
      <c r="AO145" s="819"/>
      <c r="AP145" s="819"/>
      <c r="AQ145" s="819"/>
      <c r="AR145" s="819"/>
      <c r="AS145" s="819"/>
      <c r="AT145" s="819"/>
      <c r="AU145" s="819"/>
      <c r="AV145" s="819"/>
      <c r="AW145" s="819"/>
      <c r="AX145" s="819"/>
      <c r="AY145" s="819"/>
      <c r="AZ145" s="820"/>
      <c r="BA145" s="40"/>
      <c r="BB145" s="855" t="s">
        <v>5</v>
      </c>
      <c r="BC145" s="856"/>
      <c r="BD145" s="856"/>
      <c r="BE145" s="856"/>
      <c r="BF145" s="856"/>
      <c r="BG145" s="856"/>
      <c r="BH145" s="856"/>
      <c r="BI145" s="856"/>
      <c r="BJ145" s="856"/>
      <c r="BK145" s="402"/>
      <c r="BL145" s="402"/>
      <c r="BM145" s="402"/>
      <c r="BN145" s="402"/>
      <c r="BO145" s="402"/>
      <c r="BP145" s="402"/>
      <c r="BQ145" s="402"/>
      <c r="BR145" s="402"/>
      <c r="BS145" s="856" t="s">
        <v>6</v>
      </c>
      <c r="BT145" s="856"/>
      <c r="BU145" s="856"/>
      <c r="BV145" s="856"/>
      <c r="BW145" s="856"/>
      <c r="BX145" s="856"/>
      <c r="BY145" s="856"/>
      <c r="BZ145" s="856"/>
      <c r="CA145" s="856"/>
      <c r="CB145" s="856"/>
      <c r="CC145" s="1108"/>
      <c r="CD145" s="6"/>
      <c r="CE145" s="6"/>
      <c r="CG145" s="77"/>
      <c r="CI145" s="77"/>
      <c r="CJ145" s="77"/>
      <c r="CK145" s="79"/>
      <c r="CL145" s="79"/>
      <c r="CM145" s="52"/>
      <c r="CN145" s="79"/>
      <c r="CO145" s="179"/>
      <c r="CP145" s="179"/>
      <c r="CQ145" s="179"/>
      <c r="CR145" s="179"/>
      <c r="CS145" s="179"/>
      <c r="CT145" s="179"/>
      <c r="CU145" s="179"/>
      <c r="CV145" s="179"/>
      <c r="CW145" s="413"/>
      <c r="CX145" s="413"/>
      <c r="CY145" s="413"/>
      <c r="CZ145" s="413"/>
      <c r="DA145" s="331"/>
      <c r="DB145" s="331"/>
      <c r="DC145" s="331"/>
      <c r="DD145" s="331"/>
      <c r="DE145" s="331"/>
      <c r="DF145" s="331"/>
      <c r="DG145" s="331"/>
      <c r="DH145" s="331"/>
      <c r="DI145" s="331"/>
      <c r="DJ145" s="181"/>
      <c r="DK145" s="181"/>
      <c r="DL145" s="181"/>
      <c r="DM145" s="181"/>
      <c r="DN145" s="181"/>
      <c r="DO145" s="181"/>
      <c r="DP145" s="181"/>
      <c r="DQ145" s="181"/>
      <c r="DR145" s="181"/>
      <c r="DS145" s="181"/>
    </row>
    <row r="146" spans="1:123" s="350" customFormat="1" ht="13.5" customHeight="1" thickTop="1" thickBot="1" x14ac:dyDescent="0.3">
      <c r="A146" s="340"/>
      <c r="B146" s="341"/>
      <c r="C146" s="315"/>
      <c r="D146" s="805">
        <f>+D87</f>
        <v>0.17</v>
      </c>
      <c r="E146" s="805"/>
      <c r="F146" s="805"/>
      <c r="G146" s="805"/>
      <c r="H146" s="342"/>
      <c r="I146" s="910"/>
      <c r="J146" s="911"/>
      <c r="K146" s="911"/>
      <c r="L146" s="911"/>
      <c r="M146" s="911"/>
      <c r="N146" s="911"/>
      <c r="O146" s="911"/>
      <c r="P146" s="912"/>
      <c r="Q146" s="343"/>
      <c r="R146" s="344"/>
      <c r="S146" s="1118" t="s">
        <v>7</v>
      </c>
      <c r="T146" s="1118"/>
      <c r="U146" s="1118"/>
      <c r="V146" s="1118"/>
      <c r="W146" s="1118"/>
      <c r="X146" s="1118"/>
      <c r="Y146" s="1118"/>
      <c r="Z146" s="1118"/>
      <c r="AA146" s="1118"/>
      <c r="AB146" s="1118"/>
      <c r="AC146" s="1118"/>
      <c r="AD146" s="1118"/>
      <c r="AE146" s="1118"/>
      <c r="AF146" s="1118"/>
      <c r="AG146" s="1118"/>
      <c r="AH146" s="1118"/>
      <c r="AI146" s="1118"/>
      <c r="AJ146" s="1118"/>
      <c r="AK146" s="429"/>
      <c r="AL146" s="866" t="s">
        <v>7</v>
      </c>
      <c r="AM146" s="816"/>
      <c r="AN146" s="816"/>
      <c r="AO146" s="816"/>
      <c r="AP146" s="816"/>
      <c r="AQ146" s="816"/>
      <c r="AR146" s="867"/>
      <c r="AS146" s="816" t="s">
        <v>8</v>
      </c>
      <c r="AT146" s="816"/>
      <c r="AU146" s="816"/>
      <c r="AV146" s="816"/>
      <c r="AW146" s="816"/>
      <c r="AX146" s="816"/>
      <c r="AY146" s="816"/>
      <c r="AZ146" s="817"/>
      <c r="BA146" s="345"/>
      <c r="BB146" s="860" t="s">
        <v>7</v>
      </c>
      <c r="BC146" s="861"/>
      <c r="BD146" s="861"/>
      <c r="BE146" s="861"/>
      <c r="BF146" s="861"/>
      <c r="BG146" s="861"/>
      <c r="BH146" s="862"/>
      <c r="BI146" s="401" t="s">
        <v>8</v>
      </c>
      <c r="BJ146" s="401"/>
      <c r="BK146" s="401"/>
      <c r="BL146" s="401"/>
      <c r="BM146" s="401"/>
      <c r="BN146" s="347"/>
      <c r="BO146" s="942" t="s">
        <v>7</v>
      </c>
      <c r="BP146" s="942"/>
      <c r="BQ146" s="942"/>
      <c r="BR146" s="942"/>
      <c r="BS146" s="942"/>
      <c r="BT146" s="942"/>
      <c r="BU146" s="946"/>
      <c r="BV146" s="942" t="s">
        <v>8</v>
      </c>
      <c r="BW146" s="942"/>
      <c r="BX146" s="942"/>
      <c r="BY146" s="942"/>
      <c r="BZ146" s="942"/>
      <c r="CA146" s="942"/>
      <c r="CB146" s="942"/>
      <c r="CC146" s="943"/>
      <c r="CD146" s="344"/>
      <c r="CE146" s="344"/>
      <c r="CF146" s="348"/>
      <c r="CG146" s="349"/>
      <c r="CI146" s="352"/>
      <c r="CJ146" s="352"/>
      <c r="CK146" s="88"/>
      <c r="CL146" s="88"/>
      <c r="CM146" s="52"/>
      <c r="CN146" s="88"/>
      <c r="CO146" s="421"/>
      <c r="CP146" s="421"/>
      <c r="CQ146" s="421"/>
      <c r="CR146" s="421"/>
      <c r="CS146" s="421"/>
      <c r="CT146" s="421"/>
      <c r="CU146" s="421"/>
      <c r="CV146" s="421"/>
      <c r="CW146" s="422"/>
      <c r="CX146" s="422"/>
      <c r="CY146" s="422"/>
      <c r="CZ146" s="422"/>
      <c r="DA146" s="354"/>
      <c r="DB146" s="354"/>
      <c r="DC146" s="354"/>
      <c r="DD146" s="354"/>
      <c r="DE146" s="354"/>
      <c r="DF146" s="354"/>
      <c r="DG146" s="354"/>
      <c r="DH146" s="354"/>
      <c r="DI146" s="354"/>
      <c r="DJ146" s="353"/>
      <c r="DK146" s="353"/>
      <c r="DL146" s="353"/>
      <c r="DM146" s="353"/>
      <c r="DN146" s="353"/>
      <c r="DO146" s="353"/>
      <c r="DP146" s="353"/>
      <c r="DQ146" s="353"/>
      <c r="DR146" s="353"/>
      <c r="DS146" s="353"/>
    </row>
    <row r="147" spans="1:123" s="84" customFormat="1" ht="15.75" customHeight="1" thickTop="1" thickBot="1" x14ac:dyDescent="0.25">
      <c r="A147" s="81"/>
      <c r="B147" s="89"/>
      <c r="C147" s="316"/>
      <c r="D147" s="317"/>
      <c r="E147" s="317"/>
      <c r="F147" s="317"/>
      <c r="G147" s="317"/>
      <c r="H147" s="318"/>
      <c r="I147" s="882" t="s">
        <v>110</v>
      </c>
      <c r="J147" s="882"/>
      <c r="K147" s="882"/>
      <c r="L147" s="882"/>
      <c r="M147" s="882"/>
      <c r="N147" s="882"/>
      <c r="O147" s="882"/>
      <c r="P147" s="883"/>
      <c r="Q147" s="47"/>
      <c r="R147" s="6"/>
      <c r="S147" s="918">
        <f>S88</f>
        <v>0</v>
      </c>
      <c r="T147" s="918"/>
      <c r="U147" s="918"/>
      <c r="V147" s="918"/>
      <c r="W147" s="918"/>
      <c r="X147" s="918"/>
      <c r="Y147" s="918"/>
      <c r="Z147" s="918"/>
      <c r="AA147" s="918"/>
      <c r="AB147" s="918"/>
      <c r="AC147" s="918"/>
      <c r="AD147" s="918"/>
      <c r="AE147" s="918"/>
      <c r="AF147" s="1119"/>
      <c r="AG147" s="1119"/>
      <c r="AH147" s="1119"/>
      <c r="AI147" s="1119"/>
      <c r="AJ147" s="1119"/>
      <c r="AK147" s="97"/>
      <c r="AL147" s="919">
        <f>IF(AL88="","",AL88)</f>
        <v>0</v>
      </c>
      <c r="AM147" s="920"/>
      <c r="AN147" s="920"/>
      <c r="AO147" s="920"/>
      <c r="AP147" s="920"/>
      <c r="AQ147" s="920"/>
      <c r="AR147" s="920"/>
      <c r="AS147" s="929"/>
      <c r="AT147" s="929"/>
      <c r="AU147" s="929"/>
      <c r="AV147" s="929"/>
      <c r="AW147" s="929"/>
      <c r="AX147" s="929"/>
      <c r="AY147" s="929"/>
      <c r="AZ147" s="930"/>
      <c r="BA147" s="115"/>
      <c r="BB147" s="849">
        <f>BB88</f>
        <v>0</v>
      </c>
      <c r="BC147" s="850"/>
      <c r="BD147" s="850"/>
      <c r="BE147" s="850"/>
      <c r="BF147" s="850"/>
      <c r="BG147" s="850"/>
      <c r="BH147" s="850"/>
      <c r="BI147" s="822"/>
      <c r="BJ147" s="822"/>
      <c r="BK147" s="822"/>
      <c r="BL147" s="822"/>
      <c r="BM147" s="822"/>
      <c r="BN147" s="822"/>
      <c r="BO147" s="857">
        <f>+BO88</f>
        <v>0</v>
      </c>
      <c r="BP147" s="857"/>
      <c r="BQ147" s="857"/>
      <c r="BR147" s="857"/>
      <c r="BS147" s="857"/>
      <c r="BT147" s="857"/>
      <c r="BU147" s="857"/>
      <c r="BV147" s="1308" t="str">
        <f>IF(BI147*(1+$D$146)&gt;0,BI147*(1+$D$146),"")</f>
        <v/>
      </c>
      <c r="BW147" s="1308"/>
      <c r="BX147" s="1308"/>
      <c r="BY147" s="1308"/>
      <c r="BZ147" s="1308"/>
      <c r="CA147" s="1308"/>
      <c r="CB147" s="1308"/>
      <c r="CC147" s="1309"/>
      <c r="CD147" s="6"/>
      <c r="CE147" s="6"/>
      <c r="CF147" s="82"/>
      <c r="CG147" s="83"/>
      <c r="CI147" s="86"/>
      <c r="CJ147" s="86"/>
      <c r="CK147" s="88"/>
      <c r="CL147" s="88"/>
      <c r="CM147" s="52"/>
      <c r="CN147" s="88"/>
      <c r="CO147" s="179"/>
      <c r="CP147" s="179"/>
      <c r="CQ147" s="179"/>
      <c r="CR147" s="179"/>
      <c r="CS147" s="179"/>
      <c r="CT147" s="179"/>
      <c r="CU147" s="179"/>
      <c r="CV147" s="179"/>
      <c r="CW147" s="413"/>
      <c r="CX147" s="413"/>
      <c r="CY147" s="413"/>
      <c r="CZ147" s="413"/>
      <c r="DA147" s="331"/>
      <c r="DB147" s="331"/>
      <c r="DC147" s="331"/>
      <c r="DD147" s="331"/>
      <c r="DE147" s="331"/>
      <c r="DF147" s="331"/>
      <c r="DG147" s="331"/>
      <c r="DH147" s="331"/>
      <c r="DI147" s="331"/>
      <c r="DJ147" s="181"/>
      <c r="DK147" s="181"/>
      <c r="DL147" s="181"/>
      <c r="DM147" s="181"/>
      <c r="DN147" s="181"/>
      <c r="DO147" s="181"/>
      <c r="DP147" s="181"/>
      <c r="DQ147" s="181"/>
      <c r="DR147" s="181"/>
      <c r="DS147" s="181"/>
    </row>
    <row r="148" spans="1:123" s="84" customFormat="1" ht="15.75" customHeight="1" thickTop="1" thickBot="1" x14ac:dyDescent="0.35">
      <c r="A148" s="81"/>
      <c r="B148" s="89"/>
      <c r="C148" s="884" t="s">
        <v>9</v>
      </c>
      <c r="D148" s="885"/>
      <c r="E148" s="885"/>
      <c r="F148" s="885"/>
      <c r="G148" s="885"/>
      <c r="H148" s="886"/>
      <c r="I148" s="887" t="s">
        <v>111</v>
      </c>
      <c r="J148" s="888"/>
      <c r="K148" s="888"/>
      <c r="L148" s="888"/>
      <c r="M148" s="888"/>
      <c r="N148" s="888"/>
      <c r="O148" s="888"/>
      <c r="P148" s="889"/>
      <c r="Q148" s="47"/>
      <c r="R148" s="6"/>
      <c r="S148" s="918" t="str">
        <f>IF(S89="","",S89)</f>
        <v/>
      </c>
      <c r="T148" s="918"/>
      <c r="U148" s="918"/>
      <c r="V148" s="918"/>
      <c r="W148" s="918"/>
      <c r="X148" s="918"/>
      <c r="Y148" s="918"/>
      <c r="Z148" s="918"/>
      <c r="AA148" s="918"/>
      <c r="AB148" s="918"/>
      <c r="AC148" s="918"/>
      <c r="AD148" s="918"/>
      <c r="AE148" s="918"/>
      <c r="AF148" s="1119"/>
      <c r="AG148" s="1119"/>
      <c r="AH148" s="1119"/>
      <c r="AI148" s="1119"/>
      <c r="AJ148" s="1119"/>
      <c r="AK148" s="97"/>
      <c r="AL148" s="810" t="str">
        <f>+IF(AL89=0,"",AL89)</f>
        <v/>
      </c>
      <c r="AM148" s="811"/>
      <c r="AN148" s="811"/>
      <c r="AO148" s="811"/>
      <c r="AP148" s="811"/>
      <c r="AQ148" s="811"/>
      <c r="AR148" s="811"/>
      <c r="AS148" s="935"/>
      <c r="AT148" s="935"/>
      <c r="AU148" s="935"/>
      <c r="AV148" s="935"/>
      <c r="AW148" s="935"/>
      <c r="AX148" s="935"/>
      <c r="AY148" s="935"/>
      <c r="AZ148" s="936"/>
      <c r="BA148" s="116"/>
      <c r="BB148" s="789" t="str">
        <f>IF(BB89="","",BB89)</f>
        <v/>
      </c>
      <c r="BC148" s="790"/>
      <c r="BD148" s="790"/>
      <c r="BE148" s="790"/>
      <c r="BF148" s="790"/>
      <c r="BG148" s="790"/>
      <c r="BH148" s="790"/>
      <c r="BI148" s="926"/>
      <c r="BJ148" s="926"/>
      <c r="BK148" s="926"/>
      <c r="BL148" s="926"/>
      <c r="BM148" s="926"/>
      <c r="BN148" s="926"/>
      <c r="BO148" s="797" t="str">
        <f>+BO89</f>
        <v/>
      </c>
      <c r="BP148" s="797"/>
      <c r="BQ148" s="797"/>
      <c r="BR148" s="797"/>
      <c r="BS148" s="797"/>
      <c r="BT148" s="797"/>
      <c r="BU148" s="797"/>
      <c r="BV148" s="1310" t="str">
        <f>IF(BI148*(1+$D$146)&gt;0,BI148*(1+$D$146),"")</f>
        <v/>
      </c>
      <c r="BW148" s="1310"/>
      <c r="BX148" s="1310"/>
      <c r="BY148" s="1310"/>
      <c r="BZ148" s="1310"/>
      <c r="CA148" s="1310"/>
      <c r="CB148" s="1310"/>
      <c r="CC148" s="1311"/>
      <c r="CD148" s="25"/>
      <c r="CE148" s="6"/>
      <c r="CF148" s="82"/>
      <c r="CG148" s="83"/>
      <c r="CI148" s="86"/>
      <c r="CJ148" s="90"/>
      <c r="CK148" s="88"/>
      <c r="CL148" s="88"/>
      <c r="CM148" s="52"/>
      <c r="CN148" s="88"/>
      <c r="CO148" s="179"/>
      <c r="CP148" s="179"/>
      <c r="CQ148" s="179"/>
      <c r="CR148" s="179"/>
      <c r="CS148" s="179"/>
      <c r="CT148" s="179"/>
      <c r="CU148" s="179"/>
      <c r="CV148" s="179"/>
      <c r="CW148" s="413"/>
      <c r="CX148" s="413"/>
      <c r="CY148" s="413"/>
      <c r="CZ148" s="413"/>
      <c r="DA148" s="331"/>
      <c r="DB148" s="331"/>
      <c r="DC148" s="331"/>
      <c r="DD148" s="331"/>
      <c r="DE148" s="331"/>
      <c r="DF148" s="331"/>
      <c r="DG148" s="331"/>
      <c r="DH148" s="331"/>
      <c r="DI148" s="331"/>
      <c r="DJ148" s="181"/>
      <c r="DK148" s="181"/>
      <c r="DL148" s="181"/>
      <c r="DM148" s="181"/>
      <c r="DN148" s="181"/>
      <c r="DO148" s="181"/>
      <c r="DP148" s="181"/>
      <c r="DQ148" s="181"/>
      <c r="DR148" s="181"/>
      <c r="DS148" s="181"/>
    </row>
    <row r="149" spans="1:123" s="84" customFormat="1" ht="17.25" customHeight="1" thickTop="1" thickBot="1" x14ac:dyDescent="0.35">
      <c r="A149" s="81"/>
      <c r="B149" s="91"/>
      <c r="C149" s="876" t="s">
        <v>10</v>
      </c>
      <c r="D149" s="877"/>
      <c r="E149" s="877"/>
      <c r="F149" s="877"/>
      <c r="G149" s="877"/>
      <c r="H149" s="878"/>
      <c r="I149" s="901" t="s">
        <v>53</v>
      </c>
      <c r="J149" s="902"/>
      <c r="K149" s="902"/>
      <c r="L149" s="902"/>
      <c r="M149" s="902"/>
      <c r="N149" s="902"/>
      <c r="O149" s="902"/>
      <c r="P149" s="903"/>
      <c r="Q149" s="48"/>
      <c r="R149" s="6"/>
      <c r="S149" s="1115">
        <f>+S90</f>
        <v>0</v>
      </c>
      <c r="T149" s="1116"/>
      <c r="U149" s="1116"/>
      <c r="V149" s="1116"/>
      <c r="W149" s="1116"/>
      <c r="X149" s="1116"/>
      <c r="Y149" s="1116"/>
      <c r="Z149" s="1116"/>
      <c r="AA149" s="1116"/>
      <c r="AB149" s="1116"/>
      <c r="AC149" s="1116"/>
      <c r="AD149" s="1116"/>
      <c r="AE149" s="1117"/>
      <c r="AF149" s="1120"/>
      <c r="AG149" s="1121"/>
      <c r="AH149" s="1121"/>
      <c r="AI149" s="1121"/>
      <c r="AJ149" s="1122"/>
      <c r="AK149" s="94"/>
      <c r="AL149" s="898">
        <f>+AL90</f>
        <v>0</v>
      </c>
      <c r="AM149" s="899"/>
      <c r="AN149" s="899"/>
      <c r="AO149" s="899"/>
      <c r="AP149" s="899"/>
      <c r="AQ149" s="899"/>
      <c r="AR149" s="900"/>
      <c r="AS149" s="933"/>
      <c r="AT149" s="933"/>
      <c r="AU149" s="933"/>
      <c r="AV149" s="933"/>
      <c r="AW149" s="933"/>
      <c r="AX149" s="933"/>
      <c r="AY149" s="933"/>
      <c r="AZ149" s="934"/>
      <c r="BA149" s="116"/>
      <c r="BB149" s="791">
        <f>BB90</f>
        <v>0</v>
      </c>
      <c r="BC149" s="792"/>
      <c r="BD149" s="792"/>
      <c r="BE149" s="792"/>
      <c r="BF149" s="792"/>
      <c r="BG149" s="792"/>
      <c r="BH149" s="793"/>
      <c r="BI149" s="931"/>
      <c r="BJ149" s="927"/>
      <c r="BK149" s="927"/>
      <c r="BL149" s="927"/>
      <c r="BM149" s="927"/>
      <c r="BN149" s="932"/>
      <c r="BO149" s="940">
        <f>+BO90</f>
        <v>0</v>
      </c>
      <c r="BP149" s="940"/>
      <c r="BQ149" s="940"/>
      <c r="BR149" s="940"/>
      <c r="BS149" s="940"/>
      <c r="BT149" s="940"/>
      <c r="BU149" s="941"/>
      <c r="BV149" s="927" t="str">
        <f>IF(BI149="","",IF(BI149*(1+$D$146)&gt;0,BI149*(1+$D$146),""))</f>
        <v/>
      </c>
      <c r="BW149" s="927"/>
      <c r="BX149" s="927"/>
      <c r="BY149" s="927"/>
      <c r="BZ149" s="927"/>
      <c r="CA149" s="927"/>
      <c r="CB149" s="927"/>
      <c r="CC149" s="928"/>
      <c r="CD149" s="6"/>
      <c r="CE149" s="6"/>
      <c r="CF149" s="82"/>
      <c r="CG149" s="83"/>
      <c r="CI149" s="86"/>
      <c r="CJ149" s="90"/>
      <c r="CK149" s="82"/>
      <c r="CL149" s="82"/>
      <c r="CM149" s="52"/>
      <c r="CN149" s="83"/>
      <c r="CO149" s="179"/>
      <c r="CP149" s="179"/>
      <c r="CQ149" s="179"/>
      <c r="CR149" s="179"/>
      <c r="CS149" s="179"/>
      <c r="CT149" s="179"/>
      <c r="CU149" s="179"/>
      <c r="CV149" s="179"/>
      <c r="CW149" s="413"/>
      <c r="CX149" s="413"/>
      <c r="CY149" s="413"/>
      <c r="CZ149" s="413"/>
      <c r="DA149" s="331"/>
      <c r="DB149" s="331"/>
      <c r="DC149" s="331"/>
      <c r="DD149" s="331"/>
      <c r="DE149" s="331"/>
      <c r="DF149" s="331"/>
      <c r="DG149" s="331"/>
      <c r="DH149" s="331"/>
      <c r="DI149" s="331"/>
      <c r="DJ149" s="181"/>
      <c r="DK149" s="181"/>
      <c r="DL149" s="181"/>
      <c r="DM149" s="181"/>
      <c r="DN149" s="181"/>
      <c r="DO149" s="181"/>
      <c r="DP149" s="181"/>
      <c r="DQ149" s="181"/>
      <c r="DR149" s="181"/>
      <c r="DS149" s="181"/>
    </row>
    <row r="150" spans="1:123" s="84" customFormat="1" ht="4.5" customHeight="1" x14ac:dyDescent="0.2">
      <c r="A150" s="81"/>
      <c r="B150" s="87"/>
      <c r="C150" s="92"/>
      <c r="D150" s="92"/>
      <c r="E150" s="92"/>
      <c r="F150" s="92"/>
      <c r="G150" s="92"/>
      <c r="H150" s="92"/>
      <c r="I150" s="92"/>
      <c r="J150" s="92"/>
      <c r="K150" s="92"/>
      <c r="L150" s="92"/>
      <c r="M150" s="92"/>
      <c r="N150" s="92"/>
      <c r="O150" s="92"/>
      <c r="P150" s="92"/>
      <c r="Q150" s="93"/>
      <c r="R150" s="6"/>
      <c r="S150" s="94"/>
      <c r="T150" s="94"/>
      <c r="U150" s="94"/>
      <c r="V150" s="94"/>
      <c r="W150" s="94"/>
      <c r="X150" s="94"/>
      <c r="Y150" s="94"/>
      <c r="Z150" s="94"/>
      <c r="AA150" s="135"/>
      <c r="AB150" s="135"/>
      <c r="AC150" s="135"/>
      <c r="AD150" s="135"/>
      <c r="AE150" s="135"/>
      <c r="AF150" s="135"/>
      <c r="AG150" s="135"/>
      <c r="AH150" s="135"/>
      <c r="AI150" s="135"/>
      <c r="AJ150" s="135"/>
      <c r="AK150" s="94"/>
      <c r="AL150" s="98"/>
      <c r="AM150" s="98"/>
      <c r="AN150" s="98"/>
      <c r="AO150" s="98"/>
      <c r="AP150" s="98"/>
      <c r="AQ150" s="98"/>
      <c r="AR150" s="98"/>
      <c r="AS150" s="95"/>
      <c r="AT150" s="96"/>
      <c r="AU150" s="96"/>
      <c r="AV150" s="96"/>
      <c r="AW150" s="96"/>
      <c r="AX150" s="96"/>
      <c r="AY150" s="96"/>
      <c r="AZ150" s="96"/>
      <c r="BA150" s="97"/>
      <c r="BB150" s="134"/>
      <c r="BC150" s="132"/>
      <c r="BD150" s="132"/>
      <c r="BE150" s="132"/>
      <c r="BF150" s="132"/>
      <c r="BG150" s="132"/>
      <c r="BH150" s="132"/>
      <c r="BI150" s="132"/>
      <c r="BJ150" s="132"/>
      <c r="BK150" s="132"/>
      <c r="BL150" s="132"/>
      <c r="BM150" s="132"/>
      <c r="BN150" s="132"/>
      <c r="BO150" s="133"/>
      <c r="BP150" s="133"/>
      <c r="BQ150" s="133"/>
      <c r="BR150" s="133"/>
      <c r="BS150" s="133"/>
      <c r="BT150" s="133"/>
      <c r="BU150" s="133"/>
      <c r="BV150" s="133"/>
      <c r="BW150" s="133"/>
      <c r="BX150" s="133"/>
      <c r="BY150" s="133"/>
      <c r="BZ150" s="133"/>
      <c r="CA150" s="133"/>
      <c r="CB150" s="133"/>
      <c r="CC150" s="133"/>
      <c r="CD150" s="6"/>
      <c r="CE150" s="6"/>
      <c r="CF150" s="82"/>
      <c r="CG150" s="83"/>
      <c r="CI150" s="86"/>
      <c r="CJ150" s="90"/>
      <c r="CK150" s="82"/>
      <c r="CL150" s="82"/>
      <c r="CM150" s="52"/>
      <c r="CN150" s="83"/>
      <c r="CO150" s="179"/>
      <c r="CP150" s="179"/>
      <c r="CQ150" s="179"/>
      <c r="CR150" s="179"/>
      <c r="CS150" s="179"/>
      <c r="CT150" s="179"/>
      <c r="CU150" s="179"/>
      <c r="CV150" s="179"/>
      <c r="CW150" s="413"/>
      <c r="CX150" s="413"/>
      <c r="CY150" s="413"/>
      <c r="CZ150" s="413"/>
      <c r="DA150" s="331"/>
      <c r="DB150" s="331"/>
      <c r="DC150" s="331"/>
      <c r="DD150" s="331"/>
      <c r="DE150" s="331"/>
      <c r="DF150" s="331"/>
      <c r="DG150" s="331"/>
      <c r="DH150" s="331"/>
      <c r="DI150" s="331"/>
      <c r="DJ150" s="181"/>
      <c r="DK150" s="181"/>
      <c r="DL150" s="181"/>
      <c r="DM150" s="181"/>
      <c r="DN150" s="181"/>
      <c r="DO150" s="181"/>
      <c r="DP150" s="181"/>
      <c r="DQ150" s="181"/>
      <c r="DR150" s="181"/>
      <c r="DS150" s="181"/>
    </row>
    <row r="151" spans="1:123" s="87" customFormat="1" ht="13.5" customHeight="1" x14ac:dyDescent="0.2">
      <c r="A151" s="99"/>
      <c r="C151" s="890"/>
      <c r="D151" s="890"/>
      <c r="E151" s="890"/>
      <c r="F151" s="890"/>
      <c r="G151" s="890"/>
      <c r="H151" s="890"/>
      <c r="I151" s="891"/>
      <c r="J151" s="891"/>
      <c r="K151" s="891"/>
      <c r="L151" s="891"/>
      <c r="M151" s="891"/>
      <c r="N151" s="891"/>
      <c r="O151" s="891"/>
      <c r="P151" s="891"/>
      <c r="Q151" s="891"/>
      <c r="R151" s="891"/>
      <c r="S151" s="891"/>
      <c r="T151" s="891"/>
      <c r="U151" s="891"/>
      <c r="V151" s="891"/>
      <c r="W151" s="891"/>
      <c r="X151" s="891"/>
      <c r="Y151" s="891"/>
      <c r="Z151" s="891"/>
      <c r="AA151" s="891"/>
      <c r="AB151" s="891"/>
      <c r="AC151" s="891"/>
      <c r="AD151" s="891"/>
      <c r="AE151" s="891"/>
      <c r="AF151" s="891"/>
      <c r="AG151" s="891"/>
      <c r="AH151" s="891"/>
      <c r="AI151" s="891"/>
      <c r="AJ151" s="891"/>
      <c r="AK151" s="86"/>
      <c r="AL151" s="808" t="s">
        <v>11</v>
      </c>
      <c r="AM151" s="808"/>
      <c r="AN151" s="808"/>
      <c r="AO151" s="808"/>
      <c r="AP151" s="808"/>
      <c r="AQ151" s="808"/>
      <c r="AR151" s="808"/>
      <c r="AS151" s="809" t="s">
        <v>12</v>
      </c>
      <c r="AT151" s="809"/>
      <c r="AU151" s="809"/>
      <c r="AV151" s="809"/>
      <c r="AW151" s="809"/>
      <c r="AX151" s="809"/>
      <c r="AY151" s="808" t="s">
        <v>13</v>
      </c>
      <c r="AZ151" s="808"/>
      <c r="BA151" s="808"/>
      <c r="BB151" s="808"/>
      <c r="BC151" s="808"/>
      <c r="BD151" s="808"/>
      <c r="BE151" s="925" t="s">
        <v>14</v>
      </c>
      <c r="BF151" s="925"/>
      <c r="BG151" s="925"/>
      <c r="BH151" s="925"/>
      <c r="BI151" s="925"/>
      <c r="BJ151" s="925"/>
      <c r="BK151" s="925"/>
      <c r="BL151" s="925"/>
      <c r="BM151" s="925"/>
      <c r="BN151" s="925"/>
      <c r="BO151" s="925"/>
      <c r="BP151" s="925" t="s">
        <v>0</v>
      </c>
      <c r="BQ151" s="925"/>
      <c r="BR151" s="925"/>
      <c r="BS151" s="925"/>
      <c r="BT151" s="102"/>
      <c r="BU151" s="102"/>
      <c r="BV151" s="283"/>
      <c r="BW151" s="283"/>
      <c r="BX151" s="283"/>
      <c r="BY151" s="283"/>
      <c r="BZ151" s="283"/>
      <c r="CA151" s="284"/>
      <c r="CB151" s="284"/>
      <c r="CC151" s="284"/>
      <c r="CE151" s="289"/>
      <c r="CF151" s="284"/>
      <c r="CG151" s="101"/>
      <c r="CI151" s="289"/>
      <c r="CJ151" s="289"/>
      <c r="CK151" s="102"/>
      <c r="CL151" s="102"/>
      <c r="CM151" s="52"/>
      <c r="CN151" s="101"/>
      <c r="CO151" s="179"/>
      <c r="CP151" s="179"/>
      <c r="CQ151" s="179"/>
      <c r="CR151" s="179"/>
      <c r="CS151" s="179"/>
      <c r="CT151" s="179"/>
      <c r="CU151" s="179"/>
      <c r="CV151" s="179"/>
      <c r="CW151" s="413"/>
      <c r="CX151" s="413"/>
      <c r="CY151" s="413"/>
      <c r="CZ151" s="413"/>
      <c r="DA151" s="331"/>
      <c r="DB151" s="331"/>
      <c r="DC151" s="331"/>
      <c r="DD151" s="331"/>
      <c r="DE151" s="331"/>
      <c r="DF151" s="331"/>
      <c r="DG151" s="331"/>
      <c r="DH151" s="331"/>
      <c r="DI151" s="331"/>
      <c r="DJ151" s="181"/>
      <c r="DK151" s="181"/>
      <c r="DL151" s="181"/>
      <c r="DM151" s="181"/>
      <c r="DN151" s="181"/>
      <c r="DO151" s="181"/>
      <c r="DP151" s="181"/>
      <c r="DQ151" s="181"/>
      <c r="DR151" s="181"/>
      <c r="DS151" s="181"/>
    </row>
    <row r="152" spans="1:123" s="107" customFormat="1" ht="9.75" customHeight="1" x14ac:dyDescent="0.2">
      <c r="A152" s="103"/>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80"/>
      <c r="AD152" s="281"/>
      <c r="AE152" s="281"/>
      <c r="AF152" s="281"/>
      <c r="AG152" s="281"/>
      <c r="AH152" s="281"/>
      <c r="AI152" s="281"/>
      <c r="AJ152" s="281"/>
      <c r="AK152" s="281"/>
      <c r="AL152" s="808"/>
      <c r="AM152" s="808"/>
      <c r="AN152" s="808"/>
      <c r="AO152" s="808"/>
      <c r="AP152" s="808"/>
      <c r="AQ152" s="808"/>
      <c r="AR152" s="808"/>
      <c r="AS152" s="809"/>
      <c r="AT152" s="809"/>
      <c r="AU152" s="809"/>
      <c r="AV152" s="809"/>
      <c r="AW152" s="809"/>
      <c r="AX152" s="809"/>
      <c r="AY152" s="808"/>
      <c r="AZ152" s="808"/>
      <c r="BA152" s="808"/>
      <c r="BB152" s="808"/>
      <c r="BC152" s="808"/>
      <c r="BD152" s="808"/>
      <c r="BE152" s="925"/>
      <c r="BF152" s="925"/>
      <c r="BG152" s="925"/>
      <c r="BH152" s="925"/>
      <c r="BI152" s="925"/>
      <c r="BJ152" s="925"/>
      <c r="BK152" s="925"/>
      <c r="BL152" s="925"/>
      <c r="BM152" s="925"/>
      <c r="BN152" s="925"/>
      <c r="BO152" s="925"/>
      <c r="BP152" s="925"/>
      <c r="BQ152" s="925"/>
      <c r="BR152" s="925"/>
      <c r="BS152" s="925"/>
      <c r="BT152" s="6"/>
      <c r="BU152" s="821"/>
      <c r="BV152" s="821"/>
      <c r="BW152" s="821"/>
      <c r="BX152" s="821"/>
      <c r="BY152" s="821"/>
      <c r="BZ152" s="821"/>
      <c r="CA152" s="821"/>
      <c r="CB152" s="821"/>
      <c r="CC152" s="821"/>
      <c r="CD152" s="6"/>
      <c r="CE152" s="6"/>
      <c r="CF152" s="290"/>
      <c r="CG152" s="105"/>
      <c r="CI152" s="444"/>
      <c r="CJ152" s="444"/>
      <c r="CK152" s="106"/>
      <c r="CL152" s="106"/>
      <c r="CM152" s="52"/>
      <c r="CN152" s="105"/>
      <c r="CO152" s="179"/>
      <c r="CP152" s="179"/>
      <c r="CQ152" s="179"/>
      <c r="CR152" s="179"/>
      <c r="CS152" s="179"/>
      <c r="CT152" s="179"/>
      <c r="CU152" s="179"/>
      <c r="CV152" s="179"/>
      <c r="CW152" s="413"/>
      <c r="CX152" s="413"/>
      <c r="CY152" s="413"/>
      <c r="CZ152" s="413"/>
      <c r="DA152" s="331"/>
      <c r="DB152" s="331"/>
      <c r="DC152" s="331"/>
      <c r="DD152" s="331"/>
      <c r="DE152" s="331"/>
      <c r="DF152" s="331"/>
      <c r="DG152" s="331"/>
      <c r="DH152" s="331"/>
      <c r="DI152" s="331"/>
      <c r="DJ152" s="181"/>
      <c r="DK152" s="181"/>
      <c r="DL152" s="181"/>
      <c r="DM152" s="181"/>
      <c r="DN152" s="181"/>
      <c r="DO152" s="181"/>
      <c r="DP152" s="181"/>
      <c r="DQ152" s="181"/>
      <c r="DR152" s="181"/>
      <c r="DS152" s="181"/>
    </row>
    <row r="153" spans="1:123" s="66" customFormat="1" ht="12.75" customHeight="1" x14ac:dyDescent="0.2">
      <c r="A153" s="71"/>
      <c r="B153" s="25"/>
      <c r="C153" s="507" t="s">
        <v>15</v>
      </c>
      <c r="D153" s="508"/>
      <c r="E153" s="508"/>
      <c r="F153" s="508"/>
      <c r="G153" s="508"/>
      <c r="H153" s="508"/>
      <c r="I153" s="508"/>
      <c r="J153" s="508"/>
      <c r="K153" s="508"/>
      <c r="L153" s="508"/>
      <c r="M153" s="509"/>
      <c r="N153" s="282"/>
      <c r="O153" s="507" t="s">
        <v>23</v>
      </c>
      <c r="P153" s="508"/>
      <c r="Q153" s="508"/>
      <c r="R153" s="508"/>
      <c r="S153" s="508"/>
      <c r="T153" s="508"/>
      <c r="U153" s="508"/>
      <c r="V153" s="508"/>
      <c r="W153" s="508"/>
      <c r="X153" s="508"/>
      <c r="Y153" s="508"/>
      <c r="Z153" s="508"/>
      <c r="AA153" s="508"/>
      <c r="AB153" s="509"/>
      <c r="AC153" s="25"/>
      <c r="AD153" s="921" t="s">
        <v>18</v>
      </c>
      <c r="AE153" s="921"/>
      <c r="AF153" s="921"/>
      <c r="AG153" s="921"/>
      <c r="AH153" s="921"/>
      <c r="AI153" s="921"/>
      <c r="AJ153" s="921"/>
      <c r="AK153" s="921"/>
      <c r="AL153" s="1103"/>
      <c r="AM153" s="1103"/>
      <c r="AN153" s="1103"/>
      <c r="AO153" s="1103"/>
      <c r="AP153" s="1103"/>
      <c r="AQ153" s="1103"/>
      <c r="AR153" s="1103"/>
      <c r="AS153" s="1124"/>
      <c r="AT153" s="1124"/>
      <c r="AU153" s="1124"/>
      <c r="AV153" s="1124"/>
      <c r="AW153" s="1124"/>
      <c r="AX153" s="1124"/>
      <c r="AY153" s="1125"/>
      <c r="AZ153" s="1125"/>
      <c r="BA153" s="1125"/>
      <c r="BB153" s="1125"/>
      <c r="BC153" s="1125"/>
      <c r="BD153" s="1125"/>
      <c r="BE153" s="1126"/>
      <c r="BF153" s="1126"/>
      <c r="BG153" s="1126"/>
      <c r="BH153" s="1126"/>
      <c r="BI153" s="1126"/>
      <c r="BJ153" s="1126"/>
      <c r="BK153" s="1126"/>
      <c r="BL153" s="1126"/>
      <c r="BM153" s="1126"/>
      <c r="BN153" s="1126"/>
      <c r="BO153" s="1126"/>
      <c r="BP153" s="1133"/>
      <c r="BQ153" s="1133"/>
      <c r="BR153" s="1133"/>
      <c r="BS153" s="1133"/>
      <c r="BT153" s="6"/>
      <c r="BU153" s="783" t="s">
        <v>176</v>
      </c>
      <c r="BV153" s="784"/>
      <c r="BW153" s="784"/>
      <c r="BX153" s="784"/>
      <c r="BY153" s="784"/>
      <c r="BZ153" s="784"/>
      <c r="CA153" s="784"/>
      <c r="CB153" s="784"/>
      <c r="CC153" s="785"/>
      <c r="CD153" s="6"/>
      <c r="CE153" s="6"/>
      <c r="CF153" s="291"/>
      <c r="CG153" s="292"/>
      <c r="CM153" s="52"/>
      <c r="CO153" s="179"/>
      <c r="CP153" s="179"/>
      <c r="CQ153" s="179"/>
      <c r="CR153" s="179"/>
      <c r="CS153" s="179"/>
      <c r="CT153" s="179"/>
      <c r="CU153" s="179"/>
      <c r="CV153" s="179"/>
      <c r="CW153" s="413"/>
      <c r="CX153" s="413"/>
      <c r="CY153" s="413"/>
      <c r="CZ153" s="413"/>
      <c r="DA153" s="331"/>
      <c r="DB153" s="331"/>
      <c r="DC153" s="331"/>
      <c r="DD153" s="331"/>
      <c r="DE153" s="331"/>
      <c r="DF153" s="331"/>
      <c r="DG153" s="331"/>
      <c r="DH153" s="331"/>
      <c r="DI153" s="331"/>
      <c r="DJ153" s="181"/>
      <c r="DK153" s="181"/>
      <c r="DL153" s="181"/>
      <c r="DM153" s="181"/>
      <c r="DN153" s="181"/>
      <c r="DO153" s="181"/>
      <c r="DP153" s="181"/>
      <c r="DQ153" s="181"/>
      <c r="DR153" s="181"/>
      <c r="DS153" s="181"/>
    </row>
    <row r="154" spans="1:123" s="66" customFormat="1" ht="12.75" customHeight="1" x14ac:dyDescent="0.2">
      <c r="A154" s="71"/>
      <c r="B154" s="25"/>
      <c r="C154" s="510"/>
      <c r="D154" s="511"/>
      <c r="E154" s="511"/>
      <c r="F154" s="511"/>
      <c r="G154" s="511"/>
      <c r="H154" s="511"/>
      <c r="I154" s="511"/>
      <c r="J154" s="511"/>
      <c r="K154" s="511"/>
      <c r="L154" s="511"/>
      <c r="M154" s="1159"/>
      <c r="N154" s="25"/>
      <c r="O154" s="510"/>
      <c r="P154" s="511"/>
      <c r="Q154" s="511"/>
      <c r="R154" s="511"/>
      <c r="S154" s="511"/>
      <c r="T154" s="511"/>
      <c r="U154" s="511"/>
      <c r="V154" s="511"/>
      <c r="W154" s="511"/>
      <c r="X154" s="511"/>
      <c r="Y154" s="511"/>
      <c r="Z154" s="511"/>
      <c r="AA154" s="511"/>
      <c r="AB154" s="1159"/>
      <c r="AC154" s="6"/>
      <c r="AD154" s="921"/>
      <c r="AE154" s="921"/>
      <c r="AF154" s="921"/>
      <c r="AG154" s="921"/>
      <c r="AH154" s="921"/>
      <c r="AI154" s="921"/>
      <c r="AJ154" s="921"/>
      <c r="AK154" s="921"/>
      <c r="AL154" s="1103"/>
      <c r="AM154" s="1103"/>
      <c r="AN154" s="1103"/>
      <c r="AO154" s="1103"/>
      <c r="AP154" s="1103"/>
      <c r="AQ154" s="1103"/>
      <c r="AR154" s="1103"/>
      <c r="AS154" s="1124"/>
      <c r="AT154" s="1124"/>
      <c r="AU154" s="1124"/>
      <c r="AV154" s="1124"/>
      <c r="AW154" s="1124"/>
      <c r="AX154" s="1124"/>
      <c r="AY154" s="1125"/>
      <c r="AZ154" s="1125"/>
      <c r="BA154" s="1125"/>
      <c r="BB154" s="1125"/>
      <c r="BC154" s="1125"/>
      <c r="BD154" s="1125"/>
      <c r="BE154" s="1126"/>
      <c r="BF154" s="1126"/>
      <c r="BG154" s="1126"/>
      <c r="BH154" s="1126"/>
      <c r="BI154" s="1126"/>
      <c r="BJ154" s="1126"/>
      <c r="BK154" s="1126"/>
      <c r="BL154" s="1126"/>
      <c r="BM154" s="1126"/>
      <c r="BN154" s="1126"/>
      <c r="BO154" s="1126"/>
      <c r="BP154" s="1133"/>
      <c r="BQ154" s="1133"/>
      <c r="BR154" s="1133"/>
      <c r="BS154" s="1133"/>
      <c r="BT154" s="6"/>
      <c r="BU154" s="786"/>
      <c r="BV154" s="787"/>
      <c r="BW154" s="787"/>
      <c r="BX154" s="787"/>
      <c r="BY154" s="787"/>
      <c r="BZ154" s="787"/>
      <c r="CA154" s="787"/>
      <c r="CB154" s="787"/>
      <c r="CC154" s="788"/>
      <c r="CD154" s="6"/>
      <c r="CE154" s="6"/>
      <c r="CF154" s="74"/>
      <c r="CG154" s="293"/>
      <c r="CM154" s="52"/>
      <c r="CO154" s="179"/>
      <c r="CP154" s="179"/>
      <c r="CQ154" s="179"/>
      <c r="CR154" s="179"/>
      <c r="CS154" s="179"/>
      <c r="CT154" s="179"/>
      <c r="CU154" s="179"/>
      <c r="CV154" s="179"/>
      <c r="CW154" s="413"/>
      <c r="CX154" s="413"/>
      <c r="CY154" s="413"/>
      <c r="CZ154" s="413"/>
      <c r="DA154" s="331"/>
      <c r="DB154" s="331"/>
      <c r="DC154" s="331"/>
      <c r="DD154" s="331"/>
      <c r="DE154" s="331"/>
      <c r="DF154" s="331"/>
      <c r="DG154" s="331"/>
      <c r="DH154" s="331"/>
      <c r="DI154" s="331"/>
      <c r="DJ154" s="181"/>
      <c r="DK154" s="181"/>
      <c r="DL154" s="181"/>
      <c r="DM154" s="181"/>
      <c r="DN154" s="181"/>
      <c r="DO154" s="181"/>
      <c r="DP154" s="181"/>
      <c r="DQ154" s="181"/>
      <c r="DR154" s="181"/>
      <c r="DS154" s="181"/>
    </row>
    <row r="155" spans="1:123" s="66" customFormat="1" ht="12.75" customHeight="1" x14ac:dyDescent="0.2">
      <c r="A155" s="71"/>
      <c r="B155" s="25"/>
      <c r="C155" s="510"/>
      <c r="D155" s="511"/>
      <c r="E155" s="511"/>
      <c r="F155" s="511"/>
      <c r="G155" s="511"/>
      <c r="H155" s="511"/>
      <c r="I155" s="511"/>
      <c r="J155" s="511"/>
      <c r="K155" s="511"/>
      <c r="L155" s="511"/>
      <c r="M155" s="1159"/>
      <c r="N155" s="25"/>
      <c r="O155" s="510"/>
      <c r="P155" s="511"/>
      <c r="Q155" s="511"/>
      <c r="R155" s="511"/>
      <c r="S155" s="511"/>
      <c r="T155" s="511"/>
      <c r="U155" s="511"/>
      <c r="V155" s="511"/>
      <c r="W155" s="511"/>
      <c r="X155" s="511"/>
      <c r="Y155" s="511"/>
      <c r="Z155" s="511"/>
      <c r="AA155" s="511"/>
      <c r="AB155" s="1159"/>
      <c r="AC155" s="6"/>
      <c r="AD155" s="921"/>
      <c r="AE155" s="921"/>
      <c r="AF155" s="921"/>
      <c r="AG155" s="921"/>
      <c r="AH155" s="921"/>
      <c r="AI155" s="921"/>
      <c r="AJ155" s="921"/>
      <c r="AK155" s="921"/>
      <c r="AL155" s="1103"/>
      <c r="AM155" s="1103"/>
      <c r="AN155" s="1103"/>
      <c r="AO155" s="1103"/>
      <c r="AP155" s="1103"/>
      <c r="AQ155" s="1103"/>
      <c r="AR155" s="1103"/>
      <c r="AS155" s="1124"/>
      <c r="AT155" s="1124"/>
      <c r="AU155" s="1124"/>
      <c r="AV155" s="1124"/>
      <c r="AW155" s="1124"/>
      <c r="AX155" s="1124"/>
      <c r="AY155" s="1125"/>
      <c r="AZ155" s="1125"/>
      <c r="BA155" s="1125"/>
      <c r="BB155" s="1125"/>
      <c r="BC155" s="1125"/>
      <c r="BD155" s="1125"/>
      <c r="BE155" s="1126"/>
      <c r="BF155" s="1126"/>
      <c r="BG155" s="1126"/>
      <c r="BH155" s="1126"/>
      <c r="BI155" s="1126"/>
      <c r="BJ155" s="1126"/>
      <c r="BK155" s="1126"/>
      <c r="BL155" s="1126"/>
      <c r="BM155" s="1126"/>
      <c r="BN155" s="1126"/>
      <c r="BO155" s="1126"/>
      <c r="BP155" s="1133"/>
      <c r="BQ155" s="1133"/>
      <c r="BR155" s="1133"/>
      <c r="BS155" s="1133"/>
      <c r="BT155" s="6"/>
      <c r="BU155" s="786"/>
      <c r="BV155" s="787"/>
      <c r="BW155" s="787"/>
      <c r="BX155" s="787"/>
      <c r="BY155" s="787"/>
      <c r="BZ155" s="787"/>
      <c r="CA155" s="787"/>
      <c r="CB155" s="787"/>
      <c r="CC155" s="788"/>
      <c r="CD155" s="6"/>
      <c r="CE155" s="6"/>
      <c r="CF155" s="80"/>
      <c r="CG155" s="293"/>
      <c r="CM155" s="52"/>
      <c r="CO155" s="179"/>
      <c r="CP155" s="179"/>
      <c r="CQ155" s="179"/>
      <c r="CR155" s="179"/>
      <c r="CS155" s="179"/>
      <c r="CT155" s="179"/>
      <c r="CU155" s="179"/>
      <c r="CV155" s="179"/>
      <c r="CW155" s="413"/>
      <c r="CX155" s="413"/>
      <c r="CY155" s="413"/>
      <c r="CZ155" s="413"/>
      <c r="DA155" s="331"/>
      <c r="DB155" s="331"/>
      <c r="DC155" s="331"/>
      <c r="DD155" s="331"/>
      <c r="DE155" s="331"/>
      <c r="DF155" s="331"/>
      <c r="DG155" s="331"/>
      <c r="DH155" s="331"/>
      <c r="DI155" s="331"/>
      <c r="DJ155" s="181"/>
      <c r="DK155" s="181"/>
      <c r="DL155" s="181"/>
      <c r="DM155" s="181"/>
      <c r="DN155" s="181"/>
      <c r="DO155" s="181"/>
      <c r="DP155" s="181"/>
      <c r="DQ155" s="181"/>
      <c r="DR155" s="181"/>
      <c r="DS155" s="181"/>
    </row>
    <row r="156" spans="1:123" s="66" customFormat="1" ht="12.75" customHeight="1" x14ac:dyDescent="0.2">
      <c r="A156" s="71"/>
      <c r="B156" s="25"/>
      <c r="C156" s="510"/>
      <c r="D156" s="511"/>
      <c r="E156" s="511"/>
      <c r="F156" s="511"/>
      <c r="G156" s="511"/>
      <c r="H156" s="511"/>
      <c r="I156" s="511"/>
      <c r="J156" s="511"/>
      <c r="K156" s="511"/>
      <c r="L156" s="511"/>
      <c r="M156" s="1159"/>
      <c r="N156" s="25"/>
      <c r="O156" s="510"/>
      <c r="P156" s="511"/>
      <c r="Q156" s="511"/>
      <c r="R156" s="511"/>
      <c r="S156" s="511"/>
      <c r="T156" s="511"/>
      <c r="U156" s="511"/>
      <c r="V156" s="511"/>
      <c r="W156" s="511"/>
      <c r="X156" s="511"/>
      <c r="Y156" s="511"/>
      <c r="Z156" s="511"/>
      <c r="AA156" s="511"/>
      <c r="AB156" s="1159"/>
      <c r="AC156" s="6"/>
      <c r="AD156" s="921"/>
      <c r="AE156" s="921"/>
      <c r="AF156" s="921"/>
      <c r="AG156" s="921"/>
      <c r="AH156" s="921"/>
      <c r="AI156" s="921"/>
      <c r="AJ156" s="921"/>
      <c r="AK156" s="921"/>
      <c r="AL156" s="1103"/>
      <c r="AM156" s="1103"/>
      <c r="AN156" s="1103"/>
      <c r="AO156" s="1103"/>
      <c r="AP156" s="1103"/>
      <c r="AQ156" s="1103"/>
      <c r="AR156" s="1103"/>
      <c r="AS156" s="1124"/>
      <c r="AT156" s="1124"/>
      <c r="AU156" s="1124"/>
      <c r="AV156" s="1124"/>
      <c r="AW156" s="1124"/>
      <c r="AX156" s="1124"/>
      <c r="AY156" s="1125"/>
      <c r="AZ156" s="1125"/>
      <c r="BA156" s="1125"/>
      <c r="BB156" s="1125"/>
      <c r="BC156" s="1125"/>
      <c r="BD156" s="1125"/>
      <c r="BE156" s="1126"/>
      <c r="BF156" s="1126"/>
      <c r="BG156" s="1126"/>
      <c r="BH156" s="1126"/>
      <c r="BI156" s="1126"/>
      <c r="BJ156" s="1126"/>
      <c r="BK156" s="1126"/>
      <c r="BL156" s="1126"/>
      <c r="BM156" s="1126"/>
      <c r="BN156" s="1126"/>
      <c r="BO156" s="1126"/>
      <c r="BP156" s="1133"/>
      <c r="BQ156" s="1133"/>
      <c r="BR156" s="1133"/>
      <c r="BS156" s="1133"/>
      <c r="BT156" s="6"/>
      <c r="BU156" s="319"/>
      <c r="BV156" s="25"/>
      <c r="BW156" s="25"/>
      <c r="BX156" s="25"/>
      <c r="BY156" s="25"/>
      <c r="BZ156" s="25"/>
      <c r="CA156" s="25"/>
      <c r="CB156" s="25"/>
      <c r="CC156" s="320"/>
      <c r="CD156" s="6"/>
      <c r="CE156" s="6"/>
      <c r="CF156" s="80"/>
      <c r="CG156" s="293"/>
      <c r="CM156" s="52"/>
      <c r="CO156" s="179"/>
      <c r="CP156" s="179"/>
      <c r="CQ156" s="179"/>
      <c r="CR156" s="179"/>
      <c r="CS156" s="179"/>
      <c r="CT156" s="179"/>
      <c r="CU156" s="179"/>
      <c r="CV156" s="179"/>
      <c r="CW156" s="413"/>
      <c r="CX156" s="413"/>
      <c r="CY156" s="413"/>
      <c r="CZ156" s="413"/>
      <c r="DA156" s="331"/>
      <c r="DB156" s="331"/>
      <c r="DC156" s="331"/>
      <c r="DD156" s="331"/>
      <c r="DE156" s="331"/>
      <c r="DF156" s="331"/>
      <c r="DG156" s="331"/>
      <c r="DH156" s="331"/>
      <c r="DI156" s="331"/>
      <c r="DJ156" s="181"/>
      <c r="DK156" s="181"/>
      <c r="DL156" s="181"/>
      <c r="DM156" s="181"/>
      <c r="DN156" s="181"/>
      <c r="DO156" s="181"/>
      <c r="DP156" s="181"/>
      <c r="DQ156" s="181"/>
      <c r="DR156" s="181"/>
      <c r="DS156" s="181"/>
    </row>
    <row r="157" spans="1:123" s="66" customFormat="1" ht="12.75" customHeight="1" x14ac:dyDescent="0.2">
      <c r="A157" s="71"/>
      <c r="B157" s="25"/>
      <c r="C157" s="510"/>
      <c r="D157" s="511"/>
      <c r="E157" s="511"/>
      <c r="F157" s="511"/>
      <c r="G157" s="511"/>
      <c r="H157" s="511"/>
      <c r="I157" s="511"/>
      <c r="J157" s="511"/>
      <c r="K157" s="511"/>
      <c r="L157" s="511"/>
      <c r="M157" s="1159"/>
      <c r="N157" s="25"/>
      <c r="O157" s="510"/>
      <c r="P157" s="511"/>
      <c r="Q157" s="511"/>
      <c r="R157" s="511"/>
      <c r="S157" s="511"/>
      <c r="T157" s="511"/>
      <c r="U157" s="511"/>
      <c r="V157" s="511"/>
      <c r="W157" s="511"/>
      <c r="X157" s="511"/>
      <c r="Y157" s="511"/>
      <c r="Z157" s="511"/>
      <c r="AA157" s="511"/>
      <c r="AB157" s="1159"/>
      <c r="AC157" s="6"/>
      <c r="AD157" s="921" t="s">
        <v>19</v>
      </c>
      <c r="AE157" s="921"/>
      <c r="AF157" s="921"/>
      <c r="AG157" s="921"/>
      <c r="AH157" s="921"/>
      <c r="AI157" s="921"/>
      <c r="AJ157" s="921"/>
      <c r="AK157" s="921"/>
      <c r="AL157" s="1123"/>
      <c r="AM157" s="1123"/>
      <c r="AN157" s="1123"/>
      <c r="AO157" s="1123"/>
      <c r="AP157" s="1123"/>
      <c r="AQ157" s="1123"/>
      <c r="AR157" s="1123"/>
      <c r="AS157" s="1123"/>
      <c r="AT157" s="1123"/>
      <c r="AU157" s="1123"/>
      <c r="AV157" s="1123"/>
      <c r="AW157" s="1123"/>
      <c r="AX157" s="1123"/>
      <c r="AY157" s="1126"/>
      <c r="AZ157" s="1126"/>
      <c r="BA157" s="1126"/>
      <c r="BB157" s="1126"/>
      <c r="BC157" s="1126"/>
      <c r="BD157" s="1126"/>
      <c r="BE157" s="1126"/>
      <c r="BF157" s="1126"/>
      <c r="BG157" s="1126"/>
      <c r="BH157" s="1126"/>
      <c r="BI157" s="1126"/>
      <c r="BJ157" s="1126"/>
      <c r="BK157" s="1126"/>
      <c r="BL157" s="1126"/>
      <c r="BM157" s="1126"/>
      <c r="BN157" s="1126"/>
      <c r="BO157" s="1126"/>
      <c r="BP157" s="1134"/>
      <c r="BQ157" s="1134"/>
      <c r="BR157" s="1134"/>
      <c r="BS157" s="1134"/>
      <c r="BT157" s="6"/>
      <c r="BU157" s="319"/>
      <c r="BV157" s="25"/>
      <c r="BW157" s="25"/>
      <c r="BX157" s="25"/>
      <c r="BY157" s="25"/>
      <c r="BZ157" s="25"/>
      <c r="CA157" s="25"/>
      <c r="CB157" s="25"/>
      <c r="CC157" s="320"/>
      <c r="CD157" s="6"/>
      <c r="CE157" s="6"/>
      <c r="CF157" s="80"/>
      <c r="CG157" s="293"/>
      <c r="CM157" s="52"/>
      <c r="CO157" s="179"/>
      <c r="CP157" s="179"/>
      <c r="CQ157" s="179"/>
      <c r="CR157" s="179"/>
      <c r="CS157" s="179"/>
      <c r="CT157" s="179"/>
      <c r="CU157" s="179"/>
      <c r="CV157" s="179"/>
      <c r="CW157" s="413"/>
      <c r="CX157" s="413"/>
      <c r="CY157" s="413"/>
      <c r="CZ157" s="413"/>
      <c r="DA157" s="331"/>
      <c r="DB157" s="331"/>
      <c r="DC157" s="331"/>
      <c r="DD157" s="331"/>
      <c r="DE157" s="331"/>
      <c r="DF157" s="331"/>
      <c r="DG157" s="331"/>
      <c r="DH157" s="331"/>
      <c r="DI157" s="331"/>
      <c r="DJ157" s="181"/>
      <c r="DK157" s="181"/>
      <c r="DL157" s="181"/>
      <c r="DM157" s="181"/>
      <c r="DN157" s="181"/>
      <c r="DO157" s="181"/>
      <c r="DP157" s="181"/>
      <c r="DQ157" s="181"/>
      <c r="DR157" s="181"/>
      <c r="DS157" s="181"/>
    </row>
    <row r="158" spans="1:123" s="66" customFormat="1" ht="12.75" customHeight="1" x14ac:dyDescent="0.2">
      <c r="A158" s="71"/>
      <c r="B158" s="25"/>
      <c r="C158" s="513"/>
      <c r="D158" s="1160"/>
      <c r="E158" s="1160"/>
      <c r="F158" s="1160"/>
      <c r="G158" s="1160"/>
      <c r="H158" s="1160"/>
      <c r="I158" s="1160"/>
      <c r="J158" s="1160"/>
      <c r="K158" s="1160"/>
      <c r="L158" s="1160"/>
      <c r="M158" s="515"/>
      <c r="N158" s="6"/>
      <c r="O158" s="513"/>
      <c r="P158" s="1160"/>
      <c r="Q158" s="1160"/>
      <c r="R158" s="1160"/>
      <c r="S158" s="1160"/>
      <c r="T158" s="1160"/>
      <c r="U158" s="1160"/>
      <c r="V158" s="1160"/>
      <c r="W158" s="1160"/>
      <c r="X158" s="1160"/>
      <c r="Y158" s="1160"/>
      <c r="Z158" s="1160"/>
      <c r="AA158" s="1160"/>
      <c r="AB158" s="515"/>
      <c r="AC158" s="6"/>
      <c r="AD158" s="921"/>
      <c r="AE158" s="921"/>
      <c r="AF158" s="921"/>
      <c r="AG158" s="921"/>
      <c r="AH158" s="921"/>
      <c r="AI158" s="921"/>
      <c r="AJ158" s="921"/>
      <c r="AK158" s="921"/>
      <c r="AL158" s="1123"/>
      <c r="AM158" s="1123"/>
      <c r="AN158" s="1123"/>
      <c r="AO158" s="1123"/>
      <c r="AP158" s="1123"/>
      <c r="AQ158" s="1123"/>
      <c r="AR158" s="1123"/>
      <c r="AS158" s="1123"/>
      <c r="AT158" s="1123"/>
      <c r="AU158" s="1123"/>
      <c r="AV158" s="1123"/>
      <c r="AW158" s="1123"/>
      <c r="AX158" s="1123"/>
      <c r="AY158" s="1126"/>
      <c r="AZ158" s="1126"/>
      <c r="BA158" s="1126"/>
      <c r="BB158" s="1126"/>
      <c r="BC158" s="1126"/>
      <c r="BD158" s="1126"/>
      <c r="BE158" s="1126"/>
      <c r="BF158" s="1126"/>
      <c r="BG158" s="1126"/>
      <c r="BH158" s="1126"/>
      <c r="BI158" s="1126"/>
      <c r="BJ158" s="1126"/>
      <c r="BK158" s="1126"/>
      <c r="BL158" s="1126"/>
      <c r="BM158" s="1126"/>
      <c r="BN158" s="1126"/>
      <c r="BO158" s="1126"/>
      <c r="BP158" s="1134"/>
      <c r="BQ158" s="1134"/>
      <c r="BR158" s="1134"/>
      <c r="BS158" s="1134"/>
      <c r="BT158" s="6"/>
      <c r="BU158" s="319"/>
      <c r="BV158" s="25"/>
      <c r="BW158" s="25"/>
      <c r="BX158" s="25"/>
      <c r="BY158" s="25"/>
      <c r="BZ158" s="25"/>
      <c r="CA158" s="25"/>
      <c r="CB158" s="25"/>
      <c r="CC158" s="320"/>
      <c r="CD158" s="6"/>
      <c r="CE158" s="6"/>
      <c r="CF158" s="80"/>
      <c r="CG158" s="293"/>
      <c r="CJ158" s="450"/>
      <c r="CM158" s="52"/>
      <c r="CO158" s="179"/>
      <c r="CP158" s="179"/>
      <c r="CQ158" s="179"/>
      <c r="CR158" s="179"/>
      <c r="CS158" s="179"/>
      <c r="CT158" s="179"/>
      <c r="CU158" s="179"/>
      <c r="CV158" s="179"/>
      <c r="CW158" s="413"/>
      <c r="CX158" s="413"/>
      <c r="CY158" s="413"/>
      <c r="CZ158" s="413"/>
      <c r="DA158" s="331"/>
      <c r="DB158" s="331"/>
      <c r="DC158" s="331"/>
      <c r="DD158" s="331"/>
      <c r="DE158" s="331"/>
      <c r="DF158" s="331"/>
      <c r="DG158" s="331"/>
      <c r="DH158" s="331"/>
      <c r="DI158" s="331"/>
      <c r="DJ158" s="181"/>
      <c r="DK158" s="181"/>
      <c r="DL158" s="181"/>
      <c r="DM158" s="181"/>
      <c r="DN158" s="181"/>
      <c r="DO158" s="181"/>
      <c r="DP158" s="181"/>
      <c r="DQ158" s="181"/>
      <c r="DR158" s="181"/>
      <c r="DS158" s="181"/>
    </row>
    <row r="159" spans="1:123" s="66" customFormat="1" ht="12.75" customHeight="1" x14ac:dyDescent="0.2">
      <c r="A159" s="71"/>
      <c r="B159" s="25"/>
      <c r="AA159" s="6"/>
      <c r="AB159" s="6"/>
      <c r="AC159" s="6"/>
      <c r="AD159" s="921"/>
      <c r="AE159" s="921"/>
      <c r="AF159" s="921"/>
      <c r="AG159" s="921"/>
      <c r="AH159" s="921"/>
      <c r="AI159" s="921"/>
      <c r="AJ159" s="921"/>
      <c r="AK159" s="921"/>
      <c r="AL159" s="1123"/>
      <c r="AM159" s="1123"/>
      <c r="AN159" s="1123"/>
      <c r="AO159" s="1123"/>
      <c r="AP159" s="1123"/>
      <c r="AQ159" s="1123"/>
      <c r="AR159" s="1123"/>
      <c r="AS159" s="1123"/>
      <c r="AT159" s="1123"/>
      <c r="AU159" s="1123"/>
      <c r="AV159" s="1123"/>
      <c r="AW159" s="1123"/>
      <c r="AX159" s="1123"/>
      <c r="AY159" s="1126"/>
      <c r="AZ159" s="1126"/>
      <c r="BA159" s="1126"/>
      <c r="BB159" s="1126"/>
      <c r="BC159" s="1126"/>
      <c r="BD159" s="1126"/>
      <c r="BE159" s="1126"/>
      <c r="BF159" s="1126"/>
      <c r="BG159" s="1126"/>
      <c r="BH159" s="1126"/>
      <c r="BI159" s="1126"/>
      <c r="BJ159" s="1126"/>
      <c r="BK159" s="1126"/>
      <c r="BL159" s="1126"/>
      <c r="BM159" s="1126"/>
      <c r="BN159" s="1126"/>
      <c r="BO159" s="1126"/>
      <c r="BP159" s="1134"/>
      <c r="BQ159" s="1134"/>
      <c r="BR159" s="1134"/>
      <c r="BS159" s="1134"/>
      <c r="BT159" s="6"/>
      <c r="BU159" s="319"/>
      <c r="BV159" s="25"/>
      <c r="BW159" s="25"/>
      <c r="BX159" s="25"/>
      <c r="BY159" s="25"/>
      <c r="BZ159" s="25"/>
      <c r="CA159" s="25"/>
      <c r="CB159" s="25"/>
      <c r="CC159" s="320"/>
      <c r="CD159" s="6"/>
      <c r="CE159" s="6"/>
      <c r="CF159" s="80"/>
      <c r="CG159" s="293"/>
      <c r="CJ159" s="450"/>
      <c r="CM159" s="52"/>
      <c r="CO159" s="179"/>
      <c r="CP159" s="179"/>
      <c r="CQ159" s="179"/>
      <c r="CR159" s="179"/>
      <c r="CS159" s="179"/>
      <c r="CT159" s="179"/>
      <c r="CU159" s="179"/>
      <c r="CV159" s="179"/>
      <c r="CW159" s="413"/>
      <c r="CX159" s="413"/>
      <c r="CY159" s="413"/>
      <c r="CZ159" s="413"/>
      <c r="DA159" s="331"/>
      <c r="DB159" s="331"/>
      <c r="DC159" s="331"/>
      <c r="DD159" s="331"/>
      <c r="DE159" s="331"/>
      <c r="DF159" s="331"/>
      <c r="DG159" s="331"/>
      <c r="DH159" s="331"/>
      <c r="DI159" s="331"/>
      <c r="DJ159" s="181"/>
      <c r="DK159" s="181"/>
      <c r="DL159" s="181"/>
      <c r="DM159" s="181"/>
      <c r="DN159" s="181"/>
      <c r="DO159" s="181"/>
      <c r="DP159" s="181"/>
      <c r="DQ159" s="181"/>
      <c r="DR159" s="181"/>
      <c r="DS159" s="181"/>
    </row>
    <row r="160" spans="1:123" s="66" customFormat="1" ht="12.75" customHeight="1" x14ac:dyDescent="0.2">
      <c r="A160" s="71"/>
      <c r="B160" s="6"/>
      <c r="C160" s="321"/>
      <c r="D160" s="322"/>
      <c r="E160" s="322"/>
      <c r="F160" s="323"/>
      <c r="G160" s="872" t="s">
        <v>16</v>
      </c>
      <c r="H160" s="872"/>
      <c r="I160" s="872"/>
      <c r="J160" s="872"/>
      <c r="K160" s="872"/>
      <c r="L160" s="872"/>
      <c r="M160" s="872"/>
      <c r="N160" s="874"/>
      <c r="O160" s="875"/>
      <c r="P160" s="871" t="s">
        <v>17</v>
      </c>
      <c r="Q160" s="872"/>
      <c r="R160" s="872"/>
      <c r="S160" s="872"/>
      <c r="T160" s="872"/>
      <c r="U160" s="872"/>
      <c r="V160" s="872"/>
      <c r="W160" s="872"/>
      <c r="X160" s="872"/>
      <c r="Y160" s="872"/>
      <c r="Z160" s="872"/>
      <c r="AA160" s="6"/>
      <c r="AB160" s="6"/>
      <c r="AC160" s="6"/>
      <c r="AD160" s="921"/>
      <c r="AE160" s="921"/>
      <c r="AF160" s="921"/>
      <c r="AG160" s="921"/>
      <c r="AH160" s="921"/>
      <c r="AI160" s="921"/>
      <c r="AJ160" s="921"/>
      <c r="AK160" s="921"/>
      <c r="AL160" s="1123"/>
      <c r="AM160" s="1123"/>
      <c r="AN160" s="1123"/>
      <c r="AO160" s="1123"/>
      <c r="AP160" s="1123"/>
      <c r="AQ160" s="1123"/>
      <c r="AR160" s="1123"/>
      <c r="AS160" s="1123"/>
      <c r="AT160" s="1123"/>
      <c r="AU160" s="1123"/>
      <c r="AV160" s="1123"/>
      <c r="AW160" s="1123"/>
      <c r="AX160" s="1123"/>
      <c r="AY160" s="1126"/>
      <c r="AZ160" s="1126"/>
      <c r="BA160" s="1126"/>
      <c r="BB160" s="1126"/>
      <c r="BC160" s="1126"/>
      <c r="BD160" s="1126"/>
      <c r="BE160" s="1126"/>
      <c r="BF160" s="1126"/>
      <c r="BG160" s="1126"/>
      <c r="BH160" s="1126"/>
      <c r="BI160" s="1126"/>
      <c r="BJ160" s="1126"/>
      <c r="BK160" s="1126"/>
      <c r="BL160" s="1126"/>
      <c r="BM160" s="1126"/>
      <c r="BN160" s="1126"/>
      <c r="BO160" s="1126"/>
      <c r="BP160" s="1134"/>
      <c r="BQ160" s="1134"/>
      <c r="BR160" s="1134"/>
      <c r="BS160" s="1134"/>
      <c r="BT160" s="6"/>
      <c r="BU160" s="324"/>
      <c r="BV160" s="325"/>
      <c r="BW160" s="325"/>
      <c r="BX160" s="325"/>
      <c r="BY160" s="325"/>
      <c r="BZ160" s="325"/>
      <c r="CA160" s="325"/>
      <c r="CB160" s="325"/>
      <c r="CC160" s="326"/>
      <c r="CD160" s="6"/>
      <c r="CE160" s="6"/>
      <c r="CF160" s="80"/>
      <c r="CG160" s="293"/>
      <c r="CJ160" s="450"/>
      <c r="CM160" s="52"/>
      <c r="CO160" s="179"/>
      <c r="CP160" s="179"/>
      <c r="CQ160" s="179"/>
      <c r="CR160" s="179"/>
      <c r="CS160" s="179"/>
      <c r="CT160" s="179"/>
      <c r="CU160" s="179"/>
      <c r="CV160" s="179"/>
      <c r="CW160" s="413"/>
      <c r="CX160" s="413"/>
      <c r="CY160" s="413"/>
      <c r="CZ160" s="413"/>
      <c r="DA160" s="331"/>
      <c r="DB160" s="331"/>
      <c r="DC160" s="331"/>
      <c r="DD160" s="331"/>
      <c r="DE160" s="331"/>
      <c r="DF160" s="331"/>
      <c r="DG160" s="331"/>
      <c r="DH160" s="331"/>
      <c r="DI160" s="331"/>
      <c r="DJ160" s="181"/>
      <c r="DK160" s="181"/>
      <c r="DL160" s="181"/>
      <c r="DM160" s="181"/>
      <c r="DN160" s="181"/>
      <c r="DO160" s="181"/>
      <c r="DP160" s="181"/>
      <c r="DQ160" s="181"/>
      <c r="DR160" s="181"/>
      <c r="DS160" s="181"/>
    </row>
    <row r="161" spans="1:123" s="66" customFormat="1" ht="3.75" customHeight="1" x14ac:dyDescent="0.2">
      <c r="A161" s="71"/>
      <c r="B161" s="6"/>
      <c r="C161" s="873"/>
      <c r="D161" s="873"/>
      <c r="E161" s="873"/>
      <c r="F161" s="873"/>
      <c r="G161" s="873"/>
      <c r="H161" s="873"/>
      <c r="I161" s="873"/>
      <c r="J161" s="873"/>
      <c r="K161" s="873"/>
      <c r="L161" s="873"/>
      <c r="M161" s="873"/>
      <c r="N161" s="873"/>
      <c r="O161" s="873"/>
      <c r="P161" s="873"/>
      <c r="Q161" s="873"/>
      <c r="R161" s="873"/>
      <c r="S161" s="873"/>
      <c r="T161" s="873"/>
      <c r="U161" s="873"/>
      <c r="V161" s="873"/>
      <c r="W161" s="873"/>
      <c r="X161" s="873"/>
      <c r="Y161" s="873"/>
      <c r="Z161" s="873"/>
      <c r="AA161" s="873"/>
      <c r="AB161" s="873"/>
      <c r="AC161" s="6"/>
      <c r="AD161" s="921"/>
      <c r="AE161" s="921"/>
      <c r="AF161" s="921"/>
      <c r="AG161" s="921"/>
      <c r="AH161" s="921"/>
      <c r="AI161" s="921"/>
      <c r="AJ161" s="921"/>
      <c r="AK161" s="921"/>
      <c r="AL161" s="1123"/>
      <c r="AM161" s="1123"/>
      <c r="AN161" s="1123"/>
      <c r="AO161" s="1123"/>
      <c r="AP161" s="1123"/>
      <c r="AQ161" s="1123"/>
      <c r="AR161" s="1123"/>
      <c r="AS161" s="1123"/>
      <c r="AT161" s="1123"/>
      <c r="AU161" s="1123"/>
      <c r="AV161" s="1123"/>
      <c r="AW161" s="1123"/>
      <c r="AX161" s="1123"/>
      <c r="AY161" s="1126"/>
      <c r="AZ161" s="1126"/>
      <c r="BA161" s="1126"/>
      <c r="BB161" s="1126"/>
      <c r="BC161" s="1126"/>
      <c r="BD161" s="1126"/>
      <c r="BE161" s="1126"/>
      <c r="BF161" s="1126"/>
      <c r="BG161" s="1126"/>
      <c r="BH161" s="1126"/>
      <c r="BI161" s="1126"/>
      <c r="BJ161" s="1126"/>
      <c r="BK161" s="1126"/>
      <c r="BL161" s="1126"/>
      <c r="BM161" s="1126"/>
      <c r="BN161" s="1126"/>
      <c r="BO161" s="1126"/>
      <c r="BP161" s="1134"/>
      <c r="BQ161" s="1134"/>
      <c r="BR161" s="1134"/>
      <c r="BS161" s="1134"/>
      <c r="BT161" s="6"/>
      <c r="BU161" s="6"/>
      <c r="BV161" s="6"/>
      <c r="BW161" s="6"/>
      <c r="BX161" s="6"/>
      <c r="BY161" s="6"/>
      <c r="BZ161" s="6"/>
      <c r="CA161" s="6"/>
      <c r="CB161" s="6"/>
      <c r="CC161" s="6"/>
      <c r="CD161" s="6"/>
      <c r="CE161" s="6"/>
      <c r="CF161" s="80"/>
      <c r="CG161" s="293"/>
      <c r="CJ161" s="450"/>
      <c r="CM161" s="52"/>
      <c r="CO161" s="179"/>
      <c r="CP161" s="179"/>
      <c r="CQ161" s="179"/>
      <c r="CR161" s="179"/>
      <c r="CS161" s="179"/>
      <c r="CT161" s="179"/>
      <c r="CU161" s="179"/>
      <c r="CV161" s="179"/>
      <c r="CW161" s="413"/>
      <c r="CX161" s="413"/>
      <c r="CY161" s="413"/>
      <c r="CZ161" s="413"/>
      <c r="DA161" s="331"/>
      <c r="DB161" s="331"/>
      <c r="DC161" s="331"/>
      <c r="DD161" s="331"/>
      <c r="DE161" s="331"/>
      <c r="DF161" s="331"/>
      <c r="DG161" s="331"/>
      <c r="DH161" s="331"/>
      <c r="DI161" s="331"/>
      <c r="DJ161" s="181"/>
      <c r="DK161" s="181"/>
      <c r="DL161" s="181"/>
      <c r="DM161" s="181"/>
      <c r="DN161" s="181"/>
      <c r="DO161" s="181"/>
      <c r="DP161" s="181"/>
      <c r="DQ161" s="181"/>
      <c r="DR161" s="181"/>
      <c r="DS161" s="181"/>
    </row>
    <row r="162" spans="1:123" ht="6" customHeight="1" x14ac:dyDescent="0.2">
      <c r="A162" s="52"/>
      <c r="B162" s="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M162" s="52"/>
      <c r="CO162" s="179"/>
      <c r="CP162" s="179"/>
      <c r="CQ162" s="179"/>
      <c r="CR162" s="179"/>
      <c r="CS162" s="179"/>
      <c r="CT162" s="179"/>
      <c r="CU162" s="179"/>
      <c r="CV162" s="179"/>
      <c r="CW162" s="413"/>
      <c r="CX162" s="413"/>
      <c r="CY162" s="413"/>
      <c r="CZ162" s="413"/>
      <c r="DA162" s="331"/>
      <c r="DB162" s="331"/>
      <c r="DC162" s="331"/>
      <c r="DD162" s="331"/>
      <c r="DE162" s="331"/>
      <c r="DF162" s="331"/>
      <c r="DG162" s="331"/>
      <c r="DH162" s="331"/>
      <c r="DI162" s="331"/>
      <c r="DJ162" s="181"/>
      <c r="DK162" s="181"/>
      <c r="DL162" s="181"/>
      <c r="DM162" s="181"/>
      <c r="DN162" s="181"/>
      <c r="DO162" s="181"/>
      <c r="DP162" s="181"/>
      <c r="DQ162" s="181"/>
      <c r="DR162" s="181"/>
      <c r="DS162" s="181"/>
    </row>
    <row r="163" spans="1:123" ht="5.25" customHeight="1" x14ac:dyDescent="0.2">
      <c r="A163" s="52"/>
      <c r="B163" s="6"/>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3"/>
      <c r="AT163" s="53"/>
      <c r="AU163" s="53"/>
      <c r="AV163" s="53"/>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I163" s="52"/>
      <c r="CJ163" s="52"/>
      <c r="CK163" s="52"/>
      <c r="CL163" s="52"/>
      <c r="CM163" s="52"/>
      <c r="CO163" s="179"/>
      <c r="CP163" s="179"/>
      <c r="CQ163" s="179"/>
      <c r="CR163" s="179"/>
      <c r="CS163" s="179"/>
      <c r="CT163" s="179"/>
      <c r="CU163" s="179"/>
      <c r="CV163" s="179"/>
      <c r="CW163" s="413"/>
      <c r="CX163" s="413"/>
      <c r="CY163" s="413"/>
      <c r="CZ163" s="413"/>
      <c r="DA163" s="331"/>
      <c r="DB163" s="331"/>
      <c r="DC163" s="331"/>
      <c r="DD163" s="331"/>
      <c r="DE163" s="331"/>
      <c r="DF163" s="331"/>
      <c r="DG163" s="331"/>
      <c r="DH163" s="331"/>
      <c r="DI163" s="331"/>
      <c r="DJ163" s="181"/>
      <c r="DK163" s="181"/>
      <c r="DL163" s="181"/>
      <c r="DM163" s="181"/>
      <c r="DN163" s="181"/>
      <c r="DO163" s="181"/>
      <c r="DP163" s="181"/>
      <c r="DQ163" s="181"/>
      <c r="DR163" s="181"/>
      <c r="DS163" s="181"/>
    </row>
    <row r="164" spans="1:123" ht="6" customHeight="1" x14ac:dyDescent="0.2">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8"/>
      <c r="BR164" s="108"/>
      <c r="BS164" s="108"/>
      <c r="BT164" s="108"/>
      <c r="BU164" s="108"/>
      <c r="BV164" s="108"/>
      <c r="BW164" s="108"/>
      <c r="BX164" s="108"/>
      <c r="BY164" s="108"/>
      <c r="BZ164" s="108"/>
      <c r="CA164" s="108"/>
      <c r="CB164" s="108"/>
      <c r="CC164" s="108"/>
      <c r="CD164" s="108"/>
      <c r="CE164" s="108"/>
      <c r="CF164" s="108"/>
      <c r="CG164" s="108"/>
      <c r="CH164" s="108"/>
      <c r="CI164" s="108"/>
      <c r="CJ164" s="108"/>
      <c r="CK164" s="108"/>
      <c r="CL164" s="108"/>
      <c r="CM164" s="108"/>
      <c r="CO164" s="179"/>
      <c r="CP164" s="179"/>
      <c r="CQ164" s="179"/>
      <c r="CR164" s="179"/>
      <c r="CS164" s="179"/>
      <c r="CT164" s="179"/>
      <c r="CU164" s="179"/>
      <c r="CV164" s="179"/>
      <c r="CW164" s="413"/>
      <c r="CX164" s="413"/>
      <c r="CY164" s="413"/>
      <c r="CZ164" s="413"/>
      <c r="DA164" s="331"/>
      <c r="DB164" s="331"/>
      <c r="DC164" s="331"/>
      <c r="DD164" s="331"/>
      <c r="DE164" s="331"/>
      <c r="DF164" s="331"/>
      <c r="DG164" s="331"/>
      <c r="DH164" s="331"/>
      <c r="DI164" s="331"/>
      <c r="DJ164" s="181"/>
      <c r="DK164" s="181"/>
      <c r="DL164" s="181"/>
      <c r="DM164" s="181"/>
      <c r="DN164" s="181"/>
      <c r="DO164" s="181"/>
      <c r="DP164" s="181"/>
      <c r="DQ164" s="181"/>
      <c r="DR164" s="181"/>
      <c r="DS164" s="181"/>
    </row>
    <row r="165" spans="1:123" ht="27.75" customHeight="1" x14ac:dyDescent="0.2">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O165" s="179"/>
      <c r="CP165" s="179"/>
      <c r="CQ165" s="179"/>
      <c r="CR165" s="179"/>
      <c r="CS165" s="179"/>
      <c r="CT165" s="179"/>
      <c r="CU165" s="179"/>
      <c r="CV165" s="179"/>
      <c r="CW165" s="413"/>
      <c r="CX165" s="413"/>
      <c r="CY165" s="413"/>
      <c r="CZ165" s="413"/>
      <c r="DA165" s="413"/>
      <c r="DB165" s="413"/>
      <c r="DC165" s="413"/>
      <c r="DD165" s="413"/>
      <c r="DE165" s="413"/>
      <c r="DF165" s="413"/>
      <c r="DG165" s="413"/>
      <c r="DH165" s="413"/>
      <c r="DI165" s="413"/>
      <c r="DJ165" s="179"/>
      <c r="DK165" s="179"/>
      <c r="DL165" s="179"/>
      <c r="DM165" s="179"/>
      <c r="DN165" s="179"/>
      <c r="DO165" s="179"/>
      <c r="DP165" s="179"/>
      <c r="DQ165" s="179"/>
      <c r="DR165" s="179"/>
      <c r="DS165" s="179"/>
    </row>
    <row r="166" spans="1:123" ht="14.25" customHeight="1" x14ac:dyDescent="0.2">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O166" s="179"/>
      <c r="CP166" s="179"/>
      <c r="CQ166" s="179"/>
      <c r="CR166" s="179"/>
      <c r="CS166" s="179"/>
      <c r="CT166" s="179"/>
      <c r="CU166" s="179"/>
      <c r="CV166" s="179"/>
      <c r="CW166" s="413"/>
      <c r="CX166" s="413"/>
      <c r="CY166" s="413"/>
      <c r="CZ166" s="413"/>
      <c r="DA166" s="413"/>
      <c r="DB166" s="413"/>
      <c r="DC166" s="413"/>
      <c r="DD166" s="413"/>
      <c r="DE166" s="413"/>
      <c r="DF166" s="413"/>
      <c r="DG166" s="413"/>
      <c r="DH166" s="413"/>
      <c r="DI166" s="413"/>
      <c r="DJ166" s="179"/>
      <c r="DK166" s="179"/>
      <c r="DL166" s="179"/>
      <c r="DM166" s="179"/>
      <c r="DN166" s="179"/>
      <c r="DO166" s="179"/>
      <c r="DP166" s="179"/>
      <c r="DQ166" s="179"/>
      <c r="DR166" s="179"/>
      <c r="DS166" s="179"/>
    </row>
    <row r="167" spans="1:123" ht="14.25" customHeight="1" x14ac:dyDescent="0.2">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O167" s="179"/>
      <c r="CP167" s="179"/>
      <c r="CQ167" s="179"/>
      <c r="CR167" s="179"/>
      <c r="CS167" s="179"/>
      <c r="CT167" s="179"/>
      <c r="CU167" s="179"/>
      <c r="CV167" s="179"/>
      <c r="CW167" s="413"/>
      <c r="CX167" s="413"/>
      <c r="CY167" s="413"/>
      <c r="CZ167" s="413"/>
      <c r="DA167" s="413"/>
      <c r="DB167" s="413"/>
      <c r="DC167" s="413"/>
      <c r="DD167" s="413"/>
      <c r="DE167" s="413"/>
      <c r="DF167" s="413"/>
      <c r="DG167" s="413"/>
      <c r="DH167" s="413"/>
      <c r="DI167" s="413"/>
      <c r="DJ167" s="179"/>
      <c r="DK167" s="179"/>
      <c r="DL167" s="179"/>
      <c r="DM167" s="179"/>
      <c r="DN167" s="179"/>
      <c r="DO167" s="179"/>
      <c r="DP167" s="179"/>
      <c r="DQ167" s="179"/>
      <c r="DR167" s="179"/>
      <c r="DS167" s="179"/>
    </row>
    <row r="168" spans="1:123" ht="14.25" customHeight="1" x14ac:dyDescent="0.2">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O168" s="179"/>
      <c r="CP168" s="179"/>
      <c r="CQ168" s="179"/>
      <c r="CR168" s="179"/>
      <c r="CS168" s="179"/>
      <c r="CT168" s="179"/>
      <c r="CU168" s="179"/>
      <c r="CV168" s="179"/>
      <c r="CW168" s="413"/>
      <c r="CX168" s="413"/>
      <c r="CY168" s="413"/>
      <c r="CZ168" s="413"/>
      <c r="DA168" s="413"/>
      <c r="DB168" s="413"/>
      <c r="DC168" s="413"/>
      <c r="DD168" s="413"/>
      <c r="DE168" s="413"/>
      <c r="DF168" s="413"/>
      <c r="DG168" s="413"/>
      <c r="DH168" s="413"/>
      <c r="DI168" s="413"/>
      <c r="DJ168" s="179"/>
      <c r="DK168" s="179"/>
      <c r="DL168" s="179"/>
      <c r="DM168" s="179"/>
      <c r="DN168" s="179"/>
      <c r="DO168" s="179"/>
      <c r="DP168" s="179"/>
      <c r="DQ168" s="179"/>
      <c r="DR168" s="179"/>
      <c r="DS168" s="179"/>
    </row>
    <row r="169" spans="1:123" ht="15" x14ac:dyDescent="0.2">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O169" s="179"/>
      <c r="CP169" s="179"/>
      <c r="CQ169" s="179"/>
      <c r="CR169" s="179"/>
      <c r="CS169" s="179"/>
      <c r="CT169" s="179"/>
      <c r="CU169" s="179"/>
      <c r="CV169" s="179"/>
      <c r="CW169" s="413"/>
      <c r="CX169" s="413"/>
      <c r="CY169" s="413"/>
      <c r="CZ169" s="413"/>
      <c r="DA169" s="413"/>
      <c r="DB169" s="413"/>
      <c r="DC169" s="413"/>
      <c r="DD169" s="413"/>
      <c r="DE169" s="413"/>
      <c r="DF169" s="413"/>
      <c r="DG169" s="413"/>
      <c r="DH169" s="413"/>
      <c r="DI169" s="413"/>
      <c r="DJ169" s="179"/>
      <c r="DK169" s="179"/>
      <c r="DL169" s="179"/>
      <c r="DM169" s="179"/>
      <c r="DN169" s="179"/>
      <c r="DO169" s="179"/>
      <c r="DP169" s="179"/>
      <c r="DQ169" s="179"/>
      <c r="DR169" s="179"/>
      <c r="DS169" s="179"/>
    </row>
    <row r="170" spans="1:123" ht="15" x14ac:dyDescent="0.2">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O170" s="179"/>
      <c r="CP170" s="179"/>
      <c r="CQ170" s="179"/>
      <c r="CR170" s="179"/>
      <c r="CS170" s="179"/>
      <c r="CT170" s="179"/>
      <c r="CU170" s="179"/>
      <c r="CV170" s="179"/>
      <c r="CW170" s="413"/>
      <c r="CX170" s="413"/>
      <c r="CY170" s="413"/>
      <c r="CZ170" s="413"/>
      <c r="DA170" s="413"/>
      <c r="DB170" s="413"/>
      <c r="DC170" s="413"/>
      <c r="DD170" s="413"/>
      <c r="DE170" s="413"/>
      <c r="DF170" s="413"/>
      <c r="DG170" s="413"/>
      <c r="DH170" s="413"/>
      <c r="DI170" s="413"/>
      <c r="DJ170" s="179"/>
      <c r="DK170" s="179"/>
      <c r="DL170" s="179"/>
      <c r="DM170" s="179"/>
      <c r="DN170" s="179"/>
      <c r="DO170" s="179"/>
      <c r="DP170" s="179"/>
      <c r="DQ170" s="179"/>
      <c r="DR170" s="179"/>
      <c r="DS170" s="179"/>
    </row>
    <row r="171" spans="1:123" ht="15" x14ac:dyDescent="0.2">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O171" s="179"/>
      <c r="CP171" s="179"/>
      <c r="CQ171" s="179"/>
      <c r="CR171" s="179"/>
      <c r="CS171" s="179"/>
      <c r="CT171" s="179"/>
      <c r="CU171" s="179"/>
      <c r="CV171" s="179"/>
      <c r="CW171" s="413"/>
      <c r="CX171" s="413"/>
      <c r="CY171" s="413"/>
      <c r="CZ171" s="413"/>
      <c r="DA171" s="413"/>
      <c r="DB171" s="413"/>
      <c r="DC171" s="413"/>
      <c r="DD171" s="413"/>
      <c r="DE171" s="413"/>
      <c r="DF171" s="413"/>
      <c r="DG171" s="413"/>
      <c r="DH171" s="413"/>
      <c r="DI171" s="413"/>
      <c r="DJ171" s="179"/>
      <c r="DK171" s="179"/>
      <c r="DL171" s="179"/>
      <c r="DM171" s="179"/>
      <c r="DN171" s="179"/>
      <c r="DO171" s="179"/>
      <c r="DP171" s="179"/>
      <c r="DQ171" s="179"/>
      <c r="DR171" s="179"/>
      <c r="DS171" s="179"/>
    </row>
    <row r="172" spans="1:123" ht="15" x14ac:dyDescent="0.2">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O172" s="179"/>
      <c r="CP172" s="179"/>
      <c r="CQ172" s="179"/>
      <c r="CR172" s="179"/>
      <c r="CS172" s="179"/>
      <c r="CT172" s="179"/>
      <c r="CU172" s="179"/>
      <c r="CV172" s="179"/>
      <c r="CW172" s="413"/>
      <c r="CX172" s="413"/>
      <c r="CY172" s="413"/>
      <c r="CZ172" s="413"/>
      <c r="DA172" s="413"/>
      <c r="DB172" s="413"/>
      <c r="DC172" s="413"/>
      <c r="DD172" s="413"/>
      <c r="DE172" s="413"/>
      <c r="DF172" s="413"/>
      <c r="DG172" s="413"/>
      <c r="DH172" s="413"/>
      <c r="DI172" s="413"/>
      <c r="DJ172" s="179"/>
      <c r="DK172" s="179"/>
      <c r="DL172" s="179"/>
      <c r="DM172" s="179"/>
      <c r="DN172" s="179"/>
      <c r="DO172" s="179"/>
      <c r="DP172" s="179"/>
      <c r="DQ172" s="179"/>
      <c r="DR172" s="179"/>
      <c r="DS172" s="179"/>
    </row>
    <row r="173" spans="1:123" ht="15" x14ac:dyDescent="0.2">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O173" s="179"/>
      <c r="CP173" s="179"/>
      <c r="CQ173" s="179"/>
      <c r="CR173" s="179"/>
      <c r="CS173" s="179"/>
      <c r="CT173" s="179"/>
      <c r="CU173" s="179"/>
      <c r="CV173" s="179"/>
      <c r="CW173" s="413"/>
      <c r="CX173" s="413"/>
      <c r="CY173" s="413"/>
      <c r="CZ173" s="413"/>
      <c r="DA173" s="413"/>
      <c r="DB173" s="413"/>
      <c r="DC173" s="413"/>
      <c r="DD173" s="413"/>
      <c r="DE173" s="413"/>
      <c r="DF173" s="413"/>
      <c r="DG173" s="413"/>
      <c r="DH173" s="413"/>
      <c r="DI173" s="413"/>
      <c r="DJ173" s="179"/>
      <c r="DK173" s="179"/>
      <c r="DL173" s="179"/>
      <c r="DM173" s="179"/>
      <c r="DN173" s="179"/>
      <c r="DO173" s="179"/>
      <c r="DP173" s="179"/>
      <c r="DQ173" s="179"/>
      <c r="DR173" s="179"/>
      <c r="DS173" s="179"/>
    </row>
    <row r="174" spans="1:123" ht="15" x14ac:dyDescent="0.2">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O174" s="179"/>
      <c r="CP174" s="179"/>
      <c r="CQ174" s="179"/>
      <c r="CR174" s="179"/>
      <c r="CS174" s="179"/>
      <c r="CT174" s="179"/>
      <c r="CU174" s="179"/>
      <c r="CV174" s="179"/>
      <c r="CW174" s="413"/>
      <c r="CX174" s="413"/>
      <c r="CY174" s="413"/>
      <c r="CZ174" s="413"/>
      <c r="DA174" s="413"/>
      <c r="DB174" s="413"/>
      <c r="DC174" s="413"/>
      <c r="DD174" s="413"/>
      <c r="DE174" s="413"/>
      <c r="DF174" s="413"/>
      <c r="DG174" s="413"/>
      <c r="DH174" s="413"/>
      <c r="DI174" s="413"/>
      <c r="DJ174" s="179"/>
      <c r="DK174" s="179"/>
      <c r="DL174" s="179"/>
      <c r="DM174" s="179"/>
      <c r="DN174" s="179"/>
      <c r="DO174" s="179"/>
      <c r="DP174" s="179"/>
      <c r="DQ174" s="179"/>
      <c r="DR174" s="179"/>
      <c r="DS174" s="179"/>
    </row>
    <row r="175" spans="1:123" ht="15" x14ac:dyDescent="0.2">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O175" s="179"/>
      <c r="CP175" s="179"/>
      <c r="CQ175" s="179"/>
      <c r="CR175" s="179"/>
      <c r="CS175" s="179"/>
      <c r="CT175" s="179"/>
      <c r="CU175" s="179"/>
      <c r="CV175" s="179"/>
      <c r="CW175" s="413"/>
      <c r="CX175" s="413"/>
      <c r="CY175" s="413"/>
      <c r="CZ175" s="413"/>
      <c r="DA175" s="413"/>
      <c r="DB175" s="413"/>
      <c r="DC175" s="413"/>
      <c r="DD175" s="413"/>
      <c r="DE175" s="413"/>
      <c r="DF175" s="413"/>
      <c r="DG175" s="413"/>
      <c r="DH175" s="413"/>
      <c r="DI175" s="413"/>
      <c r="DJ175" s="179"/>
      <c r="DK175" s="179"/>
      <c r="DL175" s="179"/>
      <c r="DM175" s="179"/>
      <c r="DN175" s="179"/>
      <c r="DO175" s="179"/>
      <c r="DP175" s="179"/>
      <c r="DQ175" s="179"/>
      <c r="DR175" s="179"/>
      <c r="DS175" s="179"/>
    </row>
    <row r="176" spans="1:123" ht="15" x14ac:dyDescent="0.2">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O176" s="179"/>
      <c r="CP176" s="179"/>
      <c r="CQ176" s="179"/>
      <c r="CR176" s="179"/>
      <c r="CS176" s="179"/>
      <c r="CT176" s="179"/>
      <c r="CU176" s="179"/>
      <c r="CV176" s="179"/>
      <c r="CW176" s="413"/>
      <c r="CX176" s="413"/>
      <c r="CY176" s="413"/>
      <c r="CZ176" s="413"/>
      <c r="DA176" s="413"/>
      <c r="DB176" s="413"/>
      <c r="DC176" s="413"/>
      <c r="DD176" s="413"/>
      <c r="DE176" s="413"/>
      <c r="DF176" s="413"/>
      <c r="DG176" s="413"/>
      <c r="DH176" s="413"/>
      <c r="DI176" s="413"/>
      <c r="DJ176" s="179"/>
      <c r="DK176" s="179"/>
      <c r="DL176" s="179"/>
      <c r="DM176" s="179"/>
      <c r="DN176" s="179"/>
      <c r="DO176" s="179"/>
      <c r="DP176" s="179"/>
      <c r="DQ176" s="179"/>
      <c r="DR176" s="179"/>
      <c r="DS176" s="179"/>
    </row>
    <row r="177" spans="2:123" ht="15" x14ac:dyDescent="0.2">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O177" s="179"/>
      <c r="CP177" s="179"/>
      <c r="CQ177" s="179"/>
      <c r="CR177" s="179"/>
      <c r="CS177" s="179"/>
      <c r="CT177" s="179"/>
      <c r="CU177" s="179"/>
      <c r="CV177" s="179"/>
      <c r="CW177" s="413"/>
      <c r="CX177" s="413"/>
      <c r="CY177" s="413"/>
      <c r="CZ177" s="413"/>
      <c r="DA177" s="413"/>
      <c r="DB177" s="413"/>
      <c r="DC177" s="413"/>
      <c r="DD177" s="413"/>
      <c r="DE177" s="413"/>
      <c r="DF177" s="413"/>
      <c r="DG177" s="413"/>
      <c r="DH177" s="413"/>
      <c r="DI177" s="413"/>
      <c r="DJ177" s="179"/>
      <c r="DK177" s="179"/>
      <c r="DL177" s="179"/>
      <c r="DM177" s="179"/>
      <c r="DN177" s="179"/>
      <c r="DO177" s="179"/>
      <c r="DP177" s="179"/>
      <c r="DQ177" s="179"/>
      <c r="DR177" s="179"/>
      <c r="DS177" s="179"/>
    </row>
    <row r="178" spans="2:123" ht="15" x14ac:dyDescent="0.2">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O178" s="179"/>
      <c r="CP178" s="179"/>
      <c r="CQ178" s="179"/>
      <c r="CR178" s="179"/>
      <c r="CS178" s="179"/>
      <c r="CT178" s="179"/>
      <c r="CU178" s="179"/>
      <c r="CV178" s="179"/>
      <c r="CW178" s="413"/>
      <c r="CX178" s="413"/>
      <c r="CY178" s="413"/>
      <c r="CZ178" s="413"/>
      <c r="DA178" s="413"/>
      <c r="DB178" s="413"/>
      <c r="DC178" s="413"/>
      <c r="DD178" s="413"/>
      <c r="DE178" s="413"/>
      <c r="DF178" s="413"/>
      <c r="DG178" s="413"/>
      <c r="DH178" s="413"/>
      <c r="DI178" s="413"/>
      <c r="DJ178" s="179"/>
      <c r="DK178" s="179"/>
      <c r="DL178" s="179"/>
      <c r="DM178" s="179"/>
      <c r="DN178" s="179"/>
      <c r="DO178" s="179"/>
      <c r="DP178" s="179"/>
      <c r="DQ178" s="179"/>
      <c r="DR178" s="179"/>
      <c r="DS178" s="179"/>
    </row>
    <row r="179" spans="2:123" ht="15" x14ac:dyDescent="0.2">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O179" s="179"/>
      <c r="CP179" s="179"/>
      <c r="CQ179" s="179"/>
      <c r="CR179" s="179"/>
      <c r="CS179" s="179"/>
      <c r="CT179" s="179"/>
      <c r="CU179" s="179"/>
      <c r="CV179" s="179"/>
      <c r="CW179" s="413"/>
      <c r="CX179" s="413"/>
      <c r="CY179" s="413"/>
      <c r="CZ179" s="413"/>
      <c r="DA179" s="413"/>
      <c r="DB179" s="413"/>
      <c r="DC179" s="413"/>
      <c r="DD179" s="413"/>
      <c r="DE179" s="413"/>
      <c r="DF179" s="413"/>
      <c r="DG179" s="413"/>
      <c r="DH179" s="413"/>
      <c r="DI179" s="413"/>
      <c r="DJ179" s="179"/>
      <c r="DK179" s="179"/>
      <c r="DL179" s="179"/>
      <c r="DM179" s="179"/>
      <c r="DN179" s="179"/>
      <c r="DO179" s="179"/>
      <c r="DP179" s="179"/>
      <c r="DQ179" s="179"/>
      <c r="DR179" s="179"/>
      <c r="DS179" s="179"/>
    </row>
    <row r="180" spans="2:123" ht="15" x14ac:dyDescent="0.2">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O180" s="179"/>
      <c r="CP180" s="179"/>
      <c r="CQ180" s="179"/>
      <c r="CR180" s="179"/>
      <c r="CS180" s="179"/>
      <c r="CT180" s="179"/>
      <c r="CU180" s="179"/>
      <c r="CV180" s="179"/>
      <c r="CW180" s="413"/>
      <c r="CX180" s="413"/>
      <c r="CY180" s="413"/>
      <c r="CZ180" s="413"/>
      <c r="DA180" s="413"/>
      <c r="DB180" s="413"/>
      <c r="DC180" s="413"/>
      <c r="DD180" s="413"/>
      <c r="DE180" s="413"/>
      <c r="DF180" s="413"/>
      <c r="DG180" s="413"/>
      <c r="DH180" s="413"/>
      <c r="DI180" s="413"/>
      <c r="DJ180" s="179"/>
      <c r="DK180" s="179"/>
      <c r="DL180" s="179"/>
      <c r="DM180" s="179"/>
      <c r="DN180" s="179"/>
      <c r="DO180" s="179"/>
      <c r="DP180" s="179"/>
      <c r="DQ180" s="179"/>
      <c r="DR180" s="179"/>
      <c r="DS180" s="179"/>
    </row>
    <row r="181" spans="2:123" ht="12.75" customHeight="1" x14ac:dyDescent="0.2">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O181" s="179"/>
      <c r="CP181" s="179"/>
      <c r="CQ181" s="179"/>
      <c r="CR181" s="179"/>
      <c r="CS181" s="179"/>
      <c r="CT181" s="179"/>
      <c r="CU181" s="179"/>
      <c r="CV181" s="179"/>
      <c r="CW181" s="413"/>
      <c r="CX181" s="413"/>
      <c r="CY181" s="413"/>
      <c r="CZ181" s="413"/>
      <c r="DA181" s="413"/>
      <c r="DB181" s="413"/>
      <c r="DC181" s="413"/>
      <c r="DD181" s="413"/>
      <c r="DE181" s="413"/>
      <c r="DF181" s="413"/>
      <c r="DG181" s="413"/>
      <c r="DH181" s="413"/>
      <c r="DI181" s="413"/>
      <c r="DJ181" s="179"/>
      <c r="DK181" s="179"/>
      <c r="DL181" s="179"/>
      <c r="DM181" s="179"/>
      <c r="DN181" s="179"/>
      <c r="DO181" s="179"/>
      <c r="DP181" s="179"/>
      <c r="DQ181" s="179"/>
      <c r="DR181" s="179"/>
      <c r="DS181" s="179"/>
    </row>
    <row r="182" spans="2:123" ht="12.75" customHeight="1" x14ac:dyDescent="0.2">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O182" s="179"/>
      <c r="CP182" s="179"/>
      <c r="CQ182" s="179"/>
      <c r="CR182" s="179"/>
      <c r="CS182" s="179"/>
      <c r="CT182" s="179"/>
      <c r="CU182" s="179"/>
      <c r="CV182" s="179"/>
      <c r="CW182" s="413"/>
      <c r="CX182" s="413"/>
      <c r="CY182" s="413"/>
      <c r="CZ182" s="413"/>
      <c r="DA182" s="413"/>
      <c r="DB182" s="413"/>
      <c r="DC182" s="413"/>
      <c r="DD182" s="413"/>
      <c r="DE182" s="413"/>
      <c r="DF182" s="413"/>
      <c r="DG182" s="413"/>
      <c r="DH182" s="413"/>
      <c r="DI182" s="413"/>
      <c r="DJ182" s="179"/>
      <c r="DK182" s="179"/>
      <c r="DL182" s="179"/>
      <c r="DM182" s="179"/>
      <c r="DN182" s="179"/>
      <c r="DO182" s="179"/>
      <c r="DP182" s="179"/>
      <c r="DQ182" s="179"/>
      <c r="DR182" s="179"/>
      <c r="DS182" s="179"/>
    </row>
    <row r="183" spans="2:123" ht="12.75" customHeight="1" x14ac:dyDescent="0.2">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O183" s="179"/>
      <c r="CP183" s="179"/>
      <c r="CQ183" s="179"/>
      <c r="CR183" s="179"/>
      <c r="CS183" s="179"/>
      <c r="CT183" s="179"/>
      <c r="CU183" s="179"/>
      <c r="CV183" s="179"/>
      <c r="CW183" s="413"/>
      <c r="CX183" s="413"/>
      <c r="CY183" s="413"/>
      <c r="CZ183" s="413"/>
      <c r="DA183" s="413"/>
      <c r="DB183" s="413"/>
      <c r="DC183" s="413"/>
      <c r="DD183" s="413"/>
      <c r="DE183" s="413"/>
      <c r="DF183" s="413"/>
      <c r="DG183" s="413"/>
      <c r="DH183" s="413"/>
      <c r="DI183" s="413"/>
      <c r="DJ183" s="179"/>
      <c r="DK183" s="179"/>
      <c r="DL183" s="179"/>
      <c r="DM183" s="179"/>
      <c r="DN183" s="179"/>
      <c r="DO183" s="179"/>
      <c r="DP183" s="179"/>
      <c r="DQ183" s="179"/>
      <c r="DR183" s="179"/>
      <c r="DS183" s="179"/>
    </row>
    <row r="184" spans="2:123" ht="12.75" customHeight="1" x14ac:dyDescent="0.2">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O184" s="179"/>
      <c r="CP184" s="179"/>
      <c r="CQ184" s="179"/>
      <c r="CR184" s="179"/>
      <c r="CS184" s="179"/>
      <c r="CT184" s="179"/>
      <c r="CU184" s="179"/>
      <c r="CV184" s="179"/>
      <c r="CW184" s="413"/>
      <c r="CX184" s="413"/>
      <c r="CY184" s="413"/>
      <c r="CZ184" s="413"/>
      <c r="DA184" s="413"/>
      <c r="DB184" s="413"/>
      <c r="DC184" s="413"/>
      <c r="DD184" s="413"/>
      <c r="DE184" s="413"/>
      <c r="DF184" s="413"/>
      <c r="DG184" s="413"/>
      <c r="DH184" s="413"/>
      <c r="DI184" s="413"/>
      <c r="DJ184" s="179"/>
      <c r="DK184" s="179"/>
      <c r="DL184" s="179"/>
      <c r="DM184" s="179"/>
      <c r="DN184" s="179"/>
      <c r="DO184" s="179"/>
      <c r="DP184" s="179"/>
      <c r="DQ184" s="179"/>
      <c r="DR184" s="179"/>
      <c r="DS184" s="179"/>
    </row>
    <row r="185" spans="2:123" ht="15" x14ac:dyDescent="0.2">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O185" s="179"/>
      <c r="CP185" s="179"/>
      <c r="CQ185" s="179"/>
      <c r="CR185" s="179"/>
      <c r="CS185" s="179"/>
      <c r="CT185" s="179"/>
      <c r="CU185" s="179"/>
      <c r="CV185" s="179"/>
      <c r="CW185" s="413"/>
      <c r="CX185" s="413"/>
      <c r="CY185" s="413"/>
      <c r="CZ185" s="413"/>
      <c r="DA185" s="413"/>
      <c r="DB185" s="413"/>
      <c r="DC185" s="413"/>
      <c r="DD185" s="413"/>
      <c r="DE185" s="413"/>
      <c r="DF185" s="413"/>
      <c r="DG185" s="413"/>
      <c r="DH185" s="413"/>
      <c r="DI185" s="413"/>
      <c r="DJ185" s="179"/>
      <c r="DK185" s="179"/>
      <c r="DL185" s="179"/>
      <c r="DM185" s="179"/>
      <c r="DN185" s="179"/>
      <c r="DO185" s="179"/>
      <c r="DP185" s="179"/>
      <c r="DQ185" s="179"/>
      <c r="DR185" s="179"/>
      <c r="DS185" s="179"/>
    </row>
    <row r="186" spans="2:123" ht="15" x14ac:dyDescent="0.2">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O186" s="179"/>
      <c r="CP186" s="179"/>
      <c r="CQ186" s="179"/>
      <c r="CR186" s="179"/>
      <c r="CS186" s="179"/>
      <c r="CT186" s="179"/>
      <c r="CU186" s="179"/>
      <c r="CV186" s="179"/>
      <c r="CW186" s="413"/>
      <c r="CX186" s="413"/>
      <c r="CY186" s="413"/>
      <c r="CZ186" s="413"/>
      <c r="DA186" s="413"/>
      <c r="DB186" s="413"/>
      <c r="DC186" s="413"/>
      <c r="DD186" s="413"/>
      <c r="DE186" s="413"/>
      <c r="DF186" s="413"/>
      <c r="DG186" s="413"/>
      <c r="DH186" s="413"/>
      <c r="DI186" s="413"/>
      <c r="DJ186" s="179"/>
      <c r="DK186" s="179"/>
      <c r="DL186" s="179"/>
      <c r="DM186" s="179"/>
      <c r="DN186" s="179"/>
      <c r="DO186" s="179"/>
      <c r="DP186" s="179"/>
      <c r="DQ186" s="179"/>
      <c r="DR186" s="179"/>
      <c r="DS186" s="179"/>
    </row>
    <row r="187" spans="2:123" ht="15" x14ac:dyDescent="0.2">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O187" s="179"/>
      <c r="CP187" s="179"/>
      <c r="CQ187" s="179"/>
      <c r="CR187" s="179"/>
      <c r="CS187" s="179"/>
      <c r="CT187" s="179"/>
      <c r="CU187" s="179"/>
      <c r="CV187" s="179"/>
      <c r="CW187" s="413"/>
      <c r="CX187" s="413"/>
      <c r="CY187" s="413"/>
      <c r="CZ187" s="413"/>
      <c r="DA187" s="413"/>
      <c r="DB187" s="413"/>
      <c r="DC187" s="413"/>
      <c r="DD187" s="413"/>
      <c r="DE187" s="413"/>
      <c r="DF187" s="413"/>
      <c r="DG187" s="413"/>
      <c r="DH187" s="413"/>
      <c r="DI187" s="413"/>
      <c r="DJ187" s="179"/>
      <c r="DK187" s="179"/>
      <c r="DL187" s="179"/>
      <c r="DM187" s="179"/>
      <c r="DN187" s="179"/>
      <c r="DO187" s="179"/>
      <c r="DP187" s="179"/>
      <c r="DQ187" s="179"/>
      <c r="DR187" s="179"/>
      <c r="DS187" s="179"/>
    </row>
    <row r="188" spans="2:123" ht="15" x14ac:dyDescent="0.2">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O188" s="179"/>
      <c r="CP188" s="179"/>
      <c r="CQ188" s="179"/>
      <c r="CR188" s="179"/>
      <c r="CS188" s="179"/>
      <c r="CT188" s="179"/>
      <c r="CU188" s="179"/>
      <c r="CV188" s="179"/>
      <c r="CW188" s="413"/>
      <c r="CX188" s="413"/>
      <c r="CY188" s="413"/>
      <c r="CZ188" s="413"/>
      <c r="DA188" s="413"/>
      <c r="DB188" s="413"/>
      <c r="DC188" s="413"/>
      <c r="DD188" s="413"/>
      <c r="DE188" s="413"/>
      <c r="DF188" s="413"/>
      <c r="DG188" s="413"/>
      <c r="DH188" s="413"/>
      <c r="DI188" s="413"/>
      <c r="DJ188" s="179"/>
      <c r="DK188" s="179"/>
      <c r="DL188" s="179"/>
      <c r="DM188" s="179"/>
      <c r="DN188" s="179"/>
      <c r="DO188" s="179"/>
      <c r="DP188" s="179"/>
      <c r="DQ188" s="179"/>
      <c r="DR188" s="179"/>
      <c r="DS188" s="179"/>
    </row>
    <row r="189" spans="2:123" ht="15" x14ac:dyDescent="0.2">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O189" s="179"/>
      <c r="CP189" s="179"/>
      <c r="CQ189" s="179"/>
      <c r="CR189" s="179"/>
      <c r="CS189" s="179"/>
      <c r="CT189" s="179"/>
      <c r="CU189" s="179"/>
      <c r="CV189" s="179"/>
      <c r="CW189" s="413"/>
      <c r="CX189" s="413"/>
      <c r="CY189" s="413"/>
      <c r="CZ189" s="413"/>
      <c r="DA189" s="413"/>
      <c r="DB189" s="413"/>
      <c r="DC189" s="413"/>
      <c r="DD189" s="413"/>
      <c r="DE189" s="413"/>
      <c r="DF189" s="413"/>
      <c r="DG189" s="413"/>
      <c r="DH189" s="413"/>
      <c r="DI189" s="413"/>
      <c r="DJ189" s="179"/>
      <c r="DK189" s="179"/>
      <c r="DL189" s="179"/>
      <c r="DM189" s="179"/>
      <c r="DN189" s="179"/>
      <c r="DO189" s="179"/>
      <c r="DP189" s="179"/>
      <c r="DQ189" s="179"/>
      <c r="DR189" s="179"/>
      <c r="DS189" s="179"/>
    </row>
    <row r="190" spans="2:123" ht="15" x14ac:dyDescent="0.2">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O190" s="179"/>
      <c r="CP190" s="179"/>
      <c r="CQ190" s="179"/>
      <c r="CR190" s="179"/>
      <c r="CS190" s="179"/>
      <c r="CT190" s="179"/>
      <c r="CU190" s="179"/>
      <c r="CV190" s="179"/>
      <c r="CW190" s="413"/>
      <c r="CX190" s="413"/>
      <c r="CY190" s="413"/>
      <c r="CZ190" s="413"/>
      <c r="DA190" s="413"/>
      <c r="DB190" s="413"/>
      <c r="DC190" s="413"/>
      <c r="DD190" s="413"/>
      <c r="DE190" s="413"/>
      <c r="DF190" s="413"/>
      <c r="DG190" s="413"/>
      <c r="DH190" s="413"/>
      <c r="DI190" s="413"/>
      <c r="DJ190" s="179"/>
      <c r="DK190" s="179"/>
      <c r="DL190" s="179"/>
      <c r="DM190" s="179"/>
      <c r="DN190" s="179"/>
      <c r="DO190" s="179"/>
      <c r="DP190" s="179"/>
      <c r="DQ190" s="179"/>
      <c r="DR190" s="179"/>
      <c r="DS190" s="179"/>
    </row>
    <row r="191" spans="2:123" ht="15" x14ac:dyDescent="0.2">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O191" s="179"/>
      <c r="CP191" s="179"/>
      <c r="CQ191" s="179"/>
      <c r="CR191" s="179"/>
      <c r="CS191" s="179"/>
      <c r="CT191" s="179"/>
      <c r="CU191" s="179"/>
      <c r="CV191" s="179"/>
      <c r="CW191" s="413"/>
      <c r="CX191" s="413"/>
      <c r="CY191" s="413"/>
      <c r="CZ191" s="413"/>
      <c r="DA191" s="413"/>
      <c r="DB191" s="413"/>
      <c r="DC191" s="413"/>
      <c r="DD191" s="413"/>
      <c r="DE191" s="413"/>
      <c r="DF191" s="413"/>
      <c r="DG191" s="413"/>
      <c r="DH191" s="413"/>
      <c r="DI191" s="413"/>
      <c r="DJ191" s="179"/>
      <c r="DK191" s="179"/>
      <c r="DL191" s="179"/>
      <c r="DM191" s="179"/>
      <c r="DN191" s="179"/>
      <c r="DO191" s="179"/>
      <c r="DP191" s="179"/>
      <c r="DQ191" s="179"/>
      <c r="DR191" s="179"/>
      <c r="DS191" s="179"/>
    </row>
    <row r="192" spans="2:123" ht="15" x14ac:dyDescent="0.2">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O192" s="179"/>
      <c r="CP192" s="179"/>
      <c r="CQ192" s="179"/>
      <c r="CR192" s="179"/>
      <c r="CS192" s="179"/>
      <c r="CT192" s="179"/>
      <c r="CU192" s="179"/>
      <c r="CV192" s="179"/>
      <c r="CW192" s="413"/>
      <c r="CX192" s="413"/>
      <c r="CY192" s="413"/>
      <c r="CZ192" s="413"/>
      <c r="DA192" s="413"/>
      <c r="DB192" s="413"/>
      <c r="DC192" s="413"/>
      <c r="DD192" s="413"/>
      <c r="DE192" s="413"/>
      <c r="DF192" s="413"/>
      <c r="DG192" s="413"/>
      <c r="DH192" s="413"/>
      <c r="DI192" s="413"/>
      <c r="DJ192" s="179"/>
      <c r="DK192" s="179"/>
      <c r="DL192" s="179"/>
      <c r="DM192" s="179"/>
      <c r="DN192" s="179"/>
      <c r="DO192" s="179"/>
      <c r="DP192" s="179"/>
      <c r="DQ192" s="179"/>
      <c r="DR192" s="179"/>
      <c r="DS192" s="179"/>
    </row>
    <row r="193" spans="2:123" ht="15" x14ac:dyDescent="0.2">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O193" s="179"/>
      <c r="CP193" s="179"/>
      <c r="CQ193" s="179"/>
      <c r="CR193" s="179"/>
      <c r="CS193" s="179"/>
      <c r="CT193" s="179"/>
      <c r="CU193" s="179"/>
      <c r="CV193" s="179"/>
      <c r="CW193" s="413"/>
      <c r="CX193" s="413"/>
      <c r="CY193" s="413"/>
      <c r="CZ193" s="413"/>
      <c r="DA193" s="413"/>
      <c r="DB193" s="413"/>
      <c r="DC193" s="413"/>
      <c r="DD193" s="413"/>
      <c r="DE193" s="413"/>
      <c r="DF193" s="413"/>
      <c r="DG193" s="413"/>
      <c r="DH193" s="413"/>
      <c r="DI193" s="413"/>
      <c r="DJ193" s="179"/>
      <c r="DK193" s="179"/>
      <c r="DL193" s="179"/>
      <c r="DM193" s="179"/>
      <c r="DN193" s="179"/>
      <c r="DO193" s="179"/>
      <c r="DP193" s="179"/>
      <c r="DQ193" s="179"/>
      <c r="DR193" s="179"/>
      <c r="DS193" s="179"/>
    </row>
    <row r="194" spans="2:123" ht="15" x14ac:dyDescent="0.2">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c r="CE194" s="108"/>
      <c r="CF194" s="108"/>
      <c r="CG194" s="108"/>
      <c r="CH194" s="108"/>
      <c r="CI194" s="108"/>
      <c r="CJ194" s="108"/>
      <c r="CO194" s="179"/>
      <c r="CP194" s="179"/>
      <c r="CQ194" s="179"/>
      <c r="CR194" s="179"/>
      <c r="CS194" s="179"/>
      <c r="CT194" s="179"/>
      <c r="CU194" s="179"/>
      <c r="CV194" s="179"/>
      <c r="CW194" s="413"/>
      <c r="CX194" s="413"/>
      <c r="CY194" s="413"/>
      <c r="CZ194" s="413"/>
      <c r="DA194" s="331"/>
      <c r="DB194" s="331"/>
      <c r="DC194" s="331"/>
      <c r="DD194" s="331"/>
      <c r="DE194" s="331"/>
      <c r="DF194" s="331"/>
      <c r="DG194" s="331"/>
      <c r="DH194" s="331"/>
      <c r="DI194" s="331"/>
      <c r="DJ194" s="181"/>
      <c r="DK194" s="181"/>
      <c r="DL194" s="181"/>
      <c r="DM194" s="181"/>
      <c r="DN194" s="181"/>
      <c r="DO194" s="181"/>
      <c r="DP194" s="181"/>
      <c r="DQ194" s="181"/>
      <c r="DR194" s="181"/>
      <c r="DS194" s="181"/>
    </row>
    <row r="195" spans="2:123" ht="15" x14ac:dyDescent="0.2">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c r="CE195" s="108"/>
      <c r="CF195" s="108"/>
      <c r="CG195" s="108"/>
      <c r="CH195" s="108"/>
      <c r="CI195" s="108"/>
      <c r="CJ195" s="108"/>
      <c r="CO195" s="179"/>
      <c r="CP195" s="179"/>
      <c r="CQ195" s="179"/>
      <c r="CR195" s="179"/>
      <c r="CS195" s="179"/>
      <c r="CT195" s="179"/>
      <c r="CU195" s="179"/>
      <c r="CV195" s="179"/>
      <c r="CW195" s="413"/>
      <c r="CX195" s="413"/>
      <c r="CY195" s="413"/>
      <c r="CZ195" s="413"/>
      <c r="DA195" s="331"/>
      <c r="DB195" s="331"/>
      <c r="DC195" s="331"/>
      <c r="DD195" s="331"/>
      <c r="DE195" s="331"/>
      <c r="DF195" s="331"/>
      <c r="DG195" s="331"/>
      <c r="DH195" s="331"/>
      <c r="DI195" s="331"/>
      <c r="DJ195" s="181"/>
      <c r="DK195" s="181"/>
      <c r="DL195" s="181"/>
      <c r="DM195" s="181"/>
      <c r="DN195" s="181"/>
      <c r="DO195" s="181"/>
      <c r="DP195" s="181"/>
      <c r="DQ195" s="181"/>
      <c r="DR195" s="181"/>
      <c r="DS195" s="181"/>
    </row>
    <row r="196" spans="2:123" ht="15" x14ac:dyDescent="0.2">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8"/>
      <c r="BM196" s="108"/>
      <c r="BN196" s="108"/>
      <c r="BO196" s="108"/>
      <c r="BP196" s="108"/>
      <c r="BQ196" s="108"/>
      <c r="BR196" s="108"/>
      <c r="BS196" s="108"/>
      <c r="BT196" s="108"/>
      <c r="BU196" s="108"/>
      <c r="BV196" s="108"/>
      <c r="BW196" s="108"/>
      <c r="BX196" s="108"/>
      <c r="BY196" s="108"/>
      <c r="BZ196" s="108"/>
      <c r="CA196" s="108"/>
      <c r="CB196" s="108"/>
      <c r="CC196" s="108"/>
      <c r="CD196" s="108"/>
      <c r="CE196" s="108"/>
      <c r="CF196" s="108"/>
      <c r="CG196" s="108"/>
      <c r="CH196" s="108"/>
      <c r="CI196" s="108"/>
      <c r="CJ196" s="108"/>
      <c r="CO196" s="179"/>
      <c r="CP196" s="179"/>
      <c r="CQ196" s="179"/>
      <c r="CR196" s="179"/>
      <c r="CS196" s="179"/>
      <c r="CT196" s="179"/>
      <c r="CU196" s="179"/>
      <c r="CV196" s="179"/>
      <c r="CW196" s="413"/>
      <c r="CX196" s="413"/>
      <c r="CY196" s="413"/>
      <c r="CZ196" s="413"/>
      <c r="DA196" s="331"/>
      <c r="DB196" s="331"/>
      <c r="DC196" s="331"/>
      <c r="DD196" s="331"/>
      <c r="DE196" s="331"/>
      <c r="DF196" s="331"/>
      <c r="DG196" s="331"/>
      <c r="DH196" s="331"/>
      <c r="DI196" s="331"/>
      <c r="DJ196" s="181"/>
      <c r="DK196" s="181"/>
      <c r="DL196" s="181"/>
      <c r="DM196" s="181"/>
      <c r="DN196" s="181"/>
      <c r="DO196" s="181"/>
      <c r="DP196" s="181"/>
      <c r="DQ196" s="181"/>
      <c r="DR196" s="181"/>
      <c r="DS196" s="181"/>
    </row>
    <row r="197" spans="2:123" ht="15" x14ac:dyDescent="0.2">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8"/>
      <c r="BM197" s="108"/>
      <c r="BN197" s="108"/>
      <c r="BO197" s="108"/>
      <c r="BP197" s="108"/>
      <c r="BQ197" s="108"/>
      <c r="BR197" s="108"/>
      <c r="BS197" s="108"/>
      <c r="BT197" s="108"/>
      <c r="BU197" s="108"/>
      <c r="BV197" s="108"/>
      <c r="BW197" s="108"/>
      <c r="BX197" s="108"/>
      <c r="BY197" s="108"/>
      <c r="BZ197" s="108"/>
      <c r="CA197" s="108"/>
      <c r="CB197" s="108"/>
      <c r="CC197" s="108"/>
      <c r="CD197" s="108"/>
      <c r="CE197" s="108"/>
      <c r="CF197" s="108"/>
      <c r="CG197" s="108"/>
      <c r="CH197" s="108"/>
      <c r="CI197" s="108"/>
      <c r="CJ197" s="108"/>
      <c r="CO197" s="179"/>
      <c r="CP197" s="179"/>
      <c r="CQ197" s="179"/>
      <c r="CR197" s="179"/>
      <c r="CS197" s="179"/>
      <c r="CT197" s="179"/>
      <c r="CU197" s="179"/>
      <c r="CV197" s="179"/>
      <c r="CW197" s="413"/>
      <c r="CX197" s="413"/>
      <c r="CY197" s="413"/>
      <c r="CZ197" s="413"/>
      <c r="DA197" s="331"/>
      <c r="DB197" s="331"/>
      <c r="DC197" s="331"/>
      <c r="DD197" s="331"/>
      <c r="DE197" s="331"/>
      <c r="DF197" s="331"/>
      <c r="DG197" s="331"/>
      <c r="DH197" s="331"/>
      <c r="DI197" s="331"/>
      <c r="DJ197" s="181"/>
      <c r="DK197" s="181"/>
      <c r="DL197" s="181"/>
      <c r="DM197" s="181"/>
      <c r="DN197" s="181"/>
      <c r="DO197" s="181"/>
      <c r="DP197" s="181"/>
      <c r="DQ197" s="181"/>
      <c r="DR197" s="181"/>
      <c r="DS197" s="181"/>
    </row>
    <row r="198" spans="2:123" ht="15" x14ac:dyDescent="0.2">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c r="CE198" s="108"/>
      <c r="CF198" s="108"/>
      <c r="CG198" s="108"/>
      <c r="CH198" s="108"/>
      <c r="CI198" s="108"/>
      <c r="CJ198" s="108"/>
      <c r="CO198" s="179"/>
      <c r="CP198" s="179"/>
      <c r="CQ198" s="179"/>
      <c r="CR198" s="179"/>
      <c r="CS198" s="179"/>
      <c r="CT198" s="179"/>
      <c r="CU198" s="179"/>
      <c r="CV198" s="179"/>
      <c r="CW198" s="413"/>
      <c r="CX198" s="413"/>
      <c r="CY198" s="413"/>
      <c r="CZ198" s="413"/>
      <c r="DA198" s="331"/>
      <c r="DB198" s="331"/>
      <c r="DC198" s="331"/>
      <c r="DD198" s="331"/>
      <c r="DE198" s="331"/>
      <c r="DF198" s="331"/>
      <c r="DG198" s="331"/>
      <c r="DH198" s="331"/>
      <c r="DI198" s="331"/>
      <c r="DJ198" s="181"/>
      <c r="DK198" s="181"/>
      <c r="DL198" s="181"/>
      <c r="DM198" s="181"/>
      <c r="DN198" s="181"/>
      <c r="DO198" s="181"/>
      <c r="DP198" s="181"/>
      <c r="DQ198" s="181"/>
      <c r="DR198" s="181"/>
      <c r="DS198" s="181"/>
    </row>
    <row r="199" spans="2:123" ht="15" x14ac:dyDescent="0.2">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H199" s="108"/>
      <c r="CI199" s="108"/>
      <c r="CJ199" s="108"/>
      <c r="CO199" s="179"/>
      <c r="CP199" s="179"/>
      <c r="CQ199" s="179"/>
      <c r="CR199" s="179"/>
      <c r="CS199" s="179"/>
      <c r="CT199" s="179"/>
      <c r="CU199" s="179"/>
      <c r="CV199" s="179"/>
      <c r="CW199" s="413"/>
      <c r="CX199" s="413"/>
      <c r="CY199" s="413"/>
      <c r="CZ199" s="413"/>
      <c r="DA199" s="331"/>
      <c r="DB199" s="331"/>
      <c r="DC199" s="331"/>
      <c r="DD199" s="331"/>
      <c r="DE199" s="331"/>
      <c r="DF199" s="331"/>
      <c r="DG199" s="331"/>
      <c r="DH199" s="331"/>
      <c r="DI199" s="331"/>
      <c r="DJ199" s="181"/>
      <c r="DK199" s="181"/>
      <c r="DL199" s="181"/>
      <c r="DM199" s="181"/>
      <c r="DN199" s="181"/>
      <c r="DO199" s="181"/>
      <c r="DP199" s="181"/>
      <c r="DQ199" s="181"/>
      <c r="DR199" s="181"/>
      <c r="DS199" s="181"/>
    </row>
    <row r="200" spans="2:123" ht="15" x14ac:dyDescent="0.2">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H200" s="108"/>
      <c r="CI200" s="108"/>
      <c r="CJ200" s="108"/>
      <c r="CO200" s="179"/>
      <c r="CP200" s="179"/>
      <c r="CQ200" s="179"/>
      <c r="CR200" s="179"/>
      <c r="CS200" s="179"/>
      <c r="CT200" s="179"/>
      <c r="CU200" s="179"/>
      <c r="CV200" s="179"/>
      <c r="CW200" s="413"/>
      <c r="CX200" s="413"/>
      <c r="CY200" s="413"/>
      <c r="CZ200" s="413"/>
      <c r="DA200" s="331"/>
      <c r="DB200" s="331"/>
      <c r="DC200" s="331"/>
      <c r="DD200" s="331"/>
      <c r="DE200" s="331"/>
      <c r="DF200" s="331"/>
      <c r="DG200" s="331"/>
      <c r="DH200" s="331"/>
      <c r="DI200" s="331"/>
      <c r="DJ200" s="181"/>
      <c r="DK200" s="181"/>
      <c r="DL200" s="181"/>
      <c r="DM200" s="181"/>
      <c r="DN200" s="181"/>
      <c r="DO200" s="181"/>
      <c r="DP200" s="181"/>
      <c r="DQ200" s="181"/>
      <c r="DR200" s="181"/>
      <c r="DS200" s="181"/>
    </row>
    <row r="201" spans="2:123" ht="15" x14ac:dyDescent="0.2">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O201" s="179"/>
      <c r="CP201" s="179"/>
      <c r="CQ201" s="179"/>
      <c r="CR201" s="179"/>
      <c r="CS201" s="179"/>
      <c r="CT201" s="179"/>
      <c r="CU201" s="179"/>
      <c r="CV201" s="179"/>
      <c r="CW201" s="413"/>
      <c r="CX201" s="413"/>
      <c r="CY201" s="413"/>
      <c r="CZ201" s="413"/>
      <c r="DA201" s="331"/>
      <c r="DB201" s="331"/>
      <c r="DC201" s="331"/>
      <c r="DD201" s="331"/>
      <c r="DE201" s="331"/>
      <c r="DF201" s="331"/>
      <c r="DG201" s="331"/>
      <c r="DH201" s="331"/>
      <c r="DI201" s="331"/>
      <c r="DJ201" s="181"/>
      <c r="DK201" s="181"/>
      <c r="DL201" s="181"/>
      <c r="DM201" s="181"/>
      <c r="DN201" s="181"/>
      <c r="DO201" s="181"/>
      <c r="DP201" s="181"/>
      <c r="DQ201" s="181"/>
      <c r="DR201" s="181"/>
      <c r="DS201" s="181"/>
    </row>
    <row r="202" spans="2:123" ht="15" x14ac:dyDescent="0.2">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c r="CE202" s="108"/>
      <c r="CF202" s="108"/>
      <c r="CG202" s="108"/>
      <c r="CH202" s="108"/>
      <c r="CI202" s="108"/>
      <c r="CJ202" s="108"/>
      <c r="CO202" s="179"/>
      <c r="CP202" s="179"/>
      <c r="CQ202" s="179"/>
      <c r="CR202" s="179"/>
      <c r="CS202" s="179"/>
      <c r="CT202" s="179"/>
      <c r="CU202" s="179"/>
      <c r="CV202" s="179"/>
      <c r="CW202" s="413"/>
      <c r="CX202" s="413"/>
      <c r="CY202" s="413"/>
      <c r="CZ202" s="413"/>
      <c r="DA202" s="331"/>
      <c r="DB202" s="331"/>
      <c r="DC202" s="331"/>
      <c r="DD202" s="331"/>
      <c r="DE202" s="331"/>
      <c r="DF202" s="331"/>
      <c r="DG202" s="331"/>
      <c r="DH202" s="331"/>
      <c r="DI202" s="331"/>
      <c r="DJ202" s="181"/>
      <c r="DK202" s="181"/>
      <c r="DL202" s="181"/>
      <c r="DM202" s="181"/>
      <c r="DN202" s="181"/>
      <c r="DO202" s="181"/>
      <c r="DP202" s="181"/>
      <c r="DQ202" s="181"/>
      <c r="DR202" s="181"/>
      <c r="DS202" s="181"/>
    </row>
    <row r="203" spans="2:123" ht="15" x14ac:dyDescent="0.2">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c r="CE203" s="108"/>
      <c r="CF203" s="108"/>
      <c r="CG203" s="108"/>
      <c r="CH203" s="108"/>
      <c r="CI203" s="108"/>
      <c r="CJ203" s="108"/>
      <c r="CO203" s="179"/>
      <c r="CP203" s="179"/>
      <c r="CQ203" s="179"/>
      <c r="CR203" s="179"/>
      <c r="CS203" s="179"/>
      <c r="CT203" s="179"/>
      <c r="CU203" s="179"/>
      <c r="CV203" s="179"/>
      <c r="CW203" s="413"/>
      <c r="CX203" s="413"/>
      <c r="CY203" s="413"/>
      <c r="CZ203" s="413"/>
      <c r="DA203" s="331"/>
      <c r="DB203" s="331"/>
      <c r="DC203" s="331"/>
      <c r="DD203" s="331"/>
      <c r="DE203" s="331"/>
      <c r="DF203" s="331"/>
      <c r="DG203" s="331"/>
      <c r="DH203" s="331"/>
      <c r="DI203" s="331"/>
      <c r="DJ203" s="181"/>
      <c r="DK203" s="181"/>
      <c r="DL203" s="181"/>
      <c r="DM203" s="181"/>
      <c r="DN203" s="181"/>
      <c r="DO203" s="181"/>
      <c r="DP203" s="181"/>
      <c r="DQ203" s="181"/>
      <c r="DR203" s="181"/>
      <c r="DS203" s="181"/>
    </row>
    <row r="204" spans="2:123" ht="15" x14ac:dyDescent="0.2">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c r="CE204" s="108"/>
      <c r="CF204" s="108"/>
      <c r="CG204" s="108"/>
      <c r="CH204" s="108"/>
      <c r="CI204" s="108"/>
      <c r="CJ204" s="108"/>
      <c r="CO204" s="179"/>
      <c r="CP204" s="179"/>
      <c r="CQ204" s="179"/>
      <c r="CR204" s="179"/>
      <c r="CS204" s="179"/>
      <c r="CT204" s="179"/>
      <c r="CU204" s="179"/>
      <c r="CV204" s="179"/>
      <c r="CW204" s="413"/>
      <c r="CX204" s="413"/>
      <c r="CY204" s="413"/>
      <c r="CZ204" s="413"/>
      <c r="DA204" s="331"/>
      <c r="DB204" s="331"/>
      <c r="DC204" s="331"/>
      <c r="DD204" s="331"/>
      <c r="DE204" s="331"/>
      <c r="DF204" s="331"/>
      <c r="DG204" s="331"/>
      <c r="DH204" s="331"/>
      <c r="DI204" s="331"/>
      <c r="DJ204" s="181"/>
      <c r="DK204" s="181"/>
      <c r="DL204" s="181"/>
      <c r="DM204" s="181"/>
      <c r="DN204" s="181"/>
      <c r="DO204" s="181"/>
      <c r="DP204" s="181"/>
      <c r="DQ204" s="181"/>
      <c r="DR204" s="181"/>
      <c r="DS204" s="181"/>
    </row>
    <row r="205" spans="2:123" ht="15" x14ac:dyDescent="0.2">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c r="CE205" s="108"/>
      <c r="CF205" s="108"/>
      <c r="CG205" s="108"/>
      <c r="CH205" s="108"/>
      <c r="CI205" s="108"/>
      <c r="CJ205" s="108"/>
      <c r="CO205" s="179"/>
      <c r="CP205" s="179"/>
      <c r="CQ205" s="179"/>
      <c r="CR205" s="179"/>
      <c r="CS205" s="179"/>
      <c r="CT205" s="179"/>
      <c r="CU205" s="179"/>
      <c r="CV205" s="179"/>
      <c r="CW205" s="413"/>
      <c r="CX205" s="413"/>
      <c r="CY205" s="413"/>
      <c r="CZ205" s="413"/>
      <c r="DA205" s="331"/>
      <c r="DB205" s="331"/>
      <c r="DC205" s="331"/>
      <c r="DD205" s="331"/>
      <c r="DE205" s="331"/>
      <c r="DF205" s="331"/>
      <c r="DG205" s="331"/>
      <c r="DH205" s="331"/>
      <c r="DI205" s="331"/>
      <c r="DJ205" s="181"/>
      <c r="DK205" s="181"/>
      <c r="DL205" s="181"/>
      <c r="DM205" s="181"/>
      <c r="DN205" s="181"/>
      <c r="DO205" s="181"/>
      <c r="DP205" s="181"/>
      <c r="DQ205" s="181"/>
      <c r="DR205" s="181"/>
      <c r="DS205" s="181"/>
    </row>
    <row r="206" spans="2:123" ht="15" x14ac:dyDescent="0.2">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c r="CE206" s="108"/>
      <c r="CF206" s="108"/>
      <c r="CG206" s="108"/>
      <c r="CH206" s="108"/>
      <c r="CI206" s="108"/>
      <c r="CJ206" s="108"/>
      <c r="CO206" s="179"/>
      <c r="CP206" s="179"/>
      <c r="CQ206" s="179"/>
      <c r="CR206" s="179"/>
      <c r="CS206" s="179"/>
      <c r="CT206" s="179"/>
      <c r="CU206" s="179"/>
      <c r="CV206" s="179"/>
      <c r="CW206" s="413"/>
      <c r="CX206" s="413"/>
      <c r="CY206" s="413"/>
      <c r="CZ206" s="413"/>
      <c r="DA206" s="331"/>
      <c r="DB206" s="331"/>
      <c r="DC206" s="331"/>
      <c r="DD206" s="331"/>
      <c r="DE206" s="331"/>
      <c r="DF206" s="331"/>
      <c r="DG206" s="331"/>
      <c r="DH206" s="331"/>
      <c r="DI206" s="331"/>
      <c r="DJ206" s="181"/>
      <c r="DK206" s="181"/>
      <c r="DL206" s="181"/>
      <c r="DM206" s="181"/>
      <c r="DN206" s="181"/>
      <c r="DO206" s="181"/>
      <c r="DP206" s="181"/>
      <c r="DQ206" s="181"/>
      <c r="DR206" s="181"/>
      <c r="DS206" s="181"/>
    </row>
    <row r="207" spans="2:123" ht="15" x14ac:dyDescent="0.2">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c r="CE207" s="108"/>
      <c r="CF207" s="108"/>
      <c r="CG207" s="108"/>
      <c r="CH207" s="108"/>
      <c r="CI207" s="108"/>
      <c r="CJ207" s="108"/>
      <c r="CO207" s="179"/>
      <c r="CP207" s="179"/>
      <c r="CQ207" s="179"/>
      <c r="CR207" s="179"/>
      <c r="CS207" s="179"/>
      <c r="CT207" s="179"/>
      <c r="CU207" s="179"/>
      <c r="CV207" s="179"/>
      <c r="CW207" s="413"/>
      <c r="CX207" s="413"/>
      <c r="CY207" s="413"/>
      <c r="CZ207" s="413"/>
      <c r="DA207" s="331"/>
      <c r="DB207" s="331"/>
      <c r="DC207" s="331"/>
      <c r="DD207" s="331"/>
      <c r="DE207" s="331"/>
      <c r="DF207" s="331"/>
      <c r="DG207" s="331"/>
      <c r="DH207" s="331"/>
      <c r="DI207" s="331"/>
      <c r="DJ207" s="181"/>
      <c r="DK207" s="181"/>
      <c r="DL207" s="181"/>
      <c r="DM207" s="181"/>
      <c r="DN207" s="181"/>
      <c r="DO207" s="181"/>
      <c r="DP207" s="181"/>
      <c r="DQ207" s="181"/>
      <c r="DR207" s="181"/>
      <c r="DS207" s="181"/>
    </row>
    <row r="208" spans="2:123" ht="15" x14ac:dyDescent="0.2">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c r="CE208" s="108"/>
      <c r="CF208" s="108"/>
      <c r="CG208" s="108"/>
      <c r="CH208" s="108"/>
      <c r="CI208" s="108"/>
      <c r="CJ208" s="108"/>
      <c r="CO208" s="179"/>
      <c r="CP208" s="179"/>
      <c r="CQ208" s="179"/>
      <c r="CR208" s="179"/>
      <c r="CS208" s="179"/>
      <c r="CT208" s="179"/>
      <c r="CU208" s="179"/>
      <c r="CV208" s="179"/>
      <c r="CW208" s="413"/>
      <c r="CX208" s="413"/>
      <c r="CY208" s="413"/>
      <c r="CZ208" s="413"/>
      <c r="DA208" s="331"/>
      <c r="DB208" s="331"/>
      <c r="DC208" s="331"/>
      <c r="DD208" s="331"/>
      <c r="DE208" s="331"/>
      <c r="DF208" s="331"/>
      <c r="DG208" s="331"/>
      <c r="DH208" s="331"/>
      <c r="DI208" s="331"/>
      <c r="DJ208" s="181"/>
      <c r="DK208" s="181"/>
      <c r="DL208" s="181"/>
      <c r="DM208" s="181"/>
      <c r="DN208" s="181"/>
      <c r="DO208" s="181"/>
      <c r="DP208" s="181"/>
      <c r="DQ208" s="181"/>
      <c r="DR208" s="181"/>
      <c r="DS208" s="181"/>
    </row>
    <row r="209" spans="2:215" ht="15" x14ac:dyDescent="0.2">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c r="CE209" s="108"/>
      <c r="CF209" s="108"/>
      <c r="CG209" s="108"/>
      <c r="CH209" s="108"/>
      <c r="CI209" s="108"/>
      <c r="CJ209" s="108"/>
      <c r="CO209" s="179"/>
      <c r="CP209" s="179"/>
      <c r="CQ209" s="179"/>
      <c r="CR209" s="179"/>
      <c r="CS209" s="179"/>
      <c r="CT209" s="179"/>
      <c r="CU209" s="179"/>
      <c r="CV209" s="179"/>
      <c r="CW209" s="413"/>
      <c r="CX209" s="413"/>
      <c r="CY209" s="413"/>
      <c r="CZ209" s="413"/>
      <c r="DA209" s="331"/>
      <c r="DB209" s="331"/>
      <c r="DC209" s="331"/>
      <c r="DD209" s="331"/>
      <c r="DE209" s="331"/>
      <c r="DF209" s="331"/>
      <c r="DG209" s="331"/>
      <c r="DH209" s="331"/>
      <c r="DI209" s="331"/>
      <c r="DJ209" s="181"/>
      <c r="DK209" s="181"/>
      <c r="DL209" s="181"/>
      <c r="DM209" s="181"/>
      <c r="DN209" s="181"/>
      <c r="DO209" s="181"/>
      <c r="DP209" s="181"/>
      <c r="DQ209" s="181"/>
      <c r="DR209" s="181"/>
      <c r="DS209" s="181"/>
    </row>
    <row r="210" spans="2:215" ht="15" x14ac:dyDescent="0.2">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C210" s="108"/>
      <c r="CD210" s="108"/>
      <c r="CE210" s="108"/>
      <c r="CF210" s="108"/>
      <c r="CG210" s="108"/>
      <c r="CH210" s="108"/>
      <c r="CI210" s="108"/>
      <c r="CJ210" s="108"/>
      <c r="CO210" s="179"/>
      <c r="CP210" s="179"/>
      <c r="CQ210" s="179"/>
      <c r="CR210" s="179"/>
      <c r="CS210" s="179"/>
      <c r="CT210" s="179"/>
      <c r="CU210" s="179"/>
      <c r="CV210" s="179"/>
      <c r="CW210" s="413"/>
      <c r="CX210" s="413"/>
      <c r="CY210" s="413"/>
      <c r="CZ210" s="413"/>
      <c r="DA210" s="331"/>
      <c r="DB210" s="331"/>
      <c r="DC210" s="331"/>
      <c r="DD210" s="331"/>
      <c r="DE210" s="331"/>
      <c r="DF210" s="331"/>
      <c r="DG210" s="331"/>
      <c r="DH210" s="331"/>
      <c r="DI210" s="331"/>
      <c r="DJ210" s="181"/>
      <c r="DK210" s="181"/>
      <c r="DL210" s="181"/>
      <c r="DM210" s="181"/>
      <c r="DN210" s="181"/>
      <c r="DO210" s="181"/>
      <c r="DP210" s="181"/>
      <c r="DQ210" s="181"/>
      <c r="DR210" s="181"/>
      <c r="DS210" s="181"/>
    </row>
    <row r="211" spans="2:215" ht="15" x14ac:dyDescent="0.2">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C211" s="108"/>
      <c r="CD211" s="108"/>
      <c r="CE211" s="108"/>
      <c r="CF211" s="108"/>
      <c r="CG211" s="108"/>
      <c r="CH211" s="108"/>
      <c r="CI211" s="108"/>
      <c r="CJ211" s="108"/>
      <c r="CO211" s="179"/>
      <c r="CP211" s="179"/>
      <c r="CQ211" s="179"/>
      <c r="CR211" s="179"/>
      <c r="CS211" s="179"/>
      <c r="CT211" s="179"/>
      <c r="CU211" s="179"/>
      <c r="CV211" s="179"/>
      <c r="CW211" s="413"/>
      <c r="CX211" s="413"/>
      <c r="CY211" s="413"/>
      <c r="CZ211" s="413"/>
      <c r="DA211" s="331"/>
      <c r="DB211" s="331"/>
      <c r="DC211" s="331"/>
      <c r="DD211" s="331"/>
      <c r="DE211" s="331"/>
      <c r="DF211" s="331"/>
      <c r="DG211" s="331"/>
      <c r="DH211" s="331"/>
      <c r="DI211" s="331"/>
      <c r="DJ211" s="181"/>
      <c r="DK211" s="181"/>
      <c r="DL211" s="181"/>
      <c r="DM211" s="181"/>
      <c r="DN211" s="181"/>
      <c r="DO211" s="181"/>
      <c r="DP211" s="181"/>
      <c r="DQ211" s="181"/>
      <c r="DR211" s="181"/>
      <c r="DS211" s="181"/>
    </row>
    <row r="212" spans="2:215" ht="15" x14ac:dyDescent="0.2">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D212" s="108"/>
      <c r="CE212" s="108"/>
      <c r="CF212" s="108"/>
      <c r="CG212" s="108"/>
      <c r="CH212" s="108"/>
      <c r="CI212" s="108"/>
      <c r="CJ212" s="108"/>
      <c r="CO212" s="179"/>
      <c r="CP212" s="179"/>
      <c r="CQ212" s="179"/>
      <c r="CR212" s="179"/>
      <c r="CS212" s="179"/>
      <c r="CT212" s="179"/>
      <c r="CU212" s="179"/>
      <c r="CV212" s="179"/>
      <c r="CW212" s="413"/>
      <c r="CX212" s="413"/>
      <c r="CY212" s="413"/>
      <c r="CZ212" s="413"/>
      <c r="DA212" s="331"/>
      <c r="DB212" s="331"/>
      <c r="DC212" s="331"/>
      <c r="DD212" s="331"/>
      <c r="DE212" s="331"/>
      <c r="DF212" s="331"/>
      <c r="DG212" s="331"/>
      <c r="DH212" s="331"/>
      <c r="DI212" s="331"/>
      <c r="DJ212" s="181"/>
      <c r="DK212" s="181"/>
      <c r="DL212" s="181"/>
      <c r="DM212" s="181"/>
      <c r="DN212" s="181"/>
      <c r="DO212" s="181"/>
      <c r="DP212" s="181"/>
      <c r="DQ212" s="181"/>
      <c r="DR212" s="181"/>
      <c r="DS212" s="181"/>
    </row>
    <row r="213" spans="2:215" ht="15" x14ac:dyDescent="0.2">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c r="BG213" s="108"/>
      <c r="BH213" s="108"/>
      <c r="BI213" s="108"/>
      <c r="BJ213" s="108"/>
      <c r="BK213" s="108"/>
      <c r="BL213" s="108"/>
      <c r="BM213" s="108"/>
      <c r="BN213" s="108"/>
      <c r="BO213" s="108"/>
      <c r="BP213" s="108"/>
      <c r="BQ213" s="108"/>
      <c r="BR213" s="108"/>
      <c r="BS213" s="108"/>
      <c r="BT213" s="108"/>
      <c r="BU213" s="108"/>
      <c r="BV213" s="108"/>
      <c r="BW213" s="108"/>
      <c r="BX213" s="108"/>
      <c r="BY213" s="108"/>
      <c r="BZ213" s="108"/>
      <c r="CA213" s="108"/>
      <c r="CB213" s="108"/>
      <c r="CC213" s="108"/>
      <c r="CD213" s="108"/>
      <c r="CE213" s="108"/>
      <c r="CF213" s="108"/>
      <c r="CG213" s="108"/>
      <c r="CH213" s="108"/>
      <c r="CI213" s="108"/>
      <c r="CJ213" s="108"/>
      <c r="CO213" s="179"/>
      <c r="CP213" s="179"/>
      <c r="CQ213" s="179"/>
      <c r="CR213" s="179"/>
      <c r="CS213" s="179"/>
      <c r="CT213" s="179"/>
      <c r="CU213" s="179"/>
      <c r="CV213" s="179"/>
      <c r="CW213" s="413"/>
      <c r="CX213" s="413"/>
      <c r="CY213" s="413"/>
      <c r="CZ213" s="413"/>
      <c r="DA213" s="331"/>
      <c r="DB213" s="331"/>
      <c r="DC213" s="331"/>
      <c r="DD213" s="331"/>
      <c r="DE213" s="331"/>
      <c r="DF213" s="331"/>
      <c r="DG213" s="331"/>
      <c r="DH213" s="331"/>
      <c r="DI213" s="331"/>
      <c r="DJ213" s="181"/>
      <c r="DK213" s="181"/>
      <c r="DL213" s="181"/>
      <c r="DM213" s="181"/>
      <c r="DN213" s="181"/>
      <c r="DO213" s="181"/>
      <c r="DP213" s="181"/>
      <c r="DQ213" s="181"/>
      <c r="DR213" s="181"/>
      <c r="DS213" s="181"/>
    </row>
    <row r="214" spans="2:215" ht="15" x14ac:dyDescent="0.2">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c r="CD214" s="108"/>
      <c r="CE214" s="108"/>
      <c r="CF214" s="108"/>
      <c r="CG214" s="108"/>
      <c r="CH214" s="108"/>
      <c r="CI214" s="108"/>
      <c r="CJ214" s="108"/>
      <c r="CO214" s="179"/>
      <c r="CP214" s="179"/>
      <c r="CQ214" s="179"/>
      <c r="CR214" s="179"/>
      <c r="CS214" s="179"/>
      <c r="CT214" s="179"/>
      <c r="CU214" s="179"/>
      <c r="CV214" s="179"/>
      <c r="CW214" s="413"/>
      <c r="CX214" s="413"/>
      <c r="CY214" s="413"/>
      <c r="CZ214" s="413"/>
      <c r="DA214" s="331"/>
      <c r="DB214" s="331"/>
      <c r="DC214" s="331"/>
      <c r="DD214" s="331"/>
      <c r="DE214" s="331"/>
      <c r="DF214" s="331"/>
      <c r="DG214" s="331"/>
      <c r="DH214" s="331"/>
      <c r="DI214" s="331"/>
      <c r="DJ214" s="181"/>
      <c r="DK214" s="181"/>
      <c r="DL214" s="181"/>
      <c r="DM214" s="181"/>
      <c r="DN214" s="181"/>
      <c r="DO214" s="181"/>
      <c r="DP214" s="181"/>
      <c r="DQ214" s="181"/>
      <c r="DR214" s="181"/>
      <c r="DS214" s="181"/>
    </row>
    <row r="215" spans="2:215" ht="16.5" customHeight="1" x14ac:dyDescent="0.2">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c r="BG215" s="108"/>
      <c r="BH215" s="108"/>
      <c r="BI215" s="108"/>
      <c r="BJ215" s="108"/>
      <c r="BK215" s="108"/>
      <c r="BL215" s="108"/>
      <c r="BM215" s="108"/>
      <c r="BN215" s="108"/>
      <c r="BO215" s="108"/>
      <c r="BP215" s="108"/>
      <c r="BQ215" s="108"/>
      <c r="BR215" s="108"/>
      <c r="BS215" s="108"/>
      <c r="BT215" s="108"/>
      <c r="BU215" s="108"/>
      <c r="BV215" s="108"/>
      <c r="BW215" s="108"/>
      <c r="BX215" s="108"/>
      <c r="BY215" s="108"/>
      <c r="BZ215" s="108"/>
      <c r="CA215" s="108"/>
      <c r="CB215" s="108"/>
      <c r="CC215" s="108"/>
      <c r="CD215" s="108"/>
      <c r="CE215" s="108"/>
      <c r="CF215" s="108"/>
      <c r="CG215" s="108"/>
      <c r="CH215" s="108"/>
      <c r="CI215" s="108"/>
      <c r="CJ215" s="108"/>
      <c r="CO215" s="179"/>
      <c r="CP215" s="179"/>
      <c r="CQ215" s="179"/>
      <c r="CR215" s="179"/>
      <c r="CS215" s="179"/>
      <c r="CT215" s="179"/>
      <c r="CU215" s="179"/>
      <c r="CV215" s="179"/>
      <c r="CW215" s="413"/>
      <c r="CX215" s="413"/>
      <c r="CY215" s="413"/>
      <c r="CZ215" s="413"/>
      <c r="DA215" s="331"/>
      <c r="DB215" s="331"/>
      <c r="DC215" s="331"/>
      <c r="DD215" s="331"/>
      <c r="DE215" s="331"/>
      <c r="DF215" s="331"/>
      <c r="DG215" s="331"/>
      <c r="DH215" s="331"/>
      <c r="DI215" s="331"/>
      <c r="DJ215" s="181"/>
      <c r="DK215" s="181"/>
      <c r="DL215" s="181"/>
      <c r="DM215" s="181"/>
      <c r="DN215" s="181"/>
      <c r="DO215" s="181"/>
      <c r="DP215" s="181"/>
      <c r="DQ215" s="181"/>
      <c r="DR215" s="181"/>
      <c r="DS215" s="181"/>
    </row>
    <row r="216" spans="2:215" ht="15" x14ac:dyDescent="0.2">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c r="CD216" s="108"/>
      <c r="CE216" s="108"/>
      <c r="CF216" s="108"/>
      <c r="CG216" s="108"/>
      <c r="CH216" s="108"/>
      <c r="CI216" s="108"/>
      <c r="CJ216" s="108"/>
      <c r="CO216" s="179"/>
      <c r="CP216" s="179"/>
      <c r="CQ216" s="179"/>
      <c r="CR216" s="179"/>
      <c r="CS216" s="179"/>
      <c r="CT216" s="179"/>
      <c r="CU216" s="179"/>
      <c r="CV216" s="179"/>
      <c r="CW216" s="413"/>
      <c r="CX216" s="413"/>
      <c r="CY216" s="413"/>
      <c r="CZ216" s="413"/>
      <c r="DA216" s="331"/>
      <c r="DB216" s="331"/>
      <c r="DC216" s="331"/>
      <c r="DD216" s="331"/>
      <c r="DE216" s="331"/>
      <c r="DF216" s="331"/>
      <c r="DG216" s="331"/>
      <c r="DH216" s="331"/>
      <c r="DI216" s="331"/>
      <c r="DJ216" s="181"/>
      <c r="DK216" s="181"/>
      <c r="DL216" s="181"/>
      <c r="DM216" s="181"/>
      <c r="DN216" s="181"/>
      <c r="DO216" s="181"/>
      <c r="DP216" s="181"/>
      <c r="DQ216" s="181"/>
      <c r="DR216" s="181"/>
      <c r="DS216" s="181"/>
    </row>
    <row r="217" spans="2:215" ht="15" x14ac:dyDescent="0.2">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c r="BG217" s="108"/>
      <c r="BH217" s="108"/>
      <c r="BI217" s="108"/>
      <c r="BJ217" s="108"/>
      <c r="BK217" s="108"/>
      <c r="BL217" s="108"/>
      <c r="BM217" s="108"/>
      <c r="BN217" s="108"/>
      <c r="BO217" s="108"/>
      <c r="BP217" s="108"/>
      <c r="BQ217" s="108"/>
      <c r="BR217" s="108"/>
      <c r="BS217" s="108"/>
      <c r="BT217" s="108"/>
      <c r="BU217" s="108"/>
      <c r="BV217" s="108"/>
      <c r="BW217" s="108"/>
      <c r="BX217" s="108"/>
      <c r="BY217" s="108"/>
      <c r="BZ217" s="108"/>
      <c r="CA217" s="108"/>
      <c r="CB217" s="108"/>
      <c r="CC217" s="108"/>
      <c r="CD217" s="108"/>
      <c r="CE217" s="108"/>
      <c r="CF217" s="108"/>
      <c r="CG217" s="108"/>
      <c r="CH217" s="108"/>
      <c r="CI217" s="108"/>
      <c r="CJ217" s="108"/>
      <c r="CO217" s="179"/>
      <c r="CP217" s="179"/>
      <c r="CQ217" s="179"/>
      <c r="CR217" s="179"/>
      <c r="CS217" s="179"/>
      <c r="CT217" s="179"/>
      <c r="CU217" s="179"/>
      <c r="CV217" s="179"/>
      <c r="CW217" s="413"/>
      <c r="CX217" s="413"/>
      <c r="CY217" s="413"/>
      <c r="CZ217" s="413"/>
      <c r="DA217" s="331"/>
      <c r="DB217" s="331"/>
      <c r="DC217" s="331"/>
      <c r="DD217" s="331"/>
      <c r="DE217" s="331"/>
      <c r="DF217" s="331"/>
      <c r="DG217" s="331"/>
      <c r="DH217" s="331"/>
      <c r="DI217" s="331"/>
      <c r="DJ217" s="181"/>
      <c r="DK217" s="181"/>
      <c r="DL217" s="181"/>
      <c r="DM217" s="181"/>
      <c r="DN217" s="181"/>
      <c r="DO217" s="181"/>
      <c r="DP217" s="181"/>
      <c r="DQ217" s="181"/>
      <c r="DR217" s="181"/>
      <c r="DS217" s="181"/>
    </row>
    <row r="218" spans="2:215" ht="15" x14ac:dyDescent="0.2">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c r="BG218" s="108"/>
      <c r="BH218" s="108"/>
      <c r="BI218" s="108"/>
      <c r="BJ218" s="108"/>
      <c r="BK218" s="108"/>
      <c r="BL218" s="108"/>
      <c r="BM218" s="108"/>
      <c r="BN218" s="108"/>
      <c r="BO218" s="108"/>
      <c r="BP218" s="108"/>
      <c r="BQ218" s="108"/>
      <c r="BR218" s="108"/>
      <c r="BS218" s="108"/>
      <c r="BT218" s="108"/>
      <c r="BU218" s="108"/>
      <c r="BV218" s="108"/>
      <c r="BW218" s="108"/>
      <c r="BX218" s="108"/>
      <c r="BY218" s="108"/>
      <c r="BZ218" s="108"/>
      <c r="CA218" s="108"/>
      <c r="CB218" s="108"/>
      <c r="CC218" s="108"/>
      <c r="CD218" s="108"/>
      <c r="CE218" s="108"/>
      <c r="CF218" s="108"/>
      <c r="CG218" s="108"/>
      <c r="CH218" s="108"/>
      <c r="CI218" s="108"/>
      <c r="CJ218" s="108"/>
      <c r="CO218" s="179"/>
      <c r="CP218" s="179"/>
      <c r="CQ218" s="179"/>
      <c r="CR218" s="179"/>
      <c r="CS218" s="179"/>
      <c r="CT218" s="179"/>
      <c r="CU218" s="179"/>
      <c r="CV218" s="179"/>
      <c r="CW218" s="413"/>
      <c r="CX218" s="413"/>
      <c r="CY218" s="413"/>
      <c r="CZ218" s="413"/>
      <c r="DA218" s="331"/>
      <c r="DB218" s="331"/>
      <c r="DC218" s="331"/>
      <c r="DD218" s="331"/>
      <c r="DE218" s="331"/>
      <c r="DF218" s="331"/>
      <c r="DG218" s="331"/>
      <c r="DH218" s="331"/>
      <c r="DI218" s="331"/>
      <c r="DJ218" s="181"/>
      <c r="DK218" s="181"/>
      <c r="DL218" s="181"/>
      <c r="DM218" s="181"/>
      <c r="DN218" s="181"/>
      <c r="DO218" s="181"/>
      <c r="DP218" s="181"/>
      <c r="DQ218" s="181"/>
      <c r="DR218" s="181"/>
      <c r="DS218" s="181"/>
    </row>
    <row r="219" spans="2:215" ht="15" x14ac:dyDescent="0.2">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c r="BG219" s="108"/>
      <c r="BH219" s="108"/>
      <c r="BI219" s="108"/>
      <c r="BJ219" s="108"/>
      <c r="BK219" s="108"/>
      <c r="BL219" s="108"/>
      <c r="BM219" s="108"/>
      <c r="BN219" s="108"/>
      <c r="BO219" s="108"/>
      <c r="BP219" s="108"/>
      <c r="BQ219" s="108"/>
      <c r="BR219" s="108"/>
      <c r="BS219" s="108"/>
      <c r="BT219" s="108"/>
      <c r="BU219" s="108"/>
      <c r="BV219" s="108"/>
      <c r="BW219" s="108"/>
      <c r="BX219" s="108"/>
      <c r="BY219" s="108"/>
      <c r="BZ219" s="108"/>
      <c r="CA219" s="108"/>
      <c r="CB219" s="108"/>
      <c r="CC219" s="108"/>
      <c r="CD219" s="108"/>
      <c r="CE219" s="108"/>
      <c r="CF219" s="108"/>
      <c r="CG219" s="108"/>
      <c r="CH219" s="108"/>
      <c r="CI219" s="108"/>
      <c r="CJ219" s="108"/>
      <c r="CO219" s="179"/>
      <c r="CP219" s="179"/>
      <c r="CQ219" s="179"/>
      <c r="CR219" s="179"/>
      <c r="CS219" s="179"/>
      <c r="CT219" s="179"/>
      <c r="CU219" s="179"/>
      <c r="CV219" s="179"/>
      <c r="CW219" s="413"/>
      <c r="CX219" s="413"/>
      <c r="CY219" s="413"/>
      <c r="CZ219" s="413"/>
      <c r="DA219" s="331"/>
      <c r="DB219" s="331"/>
      <c r="DC219" s="331"/>
      <c r="DD219" s="331"/>
      <c r="DE219" s="331"/>
      <c r="DF219" s="331"/>
      <c r="DG219" s="331"/>
      <c r="DH219" s="331"/>
      <c r="DI219" s="331"/>
      <c r="DJ219" s="181"/>
      <c r="DK219" s="181"/>
      <c r="DL219" s="181"/>
      <c r="DM219" s="181"/>
      <c r="DN219" s="181"/>
      <c r="DO219" s="181"/>
      <c r="DP219" s="181"/>
      <c r="DQ219" s="181"/>
      <c r="DR219" s="181"/>
      <c r="DS219" s="181"/>
    </row>
    <row r="220" spans="2:215" ht="15" x14ac:dyDescent="0.2">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c r="BG220" s="108"/>
      <c r="BH220" s="108"/>
      <c r="BI220" s="108"/>
      <c r="BJ220" s="108"/>
      <c r="BK220" s="108"/>
      <c r="BL220" s="108"/>
      <c r="BM220" s="108"/>
      <c r="BN220" s="108"/>
      <c r="BO220" s="108"/>
      <c r="BP220" s="108"/>
      <c r="BQ220" s="108"/>
      <c r="BR220" s="108"/>
      <c r="BS220" s="108"/>
      <c r="BT220" s="108"/>
      <c r="BU220" s="108"/>
      <c r="BV220" s="108"/>
      <c r="BW220" s="108"/>
      <c r="BX220" s="108"/>
      <c r="BY220" s="108"/>
      <c r="BZ220" s="108"/>
      <c r="CA220" s="108"/>
      <c r="CB220" s="108"/>
      <c r="CC220" s="108"/>
      <c r="CD220" s="108"/>
      <c r="CE220" s="108"/>
      <c r="CF220" s="108"/>
      <c r="CG220" s="108"/>
      <c r="CH220" s="108"/>
      <c r="CI220" s="108"/>
      <c r="CJ220" s="108"/>
      <c r="CO220" s="179"/>
      <c r="CP220" s="179"/>
      <c r="CQ220" s="179"/>
      <c r="CR220" s="179"/>
      <c r="CS220" s="179"/>
      <c r="CT220" s="179"/>
      <c r="CU220" s="179"/>
      <c r="CV220" s="179"/>
      <c r="CW220" s="413"/>
      <c r="CX220" s="413"/>
      <c r="CY220" s="413"/>
      <c r="CZ220" s="413"/>
      <c r="DA220" s="331"/>
      <c r="DB220" s="331"/>
      <c r="DC220" s="331"/>
      <c r="DD220" s="331"/>
      <c r="DE220" s="331"/>
      <c r="DF220" s="331"/>
      <c r="DG220" s="331"/>
      <c r="DH220" s="331"/>
      <c r="DI220" s="331"/>
      <c r="DJ220" s="181"/>
      <c r="DK220" s="181"/>
      <c r="DL220" s="181"/>
      <c r="DM220" s="181"/>
      <c r="DN220" s="181"/>
      <c r="DO220" s="181"/>
      <c r="DP220" s="181"/>
      <c r="DQ220" s="181"/>
      <c r="DR220" s="181"/>
      <c r="DS220" s="181"/>
    </row>
    <row r="221" spans="2:215" ht="15" x14ac:dyDescent="0.2">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c r="BG221" s="108"/>
      <c r="BH221" s="108"/>
      <c r="BI221" s="108"/>
      <c r="BJ221" s="108"/>
      <c r="BK221" s="108"/>
      <c r="BL221" s="108"/>
      <c r="BM221" s="108"/>
      <c r="BN221" s="108"/>
      <c r="BO221" s="108"/>
      <c r="BP221" s="108"/>
      <c r="BQ221" s="108"/>
      <c r="BR221" s="108"/>
      <c r="BS221" s="108"/>
      <c r="BT221" s="108"/>
      <c r="BU221" s="108"/>
      <c r="BV221" s="108"/>
      <c r="BW221" s="108"/>
      <c r="BX221" s="108"/>
      <c r="BY221" s="108"/>
      <c r="BZ221" s="108"/>
      <c r="CA221" s="108"/>
      <c r="CB221" s="108"/>
      <c r="CC221" s="108"/>
      <c r="CD221" s="108"/>
      <c r="CE221" s="108"/>
      <c r="CF221" s="108"/>
      <c r="CG221" s="108"/>
      <c r="CH221" s="108"/>
      <c r="CI221" s="108"/>
      <c r="CJ221" s="108"/>
      <c r="CO221" s="179"/>
      <c r="CP221" s="179"/>
      <c r="CQ221" s="179"/>
      <c r="CR221" s="179"/>
      <c r="CS221" s="179"/>
      <c r="CT221" s="179"/>
      <c r="CU221" s="179"/>
      <c r="CV221" s="179"/>
      <c r="CW221" s="413"/>
      <c r="CX221" s="413"/>
      <c r="CY221" s="413"/>
      <c r="CZ221" s="413"/>
      <c r="DA221" s="331"/>
      <c r="DB221" s="331"/>
      <c r="DC221" s="331"/>
      <c r="DD221" s="331"/>
      <c r="DE221" s="331"/>
      <c r="DF221" s="331"/>
      <c r="DG221" s="331"/>
      <c r="DH221" s="331"/>
      <c r="DI221" s="331"/>
      <c r="DJ221" s="181"/>
      <c r="DK221" s="181"/>
      <c r="DL221" s="181"/>
      <c r="DM221" s="181"/>
      <c r="DN221" s="181"/>
      <c r="DO221" s="181"/>
      <c r="DP221" s="181"/>
      <c r="DQ221" s="181"/>
      <c r="DR221" s="181"/>
      <c r="DS221" s="181"/>
    </row>
    <row r="222" spans="2:215" ht="15" x14ac:dyDescent="0.2">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8"/>
      <c r="BM222" s="108"/>
      <c r="BN222" s="108"/>
      <c r="BO222" s="108"/>
      <c r="BP222" s="108"/>
      <c r="BQ222" s="108"/>
      <c r="BR222" s="108"/>
      <c r="BS222" s="108"/>
      <c r="BT222" s="108"/>
      <c r="BU222" s="108"/>
      <c r="BV222" s="108"/>
      <c r="BW222" s="108"/>
      <c r="BX222" s="108"/>
      <c r="BY222" s="108"/>
      <c r="BZ222" s="108"/>
      <c r="CA222" s="108"/>
      <c r="CB222" s="108"/>
      <c r="CC222" s="108"/>
      <c r="CD222" s="108"/>
      <c r="CE222" s="108"/>
      <c r="CF222" s="108"/>
      <c r="CG222" s="108"/>
      <c r="CH222" s="108"/>
      <c r="CI222" s="108"/>
      <c r="CJ222" s="108"/>
      <c r="CK222" s="36"/>
      <c r="CL222" s="36"/>
      <c r="CM222" s="36"/>
      <c r="CN222" s="36"/>
      <c r="CO222" s="179"/>
      <c r="CP222" s="179"/>
      <c r="CQ222" s="179"/>
      <c r="CR222" s="179"/>
      <c r="CS222" s="179"/>
      <c r="CT222" s="179"/>
      <c r="CU222" s="179"/>
      <c r="CV222" s="179"/>
      <c r="CW222" s="413"/>
      <c r="CX222" s="413"/>
      <c r="CY222" s="413"/>
      <c r="CZ222" s="413"/>
      <c r="DA222" s="331"/>
      <c r="DB222" s="331"/>
      <c r="DC222" s="331"/>
      <c r="DD222" s="331"/>
      <c r="DE222" s="331"/>
      <c r="DF222" s="331"/>
      <c r="DG222" s="331"/>
      <c r="DH222" s="331"/>
      <c r="DI222" s="331"/>
      <c r="DJ222" s="181"/>
      <c r="DK222" s="181"/>
      <c r="DL222" s="181"/>
      <c r="DM222" s="181"/>
      <c r="DN222" s="181"/>
      <c r="DO222" s="181"/>
      <c r="DP222" s="181"/>
      <c r="DQ222" s="181"/>
      <c r="DR222" s="181"/>
      <c r="DS222" s="181"/>
      <c r="DT222" s="36"/>
      <c r="DU222" s="36"/>
      <c r="DV222" s="36"/>
      <c r="DW222" s="36"/>
      <c r="DX222" s="36"/>
      <c r="DY222" s="36"/>
      <c r="DZ222" s="36"/>
      <c r="EA222" s="36"/>
      <c r="EB222" s="36"/>
      <c r="EC222" s="36"/>
      <c r="ED222" s="36"/>
      <c r="EE222" s="36"/>
      <c r="EF222" s="36"/>
      <c r="EG222" s="36"/>
      <c r="EH222" s="36"/>
      <c r="EI222" s="36"/>
      <c r="EJ222" s="36"/>
      <c r="EK222" s="36"/>
      <c r="EL222" s="36"/>
      <c r="EM222" s="36"/>
      <c r="EN222" s="36"/>
      <c r="EO222" s="36"/>
      <c r="EP222" s="36"/>
      <c r="EQ222" s="36"/>
      <c r="ER222" s="36"/>
      <c r="ES222" s="36"/>
      <c r="ET222" s="36"/>
      <c r="EU222" s="36"/>
      <c r="EV222" s="36"/>
      <c r="EW222" s="36"/>
      <c r="EX222" s="36"/>
      <c r="EY222" s="36"/>
      <c r="EZ222" s="36"/>
      <c r="FA222" s="36"/>
      <c r="FB222" s="36"/>
      <c r="FC222" s="36"/>
      <c r="FD222" s="36"/>
      <c r="FE222" s="36"/>
      <c r="FF222" s="36"/>
      <c r="FG222" s="36"/>
      <c r="FH222" s="36"/>
      <c r="FI222" s="36"/>
      <c r="FJ222" s="36"/>
      <c r="FK222" s="36"/>
      <c r="FL222" s="36"/>
      <c r="FM222" s="36"/>
      <c r="FN222" s="36"/>
      <c r="FO222" s="36"/>
      <c r="FP222" s="36"/>
      <c r="FQ222" s="36"/>
      <c r="FR222" s="36"/>
      <c r="FS222" s="36"/>
      <c r="FT222" s="36"/>
      <c r="FU222" s="36"/>
      <c r="FV222" s="36"/>
      <c r="FW222" s="36"/>
      <c r="FX222" s="36"/>
      <c r="FY222" s="36"/>
      <c r="FZ222" s="36"/>
      <c r="GA222" s="36"/>
      <c r="GB222" s="36"/>
      <c r="GC222" s="36"/>
      <c r="GD222" s="36"/>
      <c r="GE222" s="36"/>
      <c r="GF222" s="36"/>
      <c r="GG222" s="36"/>
      <c r="GH222" s="36"/>
      <c r="GI222" s="36"/>
      <c r="GJ222" s="36"/>
      <c r="GK222" s="36"/>
      <c r="GL222" s="36"/>
      <c r="GM222" s="36"/>
      <c r="GN222" s="36"/>
      <c r="GO222" s="36"/>
      <c r="GP222" s="36"/>
      <c r="GQ222" s="36"/>
      <c r="GR222" s="36"/>
      <c r="GS222" s="36"/>
      <c r="GT222" s="36"/>
      <c r="GU222" s="36"/>
      <c r="GV222" s="36"/>
      <c r="GW222" s="36"/>
      <c r="GX222" s="36"/>
      <c r="GY222" s="36"/>
      <c r="GZ222" s="36"/>
      <c r="HA222" s="36"/>
      <c r="HB222" s="36"/>
      <c r="HC222" s="36"/>
      <c r="HD222" s="36"/>
      <c r="HE222" s="36"/>
      <c r="HF222" s="36"/>
      <c r="HG222" s="36"/>
    </row>
    <row r="223" spans="2:215" ht="15" x14ac:dyDescent="0.2">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c r="BG223" s="108"/>
      <c r="BH223" s="108"/>
      <c r="BI223" s="108"/>
      <c r="BJ223" s="108"/>
      <c r="BK223" s="108"/>
      <c r="BL223" s="108"/>
      <c r="BM223" s="108"/>
      <c r="BN223" s="108"/>
      <c r="BO223" s="108"/>
      <c r="BP223" s="108"/>
      <c r="BQ223" s="108"/>
      <c r="BR223" s="108"/>
      <c r="BS223" s="108"/>
      <c r="BT223" s="108"/>
      <c r="BU223" s="108"/>
      <c r="BV223" s="108"/>
      <c r="BW223" s="108"/>
      <c r="BX223" s="108"/>
      <c r="BY223" s="108"/>
      <c r="BZ223" s="108"/>
      <c r="CA223" s="108"/>
      <c r="CB223" s="108"/>
      <c r="CC223" s="108"/>
      <c r="CD223" s="108"/>
      <c r="CE223" s="108"/>
      <c r="CF223" s="108"/>
      <c r="CG223" s="108"/>
      <c r="CH223" s="108"/>
      <c r="CI223" s="108"/>
      <c r="CJ223" s="108"/>
      <c r="CK223" s="36"/>
      <c r="CL223" s="36"/>
      <c r="CM223" s="36"/>
      <c r="CN223" s="36"/>
      <c r="CO223" s="179"/>
      <c r="CP223" s="179"/>
      <c r="CQ223" s="179"/>
      <c r="CR223" s="179"/>
      <c r="CS223" s="179"/>
      <c r="CT223" s="179"/>
      <c r="CU223" s="179"/>
      <c r="CV223" s="179"/>
      <c r="CW223" s="413"/>
      <c r="CX223" s="413"/>
      <c r="CY223" s="413"/>
      <c r="CZ223" s="413"/>
      <c r="DA223" s="331"/>
      <c r="DB223" s="331"/>
      <c r="DC223" s="331"/>
      <c r="DD223" s="331"/>
      <c r="DE223" s="331"/>
      <c r="DF223" s="331"/>
      <c r="DG223" s="331"/>
      <c r="DH223" s="331"/>
      <c r="DI223" s="331"/>
      <c r="DJ223" s="181"/>
      <c r="DK223" s="181"/>
      <c r="DL223" s="181"/>
      <c r="DM223" s="181"/>
      <c r="DN223" s="181"/>
      <c r="DO223" s="181"/>
      <c r="DP223" s="181"/>
      <c r="DQ223" s="181"/>
      <c r="DR223" s="181"/>
      <c r="DS223" s="181"/>
      <c r="DT223" s="36"/>
      <c r="DU223" s="36"/>
      <c r="DV223" s="36"/>
      <c r="DW223" s="36"/>
      <c r="DX223" s="36"/>
      <c r="DY223" s="36"/>
      <c r="DZ223" s="36"/>
      <c r="EA223" s="36"/>
      <c r="EB223" s="36"/>
      <c r="EC223" s="36"/>
      <c r="ED223" s="36"/>
      <c r="EE223" s="36"/>
      <c r="EF223" s="36"/>
      <c r="EG223" s="36"/>
      <c r="EH223" s="36"/>
      <c r="EI223" s="36"/>
      <c r="EJ223" s="36"/>
      <c r="EK223" s="36"/>
      <c r="EL223" s="36"/>
      <c r="EM223" s="36"/>
      <c r="EN223" s="36"/>
      <c r="EO223" s="36"/>
      <c r="EP223" s="36"/>
      <c r="EQ223" s="36"/>
      <c r="ER223" s="36"/>
      <c r="ES223" s="36"/>
      <c r="ET223" s="36"/>
      <c r="EU223" s="36"/>
      <c r="EV223" s="36"/>
      <c r="EW223" s="36"/>
      <c r="EX223" s="36"/>
      <c r="EY223" s="36"/>
      <c r="EZ223" s="36"/>
      <c r="FA223" s="36"/>
      <c r="FB223" s="36"/>
      <c r="FC223" s="36"/>
      <c r="FD223" s="36"/>
      <c r="FE223" s="36"/>
      <c r="FF223" s="36"/>
      <c r="FG223" s="36"/>
      <c r="FH223" s="36"/>
      <c r="FI223" s="36"/>
      <c r="FJ223" s="36"/>
      <c r="FK223" s="36"/>
      <c r="FL223" s="36"/>
      <c r="FM223" s="36"/>
      <c r="FN223" s="36"/>
      <c r="FO223" s="36"/>
      <c r="FP223" s="36"/>
      <c r="FQ223" s="36"/>
      <c r="FR223" s="36"/>
      <c r="FS223" s="36"/>
      <c r="FT223" s="36"/>
      <c r="FU223" s="36"/>
      <c r="FV223" s="36"/>
      <c r="FW223" s="36"/>
      <c r="FX223" s="36"/>
      <c r="FY223" s="36"/>
      <c r="FZ223" s="36"/>
      <c r="GA223" s="36"/>
      <c r="GB223" s="36"/>
      <c r="GC223" s="36"/>
      <c r="GD223" s="36"/>
      <c r="GE223" s="36"/>
      <c r="GF223" s="36"/>
      <c r="GG223" s="36"/>
      <c r="GH223" s="36"/>
      <c r="GI223" s="36"/>
      <c r="GJ223" s="36"/>
      <c r="GK223" s="36"/>
      <c r="GL223" s="36"/>
      <c r="GM223" s="36"/>
      <c r="GN223" s="36"/>
      <c r="GO223" s="36"/>
      <c r="GP223" s="36"/>
      <c r="GQ223" s="36"/>
      <c r="GR223" s="36"/>
      <c r="GS223" s="36"/>
      <c r="GT223" s="36"/>
      <c r="GU223" s="36"/>
      <c r="GV223" s="36"/>
      <c r="GW223" s="36"/>
      <c r="GX223" s="36"/>
      <c r="GY223" s="36"/>
      <c r="GZ223" s="36"/>
      <c r="HA223" s="36"/>
      <c r="HB223" s="36"/>
      <c r="HC223" s="36"/>
      <c r="HD223" s="36"/>
      <c r="HE223" s="36"/>
      <c r="HF223" s="36"/>
      <c r="HG223" s="36"/>
    </row>
    <row r="224" spans="2:215" ht="15" x14ac:dyDescent="0.2">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c r="CE224" s="108"/>
      <c r="CF224" s="108"/>
      <c r="CG224" s="108"/>
      <c r="CH224" s="108"/>
      <c r="CI224" s="108"/>
      <c r="CJ224" s="108"/>
      <c r="CK224" s="36"/>
      <c r="CL224" s="36"/>
      <c r="CM224" s="36"/>
      <c r="CN224" s="36"/>
      <c r="CO224" s="179"/>
      <c r="CP224" s="179"/>
      <c r="CQ224" s="179"/>
      <c r="CR224" s="179"/>
      <c r="CS224" s="179"/>
      <c r="CT224" s="179"/>
      <c r="CU224" s="179"/>
      <c r="CV224" s="179"/>
      <c r="CW224" s="413"/>
      <c r="CX224" s="413"/>
      <c r="CY224" s="413"/>
      <c r="CZ224" s="413"/>
      <c r="DA224" s="331"/>
      <c r="DB224" s="331"/>
      <c r="DC224" s="331"/>
      <c r="DD224" s="331"/>
      <c r="DE224" s="331"/>
      <c r="DF224" s="331"/>
      <c r="DG224" s="331"/>
      <c r="DH224" s="331"/>
      <c r="DI224" s="331"/>
      <c r="DJ224" s="181"/>
      <c r="DK224" s="181"/>
      <c r="DL224" s="181"/>
      <c r="DM224" s="181"/>
      <c r="DN224" s="181"/>
      <c r="DO224" s="181"/>
      <c r="DP224" s="181"/>
      <c r="DQ224" s="181"/>
      <c r="DR224" s="181"/>
      <c r="DS224" s="181"/>
      <c r="DT224" s="36"/>
      <c r="DU224" s="36"/>
      <c r="DV224" s="36"/>
      <c r="DW224" s="36"/>
      <c r="DX224" s="36"/>
      <c r="DY224" s="36"/>
      <c r="DZ224" s="36"/>
      <c r="EA224" s="36"/>
      <c r="EB224" s="36"/>
      <c r="EC224" s="36"/>
      <c r="ED224" s="36"/>
      <c r="EE224" s="36"/>
      <c r="EF224" s="36"/>
      <c r="EG224" s="36"/>
      <c r="EH224" s="36"/>
      <c r="EI224" s="36"/>
      <c r="EJ224" s="36"/>
      <c r="EK224" s="36"/>
      <c r="EL224" s="36"/>
      <c r="EM224" s="36"/>
      <c r="EN224" s="36"/>
      <c r="EO224" s="36"/>
      <c r="EP224" s="36"/>
      <c r="EQ224" s="36"/>
      <c r="ER224" s="36"/>
      <c r="ES224" s="36"/>
      <c r="ET224" s="36"/>
      <c r="EU224" s="36"/>
      <c r="EV224" s="36"/>
      <c r="EW224" s="36"/>
      <c r="EX224" s="36"/>
      <c r="EY224" s="36"/>
      <c r="EZ224" s="36"/>
      <c r="FA224" s="36"/>
      <c r="FB224" s="36"/>
      <c r="FC224" s="36"/>
      <c r="FD224" s="36"/>
      <c r="FE224" s="36"/>
      <c r="FF224" s="36"/>
      <c r="FG224" s="36"/>
      <c r="FH224" s="36"/>
      <c r="FI224" s="36"/>
      <c r="FJ224" s="36"/>
      <c r="FK224" s="36"/>
      <c r="FL224" s="36"/>
      <c r="FM224" s="36"/>
      <c r="FN224" s="36"/>
      <c r="FO224" s="36"/>
      <c r="FP224" s="36"/>
      <c r="FQ224" s="36"/>
      <c r="FR224" s="36"/>
      <c r="FS224" s="36"/>
      <c r="FT224" s="36"/>
      <c r="FU224" s="36"/>
      <c r="FV224" s="36"/>
      <c r="FW224" s="36"/>
      <c r="FX224" s="36"/>
      <c r="FY224" s="36"/>
      <c r="FZ224" s="36"/>
      <c r="GA224" s="36"/>
      <c r="GB224" s="36"/>
      <c r="GC224" s="36"/>
      <c r="GD224" s="36"/>
      <c r="GE224" s="36"/>
      <c r="GF224" s="36"/>
      <c r="GG224" s="36"/>
      <c r="GH224" s="36"/>
      <c r="GI224" s="36"/>
      <c r="GJ224" s="36"/>
      <c r="GK224" s="36"/>
      <c r="GL224" s="36"/>
      <c r="GM224" s="36"/>
      <c r="GN224" s="36"/>
      <c r="GO224" s="36"/>
      <c r="GP224" s="36"/>
      <c r="GQ224" s="36"/>
      <c r="GR224" s="36"/>
      <c r="GS224" s="36"/>
      <c r="GT224" s="36"/>
      <c r="GU224" s="36"/>
      <c r="GV224" s="36"/>
      <c r="GW224" s="36"/>
      <c r="GX224" s="36"/>
      <c r="GY224" s="36"/>
      <c r="GZ224" s="36"/>
      <c r="HA224" s="36"/>
      <c r="HB224" s="36"/>
      <c r="HC224" s="36"/>
      <c r="HD224" s="36"/>
      <c r="HE224" s="36"/>
      <c r="HF224" s="36"/>
      <c r="HG224" s="36"/>
    </row>
    <row r="225" spans="2:215" ht="15" x14ac:dyDescent="0.2">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c r="CE225" s="108"/>
      <c r="CF225" s="108"/>
      <c r="CG225" s="108"/>
      <c r="CH225" s="108"/>
      <c r="CI225" s="108"/>
      <c r="CJ225" s="108"/>
      <c r="CK225" s="36"/>
      <c r="CL225" s="36"/>
      <c r="CM225" s="36"/>
      <c r="CN225" s="36"/>
      <c r="CO225" s="179"/>
      <c r="CP225" s="179"/>
      <c r="CQ225" s="179"/>
      <c r="CR225" s="179"/>
      <c r="CS225" s="179"/>
      <c r="CT225" s="179"/>
      <c r="CU225" s="179"/>
      <c r="CV225" s="179"/>
      <c r="CW225" s="413"/>
      <c r="CX225" s="413"/>
      <c r="CY225" s="413"/>
      <c r="CZ225" s="413"/>
      <c r="DA225" s="331"/>
      <c r="DB225" s="331"/>
      <c r="DC225" s="331"/>
      <c r="DD225" s="331"/>
      <c r="DE225" s="331"/>
      <c r="DF225" s="331"/>
      <c r="DG225" s="331"/>
      <c r="DH225" s="331"/>
      <c r="DI225" s="331"/>
      <c r="DJ225" s="181"/>
      <c r="DK225" s="181"/>
      <c r="DL225" s="181"/>
      <c r="DM225" s="181"/>
      <c r="DN225" s="181"/>
      <c r="DO225" s="181"/>
      <c r="DP225" s="181"/>
      <c r="DQ225" s="181"/>
      <c r="DR225" s="181"/>
      <c r="DS225" s="181"/>
      <c r="DT225" s="36"/>
      <c r="DU225" s="36"/>
      <c r="DV225" s="36"/>
      <c r="DW225" s="36"/>
      <c r="DX225" s="36"/>
      <c r="DY225" s="36"/>
      <c r="DZ225" s="36"/>
      <c r="EA225" s="36"/>
      <c r="EB225" s="36"/>
      <c r="EC225" s="36"/>
      <c r="ED225" s="36"/>
      <c r="EE225" s="36"/>
      <c r="EF225" s="36"/>
      <c r="EG225" s="36"/>
      <c r="EH225" s="36"/>
      <c r="EI225" s="36"/>
      <c r="EJ225" s="36"/>
      <c r="EK225" s="36"/>
      <c r="EL225" s="36"/>
      <c r="EM225" s="36"/>
      <c r="EN225" s="36"/>
      <c r="EO225" s="36"/>
      <c r="EP225" s="36"/>
      <c r="EQ225" s="36"/>
      <c r="ER225" s="36"/>
      <c r="ES225" s="36"/>
      <c r="ET225" s="36"/>
      <c r="EU225" s="36"/>
      <c r="EV225" s="36"/>
      <c r="EW225" s="36"/>
      <c r="EX225" s="36"/>
      <c r="EY225" s="36"/>
      <c r="EZ225" s="36"/>
      <c r="FA225" s="36"/>
      <c r="FB225" s="36"/>
      <c r="FC225" s="36"/>
      <c r="FD225" s="36"/>
      <c r="FE225" s="36"/>
      <c r="FF225" s="36"/>
      <c r="FG225" s="36"/>
      <c r="FH225" s="36"/>
      <c r="FI225" s="36"/>
      <c r="FJ225" s="36"/>
      <c r="FK225" s="36"/>
      <c r="FL225" s="36"/>
      <c r="FM225" s="36"/>
      <c r="FN225" s="36"/>
      <c r="FO225" s="36"/>
      <c r="FP225" s="36"/>
      <c r="FQ225" s="36"/>
      <c r="FR225" s="36"/>
      <c r="FS225" s="36"/>
      <c r="FT225" s="36"/>
      <c r="FU225" s="36"/>
      <c r="FV225" s="36"/>
      <c r="FW225" s="36"/>
      <c r="FX225" s="36"/>
      <c r="FY225" s="36"/>
      <c r="FZ225" s="36"/>
      <c r="GA225" s="36"/>
      <c r="GB225" s="36"/>
      <c r="GC225" s="36"/>
      <c r="GD225" s="36"/>
      <c r="GE225" s="36"/>
      <c r="GF225" s="36"/>
      <c r="GG225" s="36"/>
      <c r="GH225" s="36"/>
      <c r="GI225" s="36"/>
      <c r="GJ225" s="36"/>
      <c r="GK225" s="36"/>
      <c r="GL225" s="36"/>
      <c r="GM225" s="36"/>
      <c r="GN225" s="36"/>
      <c r="GO225" s="36"/>
      <c r="GP225" s="36"/>
      <c r="GQ225" s="36"/>
      <c r="GR225" s="36"/>
      <c r="GS225" s="36"/>
      <c r="GT225" s="36"/>
      <c r="GU225" s="36"/>
      <c r="GV225" s="36"/>
      <c r="GW225" s="36"/>
      <c r="GX225" s="36"/>
      <c r="GY225" s="36"/>
      <c r="GZ225" s="36"/>
      <c r="HA225" s="36"/>
      <c r="HB225" s="36"/>
      <c r="HC225" s="36"/>
      <c r="HD225" s="36"/>
      <c r="HE225" s="36"/>
      <c r="HF225" s="36"/>
      <c r="HG225" s="36"/>
    </row>
    <row r="226" spans="2:215" ht="15" x14ac:dyDescent="0.2">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c r="BG226" s="108"/>
      <c r="BH226" s="108"/>
      <c r="BI226" s="108"/>
      <c r="BJ226" s="108"/>
      <c r="BK226" s="108"/>
      <c r="BL226" s="108"/>
      <c r="BM226" s="108"/>
      <c r="BN226" s="108"/>
      <c r="BO226" s="108"/>
      <c r="BP226" s="108"/>
      <c r="BQ226" s="108"/>
      <c r="BR226" s="108"/>
      <c r="BS226" s="108"/>
      <c r="BT226" s="108"/>
      <c r="BU226" s="108"/>
      <c r="BV226" s="108"/>
      <c r="BW226" s="108"/>
      <c r="BX226" s="108"/>
      <c r="BY226" s="108"/>
      <c r="BZ226" s="108"/>
      <c r="CA226" s="108"/>
      <c r="CB226" s="108"/>
      <c r="CC226" s="108"/>
      <c r="CD226" s="108"/>
      <c r="CE226" s="108"/>
      <c r="CF226" s="108"/>
      <c r="CG226" s="108"/>
      <c r="CH226" s="108"/>
      <c r="CI226" s="108"/>
      <c r="CJ226" s="108"/>
      <c r="CK226" s="37"/>
      <c r="CL226" s="37"/>
      <c r="CM226" s="37"/>
      <c r="CN226" s="37"/>
      <c r="CO226" s="179"/>
      <c r="CP226" s="179"/>
      <c r="CQ226" s="179"/>
      <c r="CR226" s="179"/>
      <c r="CS226" s="179"/>
      <c r="CT226" s="179"/>
      <c r="CU226" s="179"/>
      <c r="CV226" s="179"/>
      <c r="CW226" s="413"/>
      <c r="CX226" s="413"/>
      <c r="CY226" s="413"/>
      <c r="CZ226" s="413"/>
      <c r="DA226" s="331"/>
      <c r="DB226" s="331"/>
      <c r="DC226" s="331"/>
      <c r="DD226" s="331"/>
      <c r="DE226" s="331"/>
      <c r="DF226" s="331"/>
      <c r="DG226" s="331"/>
      <c r="DH226" s="331"/>
      <c r="DI226" s="331"/>
      <c r="DJ226" s="181"/>
      <c r="DK226" s="181"/>
      <c r="DL226" s="181"/>
      <c r="DM226" s="181"/>
      <c r="DN226" s="181"/>
      <c r="DO226" s="181"/>
      <c r="DP226" s="181"/>
      <c r="DQ226" s="181"/>
      <c r="DR226" s="181"/>
      <c r="DS226" s="181"/>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c r="HF226" s="37"/>
      <c r="HG226" s="37"/>
    </row>
    <row r="227" spans="2:215" ht="15" x14ac:dyDescent="0.2">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c r="BG227" s="108"/>
      <c r="BH227" s="108"/>
      <c r="BI227" s="108"/>
      <c r="BJ227" s="108"/>
      <c r="BK227" s="108"/>
      <c r="BL227" s="108"/>
      <c r="BM227" s="108"/>
      <c r="BN227" s="108"/>
      <c r="BO227" s="108"/>
      <c r="BP227" s="108"/>
      <c r="BQ227" s="108"/>
      <c r="BR227" s="108"/>
      <c r="BS227" s="108"/>
      <c r="BT227" s="108"/>
      <c r="BU227" s="108"/>
      <c r="BV227" s="108"/>
      <c r="BW227" s="108"/>
      <c r="BX227" s="108"/>
      <c r="BY227" s="108"/>
      <c r="BZ227" s="108"/>
      <c r="CA227" s="108"/>
      <c r="CB227" s="108"/>
      <c r="CC227" s="108"/>
      <c r="CD227" s="108"/>
      <c r="CE227" s="108"/>
      <c r="CF227" s="108"/>
      <c r="CG227" s="108"/>
      <c r="CH227" s="108"/>
      <c r="CI227" s="108"/>
      <c r="CJ227" s="108"/>
      <c r="CK227" s="37"/>
      <c r="CL227" s="37"/>
      <c r="CM227" s="37"/>
      <c r="CN227" s="37"/>
      <c r="CO227" s="179"/>
      <c r="CP227" s="179"/>
      <c r="CQ227" s="179"/>
      <c r="CR227" s="179"/>
      <c r="CS227" s="179"/>
      <c r="CT227" s="179"/>
      <c r="CU227" s="179"/>
      <c r="CV227" s="179"/>
      <c r="CW227" s="413"/>
      <c r="CX227" s="413"/>
      <c r="CY227" s="413"/>
      <c r="CZ227" s="413"/>
      <c r="DA227" s="331"/>
      <c r="DB227" s="331"/>
      <c r="DC227" s="331"/>
      <c r="DD227" s="331"/>
      <c r="DE227" s="331"/>
      <c r="DF227" s="331"/>
      <c r="DG227" s="331"/>
      <c r="DH227" s="331"/>
      <c r="DI227" s="331"/>
      <c r="DJ227" s="181"/>
      <c r="DK227" s="181"/>
      <c r="DL227" s="181"/>
      <c r="DM227" s="181"/>
      <c r="DN227" s="181"/>
      <c r="DO227" s="181"/>
      <c r="DP227" s="181"/>
      <c r="DQ227" s="181"/>
      <c r="DR227" s="181"/>
      <c r="DS227" s="181"/>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c r="HF227" s="37"/>
      <c r="HG227" s="37"/>
    </row>
    <row r="228" spans="2:215" ht="15" x14ac:dyDescent="0.2">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c r="BM228" s="108"/>
      <c r="BN228" s="108"/>
      <c r="BO228" s="108"/>
      <c r="BP228" s="108"/>
      <c r="BQ228" s="108"/>
      <c r="BR228" s="108"/>
      <c r="BS228" s="108"/>
      <c r="BT228" s="108"/>
      <c r="BU228" s="108"/>
      <c r="BV228" s="108"/>
      <c r="BW228" s="108"/>
      <c r="BX228" s="108"/>
      <c r="BY228" s="108"/>
      <c r="BZ228" s="108"/>
      <c r="CA228" s="108"/>
      <c r="CB228" s="108"/>
      <c r="CC228" s="108"/>
      <c r="CD228" s="108"/>
      <c r="CE228" s="108"/>
      <c r="CF228" s="108"/>
      <c r="CG228" s="108"/>
      <c r="CH228" s="108"/>
      <c r="CI228" s="108"/>
      <c r="CJ228" s="108"/>
      <c r="CK228" s="37"/>
      <c r="CL228" s="37"/>
      <c r="CM228" s="37"/>
      <c r="CN228" s="37"/>
      <c r="CO228" s="179"/>
      <c r="CP228" s="179"/>
      <c r="CQ228" s="179"/>
      <c r="CR228" s="179"/>
      <c r="CS228" s="179"/>
      <c r="CT228" s="179"/>
      <c r="CU228" s="179"/>
      <c r="CV228" s="179"/>
      <c r="CW228" s="413"/>
      <c r="CX228" s="413"/>
      <c r="CY228" s="413"/>
      <c r="CZ228" s="413"/>
      <c r="DA228" s="331"/>
      <c r="DB228" s="331"/>
      <c r="DC228" s="331"/>
      <c r="DD228" s="331"/>
      <c r="DE228" s="331"/>
      <c r="DF228" s="331"/>
      <c r="DG228" s="331"/>
      <c r="DH228" s="331"/>
      <c r="DI228" s="331"/>
      <c r="DJ228" s="181"/>
      <c r="DK228" s="181"/>
      <c r="DL228" s="181"/>
      <c r="DM228" s="181"/>
      <c r="DN228" s="181"/>
      <c r="DO228" s="181"/>
      <c r="DP228" s="181"/>
      <c r="DQ228" s="181"/>
      <c r="DR228" s="181"/>
      <c r="DS228" s="181"/>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c r="HF228" s="37"/>
      <c r="HG228" s="37"/>
    </row>
    <row r="229" spans="2:215" ht="15" x14ac:dyDescent="0.2">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c r="CE229" s="108"/>
      <c r="CF229" s="108"/>
      <c r="CG229" s="108"/>
      <c r="CH229" s="108"/>
      <c r="CI229" s="108"/>
      <c r="CJ229" s="108"/>
      <c r="CK229" s="37"/>
      <c r="CL229" s="37"/>
      <c r="CM229" s="37"/>
      <c r="CN229" s="37"/>
      <c r="CO229" s="179"/>
      <c r="CP229" s="179"/>
      <c r="CQ229" s="179"/>
      <c r="CR229" s="179"/>
      <c r="CS229" s="179"/>
      <c r="CT229" s="179"/>
      <c r="CU229" s="179"/>
      <c r="CV229" s="179"/>
      <c r="CW229" s="413"/>
      <c r="CX229" s="413"/>
      <c r="CY229" s="413"/>
      <c r="CZ229" s="413"/>
      <c r="DA229" s="331"/>
      <c r="DB229" s="331"/>
      <c r="DC229" s="331"/>
      <c r="DD229" s="331"/>
      <c r="DE229" s="331"/>
      <c r="DF229" s="331"/>
      <c r="DG229" s="331"/>
      <c r="DH229" s="331"/>
      <c r="DI229" s="331"/>
      <c r="DJ229" s="181"/>
      <c r="DK229" s="181"/>
      <c r="DL229" s="181"/>
      <c r="DM229" s="181"/>
      <c r="DN229" s="181"/>
      <c r="DO229" s="181"/>
      <c r="DP229" s="181"/>
      <c r="DQ229" s="181"/>
      <c r="DR229" s="181"/>
      <c r="DS229" s="181"/>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c r="HF229" s="37"/>
      <c r="HG229" s="37"/>
    </row>
    <row r="230" spans="2:215" ht="15" x14ac:dyDescent="0.2">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c r="BG230" s="108"/>
      <c r="BH230" s="108"/>
      <c r="BI230" s="108"/>
      <c r="BJ230" s="108"/>
      <c r="BK230" s="108"/>
      <c r="BL230" s="108"/>
      <c r="BM230" s="108"/>
      <c r="BN230" s="108"/>
      <c r="BO230" s="108"/>
      <c r="BP230" s="108"/>
      <c r="BQ230" s="108"/>
      <c r="BR230" s="108"/>
      <c r="BS230" s="108"/>
      <c r="BT230" s="108"/>
      <c r="BU230" s="108"/>
      <c r="BV230" s="108"/>
      <c r="BW230" s="108"/>
      <c r="BX230" s="108"/>
      <c r="BY230" s="108"/>
      <c r="BZ230" s="108"/>
      <c r="CA230" s="108"/>
      <c r="CB230" s="108"/>
      <c r="CC230" s="108"/>
      <c r="CD230" s="108"/>
      <c r="CE230" s="108"/>
      <c r="CF230" s="108"/>
      <c r="CG230" s="108"/>
      <c r="CH230" s="108"/>
      <c r="CI230" s="108"/>
      <c r="CJ230" s="108"/>
      <c r="CK230" s="37"/>
      <c r="CL230" s="37"/>
      <c r="CM230" s="37"/>
      <c r="CN230" s="37"/>
      <c r="CO230" s="179"/>
      <c r="CP230" s="179"/>
      <c r="CQ230" s="179"/>
      <c r="CR230" s="179"/>
      <c r="CS230" s="179"/>
      <c r="CT230" s="179"/>
      <c r="CU230" s="179"/>
      <c r="CV230" s="179"/>
      <c r="CW230" s="413"/>
      <c r="CX230" s="413"/>
      <c r="CY230" s="413"/>
      <c r="CZ230" s="413"/>
      <c r="DA230" s="331"/>
      <c r="DB230" s="331"/>
      <c r="DC230" s="331"/>
      <c r="DD230" s="331"/>
      <c r="DE230" s="331"/>
      <c r="DF230" s="331"/>
      <c r="DG230" s="331"/>
      <c r="DH230" s="331"/>
      <c r="DI230" s="331"/>
      <c r="DJ230" s="181"/>
      <c r="DK230" s="181"/>
      <c r="DL230" s="181"/>
      <c r="DM230" s="181"/>
      <c r="DN230" s="181"/>
      <c r="DO230" s="181"/>
      <c r="DP230" s="181"/>
      <c r="DQ230" s="181"/>
      <c r="DR230" s="181"/>
      <c r="DS230" s="181"/>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c r="HF230" s="37"/>
      <c r="HG230" s="37"/>
    </row>
    <row r="231" spans="2:215" ht="15" x14ac:dyDescent="0.2">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c r="CE231" s="108"/>
      <c r="CF231" s="108"/>
      <c r="CG231" s="108"/>
      <c r="CH231" s="108"/>
      <c r="CI231" s="108"/>
      <c r="CJ231" s="108"/>
      <c r="CO231" s="179"/>
      <c r="CP231" s="179"/>
      <c r="CQ231" s="179"/>
      <c r="CR231" s="179"/>
      <c r="CS231" s="179"/>
      <c r="CT231" s="179"/>
      <c r="CU231" s="179"/>
      <c r="CV231" s="179"/>
      <c r="CW231" s="413"/>
      <c r="CX231" s="413"/>
      <c r="CY231" s="413"/>
      <c r="CZ231" s="413"/>
      <c r="DA231" s="331"/>
      <c r="DB231" s="331"/>
      <c r="DC231" s="331"/>
      <c r="DD231" s="331"/>
      <c r="DE231" s="331"/>
      <c r="DF231" s="331"/>
      <c r="DG231" s="331"/>
      <c r="DH231" s="331"/>
      <c r="DI231" s="331"/>
      <c r="DJ231" s="181"/>
      <c r="DK231" s="181"/>
      <c r="DL231" s="181"/>
      <c r="DM231" s="181"/>
      <c r="DN231" s="181"/>
      <c r="DO231" s="181"/>
      <c r="DP231" s="181"/>
      <c r="DQ231" s="181"/>
      <c r="DR231" s="181"/>
      <c r="DS231" s="181"/>
    </row>
    <row r="232" spans="2:215" ht="15" x14ac:dyDescent="0.2">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c r="BG232" s="108"/>
      <c r="BH232" s="108"/>
      <c r="BI232" s="108"/>
      <c r="BJ232" s="108"/>
      <c r="BK232" s="108"/>
      <c r="BL232" s="108"/>
      <c r="BM232" s="108"/>
      <c r="BN232" s="108"/>
      <c r="BO232" s="108"/>
      <c r="BP232" s="108"/>
      <c r="BQ232" s="108"/>
      <c r="BR232" s="108"/>
      <c r="BS232" s="108"/>
      <c r="BT232" s="108"/>
      <c r="BU232" s="108"/>
      <c r="BV232" s="108"/>
      <c r="BW232" s="108"/>
      <c r="BX232" s="108"/>
      <c r="BY232" s="108"/>
      <c r="BZ232" s="108"/>
      <c r="CA232" s="108"/>
      <c r="CB232" s="108"/>
      <c r="CC232" s="108"/>
      <c r="CD232" s="108"/>
      <c r="CE232" s="108"/>
      <c r="CF232" s="108"/>
      <c r="CG232" s="108"/>
      <c r="CH232" s="108"/>
      <c r="CI232" s="108"/>
      <c r="CJ232" s="108"/>
      <c r="CO232" s="179"/>
      <c r="CP232" s="179"/>
      <c r="CQ232" s="179"/>
      <c r="CR232" s="179"/>
      <c r="CS232" s="179"/>
      <c r="CT232" s="179"/>
      <c r="CU232" s="179"/>
      <c r="CV232" s="179"/>
      <c r="CW232" s="413"/>
      <c r="CX232" s="413"/>
      <c r="CY232" s="413"/>
      <c r="CZ232" s="413"/>
      <c r="DA232" s="331"/>
      <c r="DB232" s="331"/>
      <c r="DC232" s="331"/>
      <c r="DD232" s="331"/>
      <c r="DE232" s="331"/>
      <c r="DF232" s="331"/>
      <c r="DG232" s="331"/>
      <c r="DH232" s="331"/>
      <c r="DI232" s="331"/>
      <c r="DJ232" s="181"/>
      <c r="DK232" s="181"/>
      <c r="DL232" s="181"/>
      <c r="DM232" s="181"/>
      <c r="DN232" s="181"/>
      <c r="DO232" s="181"/>
      <c r="DP232" s="181"/>
      <c r="DQ232" s="181"/>
      <c r="DR232" s="181"/>
      <c r="DS232" s="181"/>
    </row>
    <row r="233" spans="2:215" ht="15" x14ac:dyDescent="0.2">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c r="BG233" s="108"/>
      <c r="BH233" s="108"/>
      <c r="BI233" s="108"/>
      <c r="BJ233" s="108"/>
      <c r="BK233" s="108"/>
      <c r="BL233" s="108"/>
      <c r="BM233" s="108"/>
      <c r="BN233" s="108"/>
      <c r="BO233" s="108"/>
      <c r="BP233" s="108"/>
      <c r="BQ233" s="108"/>
      <c r="BR233" s="108"/>
      <c r="BS233" s="108"/>
      <c r="BT233" s="108"/>
      <c r="BU233" s="108"/>
      <c r="BV233" s="108"/>
      <c r="BW233" s="108"/>
      <c r="BX233" s="108"/>
      <c r="BY233" s="108"/>
      <c r="BZ233" s="108"/>
      <c r="CA233" s="108"/>
      <c r="CB233" s="108"/>
      <c r="CC233" s="108"/>
      <c r="CD233" s="108"/>
      <c r="CE233" s="108"/>
      <c r="CF233" s="108"/>
      <c r="CG233" s="108"/>
      <c r="CH233" s="108"/>
      <c r="CI233" s="108"/>
      <c r="CJ233" s="108"/>
      <c r="CO233" s="179"/>
      <c r="CP233" s="179"/>
      <c r="CQ233" s="179"/>
      <c r="CR233" s="179"/>
      <c r="CS233" s="179"/>
      <c r="CT233" s="179"/>
      <c r="CU233" s="179"/>
      <c r="CV233" s="179"/>
      <c r="CW233" s="413"/>
      <c r="CX233" s="413"/>
      <c r="CY233" s="413"/>
      <c r="CZ233" s="413"/>
      <c r="DA233" s="331"/>
      <c r="DB233" s="331"/>
      <c r="DC233" s="331"/>
      <c r="DD233" s="331"/>
      <c r="DE233" s="331"/>
      <c r="DF233" s="331"/>
      <c r="DG233" s="331"/>
      <c r="DH233" s="331"/>
      <c r="DI233" s="331"/>
      <c r="DJ233" s="181"/>
      <c r="DK233" s="181"/>
      <c r="DL233" s="181"/>
      <c r="DM233" s="181"/>
      <c r="DN233" s="181"/>
      <c r="DO233" s="181"/>
      <c r="DP233" s="181"/>
      <c r="DQ233" s="181"/>
      <c r="DR233" s="181"/>
      <c r="DS233" s="181"/>
    </row>
    <row r="234" spans="2:215" ht="15" x14ac:dyDescent="0.2">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c r="CE234" s="108"/>
      <c r="CF234" s="108"/>
      <c r="CG234" s="108"/>
      <c r="CH234" s="108"/>
      <c r="CI234" s="108"/>
      <c r="CJ234" s="108"/>
      <c r="CO234" s="179"/>
      <c r="CP234" s="179"/>
      <c r="CQ234" s="179"/>
      <c r="CR234" s="179"/>
      <c r="CS234" s="179"/>
      <c r="CT234" s="179"/>
      <c r="CU234" s="179"/>
      <c r="CV234" s="179"/>
      <c r="CW234" s="413"/>
      <c r="CX234" s="413"/>
      <c r="CY234" s="413"/>
      <c r="CZ234" s="413"/>
      <c r="DA234" s="331"/>
      <c r="DB234" s="331"/>
      <c r="DC234" s="331"/>
      <c r="DD234" s="331"/>
      <c r="DE234" s="331"/>
      <c r="DF234" s="331"/>
      <c r="DG234" s="331"/>
      <c r="DH234" s="331"/>
      <c r="DI234" s="331"/>
      <c r="DJ234" s="181"/>
      <c r="DK234" s="181"/>
      <c r="DL234" s="181"/>
      <c r="DM234" s="181"/>
      <c r="DN234" s="181"/>
      <c r="DO234" s="181"/>
      <c r="DP234" s="181"/>
      <c r="DQ234" s="181"/>
      <c r="DR234" s="181"/>
      <c r="DS234" s="181"/>
    </row>
    <row r="235" spans="2:215" ht="15" x14ac:dyDescent="0.2">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c r="BG235" s="108"/>
      <c r="BH235" s="108"/>
      <c r="BI235" s="108"/>
      <c r="BJ235" s="108"/>
      <c r="BK235" s="108"/>
      <c r="BL235" s="108"/>
      <c r="BM235" s="108"/>
      <c r="BN235" s="108"/>
      <c r="BO235" s="108"/>
      <c r="BP235" s="108"/>
      <c r="BQ235" s="108"/>
      <c r="BR235" s="108"/>
      <c r="BS235" s="108"/>
      <c r="BT235" s="108"/>
      <c r="BU235" s="108"/>
      <c r="BV235" s="108"/>
      <c r="BW235" s="108"/>
      <c r="BX235" s="108"/>
      <c r="BY235" s="108"/>
      <c r="BZ235" s="108"/>
      <c r="CA235" s="108"/>
      <c r="CB235" s="108"/>
      <c r="CC235" s="108"/>
      <c r="CD235" s="108"/>
      <c r="CE235" s="108"/>
      <c r="CF235" s="108"/>
      <c r="CG235" s="108"/>
      <c r="CH235" s="108"/>
      <c r="CI235" s="108"/>
      <c r="CJ235" s="108"/>
      <c r="CO235" s="179"/>
      <c r="CP235" s="179"/>
      <c r="CQ235" s="179"/>
      <c r="CR235" s="179"/>
      <c r="CS235" s="179"/>
      <c r="CT235" s="179"/>
      <c r="CU235" s="179"/>
      <c r="CV235" s="179"/>
      <c r="CW235" s="413"/>
      <c r="CX235" s="413"/>
      <c r="CY235" s="413"/>
      <c r="CZ235" s="413"/>
      <c r="DA235" s="331"/>
      <c r="DB235" s="331"/>
      <c r="DC235" s="331"/>
      <c r="DD235" s="331"/>
      <c r="DE235" s="331"/>
      <c r="DF235" s="331"/>
      <c r="DG235" s="331"/>
      <c r="DH235" s="331"/>
      <c r="DI235" s="331"/>
      <c r="DJ235" s="181"/>
      <c r="DK235" s="181"/>
      <c r="DL235" s="181"/>
      <c r="DM235" s="181"/>
      <c r="DN235" s="181"/>
      <c r="DO235" s="181"/>
      <c r="DP235" s="181"/>
      <c r="DQ235" s="181"/>
      <c r="DR235" s="181"/>
      <c r="DS235" s="181"/>
    </row>
    <row r="236" spans="2:215" ht="15" x14ac:dyDescent="0.2">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8"/>
      <c r="BR236" s="108"/>
      <c r="BS236" s="108"/>
      <c r="BT236" s="108"/>
      <c r="BU236" s="108"/>
      <c r="BV236" s="108"/>
      <c r="BW236" s="108"/>
      <c r="BX236" s="108"/>
      <c r="BY236" s="108"/>
      <c r="BZ236" s="108"/>
      <c r="CA236" s="108"/>
      <c r="CB236" s="108"/>
      <c r="CC236" s="108"/>
      <c r="CD236" s="108"/>
      <c r="CE236" s="108"/>
      <c r="CF236" s="108"/>
      <c r="CG236" s="108"/>
      <c r="CH236" s="108"/>
      <c r="CI236" s="108"/>
      <c r="CJ236" s="108"/>
      <c r="CO236" s="179"/>
      <c r="CP236" s="179"/>
      <c r="CQ236" s="179"/>
      <c r="CR236" s="179"/>
      <c r="CS236" s="179"/>
      <c r="CT236" s="179"/>
      <c r="CU236" s="179"/>
      <c r="CV236" s="179"/>
      <c r="CW236" s="413"/>
      <c r="CX236" s="413"/>
      <c r="CY236" s="413"/>
      <c r="CZ236" s="413"/>
      <c r="DA236" s="331"/>
      <c r="DB236" s="331"/>
      <c r="DC236" s="331"/>
      <c r="DD236" s="331"/>
      <c r="DE236" s="331"/>
      <c r="DF236" s="331"/>
      <c r="DG236" s="331"/>
      <c r="DH236" s="331"/>
      <c r="DI236" s="331"/>
      <c r="DJ236" s="181"/>
      <c r="DK236" s="181"/>
      <c r="DL236" s="181"/>
      <c r="DM236" s="181"/>
      <c r="DN236" s="181"/>
      <c r="DO236" s="181"/>
      <c r="DP236" s="181"/>
      <c r="DQ236" s="181"/>
      <c r="DR236" s="181"/>
      <c r="DS236" s="181"/>
    </row>
    <row r="237" spans="2:215" ht="15" x14ac:dyDescent="0.2">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108"/>
      <c r="BL237" s="108"/>
      <c r="BM237" s="108"/>
      <c r="BN237" s="108"/>
      <c r="BO237" s="108"/>
      <c r="BP237" s="108"/>
      <c r="BQ237" s="108"/>
      <c r="BR237" s="108"/>
      <c r="BS237" s="108"/>
      <c r="BT237" s="108"/>
      <c r="BU237" s="108"/>
      <c r="BV237" s="108"/>
      <c r="BW237" s="108"/>
      <c r="BX237" s="108"/>
      <c r="BY237" s="108"/>
      <c r="BZ237" s="108"/>
      <c r="CA237" s="108"/>
      <c r="CB237" s="108"/>
      <c r="CC237" s="108"/>
      <c r="CD237" s="108"/>
      <c r="CE237" s="108"/>
      <c r="CF237" s="108"/>
      <c r="CG237" s="108"/>
      <c r="CH237" s="108"/>
      <c r="CI237" s="108"/>
      <c r="CJ237" s="108"/>
      <c r="CO237" s="179"/>
      <c r="CP237" s="179"/>
      <c r="CQ237" s="179"/>
      <c r="CR237" s="179"/>
      <c r="CS237" s="179"/>
      <c r="CT237" s="179"/>
      <c r="CU237" s="179"/>
      <c r="CV237" s="179"/>
      <c r="CW237" s="413"/>
      <c r="CX237" s="413"/>
      <c r="CY237" s="413"/>
      <c r="CZ237" s="413"/>
      <c r="DA237" s="331"/>
      <c r="DB237" s="331"/>
      <c r="DC237" s="331"/>
      <c r="DD237" s="331"/>
      <c r="DE237" s="331"/>
      <c r="DF237" s="331"/>
      <c r="DG237" s="331"/>
      <c r="DH237" s="331"/>
      <c r="DI237" s="331"/>
      <c r="DJ237" s="181"/>
      <c r="DK237" s="181"/>
      <c r="DL237" s="181"/>
      <c r="DM237" s="181"/>
      <c r="DN237" s="181"/>
      <c r="DO237" s="181"/>
      <c r="DP237" s="181"/>
      <c r="DQ237" s="181"/>
      <c r="DR237" s="181"/>
      <c r="DS237" s="181"/>
    </row>
    <row r="238" spans="2:215" ht="15" x14ac:dyDescent="0.2">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108"/>
      <c r="BL238" s="108"/>
      <c r="BM238" s="108"/>
      <c r="BN238" s="108"/>
      <c r="BO238" s="108"/>
      <c r="BP238" s="108"/>
      <c r="BQ238" s="108"/>
      <c r="BR238" s="108"/>
      <c r="BS238" s="108"/>
      <c r="BT238" s="108"/>
      <c r="BU238" s="108"/>
      <c r="BV238" s="108"/>
      <c r="BW238" s="108"/>
      <c r="BX238" s="108"/>
      <c r="BY238" s="108"/>
      <c r="BZ238" s="108"/>
      <c r="CA238" s="108"/>
      <c r="CB238" s="108"/>
      <c r="CC238" s="108"/>
      <c r="CD238" s="108"/>
      <c r="CE238" s="108"/>
      <c r="CF238" s="108"/>
      <c r="CG238" s="108"/>
      <c r="CH238" s="108"/>
      <c r="CI238" s="108"/>
      <c r="CJ238" s="108"/>
      <c r="CO238" s="179"/>
      <c r="CP238" s="179"/>
      <c r="CQ238" s="179"/>
      <c r="CR238" s="179"/>
      <c r="CS238" s="179"/>
      <c r="CT238" s="179"/>
      <c r="CU238" s="179"/>
      <c r="CV238" s="179"/>
      <c r="CW238" s="413"/>
      <c r="CX238" s="413"/>
      <c r="CY238" s="413"/>
      <c r="CZ238" s="413"/>
      <c r="DA238" s="331"/>
      <c r="DB238" s="331"/>
      <c r="DC238" s="331"/>
      <c r="DD238" s="331"/>
      <c r="DE238" s="331"/>
      <c r="DF238" s="331"/>
      <c r="DG238" s="331"/>
      <c r="DH238" s="331"/>
      <c r="DI238" s="331"/>
      <c r="DJ238" s="181"/>
      <c r="DK238" s="181"/>
      <c r="DL238" s="181"/>
      <c r="DM238" s="181"/>
      <c r="DN238" s="181"/>
      <c r="DO238" s="181"/>
      <c r="DP238" s="181"/>
      <c r="DQ238" s="181"/>
      <c r="DR238" s="181"/>
      <c r="DS238" s="181"/>
    </row>
    <row r="239" spans="2:215" ht="15" x14ac:dyDescent="0.2">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c r="CE239" s="108"/>
      <c r="CF239" s="108"/>
      <c r="CG239" s="108"/>
      <c r="CH239" s="108"/>
      <c r="CI239" s="108"/>
      <c r="CJ239" s="108"/>
      <c r="CO239" s="179"/>
      <c r="CP239" s="179"/>
      <c r="CQ239" s="179"/>
      <c r="CR239" s="179"/>
      <c r="CS239" s="179"/>
      <c r="CT239" s="179"/>
      <c r="CU239" s="179"/>
      <c r="CV239" s="179"/>
      <c r="CW239" s="413"/>
      <c r="CX239" s="413"/>
      <c r="CY239" s="413"/>
      <c r="CZ239" s="413"/>
      <c r="DA239" s="331"/>
      <c r="DB239" s="331"/>
      <c r="DC239" s="331"/>
      <c r="DD239" s="331"/>
      <c r="DE239" s="331"/>
      <c r="DF239" s="331"/>
      <c r="DG239" s="331"/>
      <c r="DH239" s="331"/>
      <c r="DI239" s="331"/>
      <c r="DJ239" s="181"/>
      <c r="DK239" s="181"/>
      <c r="DL239" s="181"/>
      <c r="DM239" s="181"/>
      <c r="DN239" s="181"/>
      <c r="DO239" s="181"/>
      <c r="DP239" s="181"/>
      <c r="DQ239" s="181"/>
      <c r="DR239" s="181"/>
      <c r="DS239" s="181"/>
    </row>
    <row r="240" spans="2:215" ht="15" x14ac:dyDescent="0.2">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108"/>
      <c r="BL240" s="108"/>
      <c r="BM240" s="108"/>
      <c r="BN240" s="108"/>
      <c r="BO240" s="108"/>
      <c r="BP240" s="108"/>
      <c r="BQ240" s="108"/>
      <c r="BR240" s="108"/>
      <c r="BS240" s="108"/>
      <c r="BT240" s="108"/>
      <c r="BU240" s="108"/>
      <c r="BV240" s="108"/>
      <c r="BW240" s="108"/>
      <c r="BX240" s="108"/>
      <c r="BY240" s="108"/>
      <c r="BZ240" s="108"/>
      <c r="CA240" s="108"/>
      <c r="CB240" s="108"/>
      <c r="CC240" s="108"/>
      <c r="CD240" s="108"/>
      <c r="CE240" s="108"/>
      <c r="CF240" s="108"/>
      <c r="CG240" s="108"/>
      <c r="CH240" s="108"/>
      <c r="CI240" s="108"/>
      <c r="CJ240" s="108"/>
      <c r="CO240" s="179"/>
      <c r="CP240" s="179"/>
      <c r="CQ240" s="179"/>
      <c r="CR240" s="179"/>
      <c r="CS240" s="179"/>
      <c r="CT240" s="179"/>
      <c r="CU240" s="179"/>
      <c r="CV240" s="179"/>
      <c r="CW240" s="413"/>
      <c r="CX240" s="413"/>
      <c r="CY240" s="413"/>
      <c r="CZ240" s="413"/>
      <c r="DA240" s="331"/>
      <c r="DB240" s="331"/>
      <c r="DC240" s="331"/>
      <c r="DD240" s="331"/>
      <c r="DE240" s="331"/>
      <c r="DF240" s="331"/>
      <c r="DG240" s="331"/>
      <c r="DH240" s="331"/>
      <c r="DI240" s="331"/>
      <c r="DJ240" s="181"/>
      <c r="DK240" s="181"/>
      <c r="DL240" s="181"/>
      <c r="DM240" s="181"/>
      <c r="DN240" s="181"/>
      <c r="DO240" s="181"/>
      <c r="DP240" s="181"/>
      <c r="DQ240" s="181"/>
      <c r="DR240" s="181"/>
      <c r="DS240" s="181"/>
    </row>
    <row r="241" spans="2:123" ht="15" x14ac:dyDescent="0.2">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c r="BG241" s="108"/>
      <c r="BH241" s="108"/>
      <c r="BI241" s="108"/>
      <c r="BJ241" s="108"/>
      <c r="BK241" s="108"/>
      <c r="BL241" s="108"/>
      <c r="BM241" s="108"/>
      <c r="BN241" s="108"/>
      <c r="BO241" s="108"/>
      <c r="BP241" s="108"/>
      <c r="BQ241" s="108"/>
      <c r="BR241" s="108"/>
      <c r="BS241" s="108"/>
      <c r="BT241" s="108"/>
      <c r="BU241" s="108"/>
      <c r="BV241" s="108"/>
      <c r="BW241" s="108"/>
      <c r="BX241" s="108"/>
      <c r="BY241" s="108"/>
      <c r="BZ241" s="108"/>
      <c r="CA241" s="108"/>
      <c r="CB241" s="108"/>
      <c r="CC241" s="108"/>
      <c r="CD241" s="108"/>
      <c r="CE241" s="108"/>
      <c r="CF241" s="108"/>
      <c r="CG241" s="108"/>
      <c r="CH241" s="108"/>
      <c r="CI241" s="108"/>
      <c r="CJ241" s="108"/>
      <c r="CO241" s="179"/>
      <c r="CP241" s="179"/>
      <c r="CQ241" s="179"/>
      <c r="CR241" s="179"/>
      <c r="CS241" s="179"/>
      <c r="CT241" s="179"/>
      <c r="CU241" s="179"/>
      <c r="CV241" s="179"/>
      <c r="CW241" s="413"/>
      <c r="CX241" s="413"/>
      <c r="CY241" s="413"/>
      <c r="CZ241" s="413"/>
      <c r="DA241" s="331"/>
      <c r="DB241" s="331"/>
      <c r="DC241" s="331"/>
      <c r="DD241" s="331"/>
      <c r="DE241" s="331"/>
      <c r="DF241" s="331"/>
      <c r="DG241" s="331"/>
      <c r="DH241" s="331"/>
      <c r="DI241" s="331"/>
      <c r="DJ241" s="181"/>
      <c r="DK241" s="181"/>
      <c r="DL241" s="181"/>
      <c r="DM241" s="181"/>
      <c r="DN241" s="181"/>
      <c r="DO241" s="181"/>
      <c r="DP241" s="181"/>
      <c r="DQ241" s="181"/>
      <c r="DR241" s="181"/>
      <c r="DS241" s="181"/>
    </row>
    <row r="242" spans="2:123" ht="15" x14ac:dyDescent="0.2">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c r="BA242" s="108"/>
      <c r="BB242" s="108"/>
      <c r="BC242" s="108"/>
      <c r="BD242" s="108"/>
      <c r="BE242" s="108"/>
      <c r="BF242" s="108"/>
      <c r="BG242" s="108"/>
      <c r="BH242" s="108"/>
      <c r="BI242" s="108"/>
      <c r="BJ242" s="108"/>
      <c r="BK242" s="108"/>
      <c r="BL242" s="108"/>
      <c r="BM242" s="108"/>
      <c r="BN242" s="108"/>
      <c r="BO242" s="108"/>
      <c r="BP242" s="108"/>
      <c r="BQ242" s="108"/>
      <c r="BR242" s="108"/>
      <c r="BS242" s="108"/>
      <c r="BT242" s="108"/>
      <c r="BU242" s="108"/>
      <c r="BV242" s="108"/>
      <c r="BW242" s="108"/>
      <c r="BX242" s="108"/>
      <c r="BY242" s="108"/>
      <c r="BZ242" s="108"/>
      <c r="CA242" s="108"/>
      <c r="CB242" s="108"/>
      <c r="CC242" s="108"/>
      <c r="CD242" s="108"/>
      <c r="CE242" s="108"/>
      <c r="CF242" s="108"/>
      <c r="CG242" s="108"/>
      <c r="CH242" s="108"/>
      <c r="CI242" s="108"/>
      <c r="CJ242" s="108"/>
      <c r="CO242" s="179"/>
      <c r="CP242" s="179"/>
      <c r="CQ242" s="179"/>
      <c r="CR242" s="179"/>
      <c r="CS242" s="179"/>
      <c r="CT242" s="179"/>
      <c r="CU242" s="179"/>
      <c r="CV242" s="179"/>
      <c r="CW242" s="413"/>
      <c r="CX242" s="413"/>
      <c r="CY242" s="413"/>
      <c r="CZ242" s="413"/>
      <c r="DA242" s="331"/>
      <c r="DB242" s="331"/>
      <c r="DC242" s="331"/>
      <c r="DD242" s="331"/>
      <c r="DE242" s="331"/>
      <c r="DF242" s="331"/>
      <c r="DG242" s="331"/>
      <c r="DH242" s="331"/>
      <c r="DI242" s="331"/>
      <c r="DJ242" s="181"/>
      <c r="DK242" s="181"/>
      <c r="DL242" s="181"/>
      <c r="DM242" s="181"/>
      <c r="DN242" s="181"/>
      <c r="DO242" s="181"/>
      <c r="DP242" s="181"/>
      <c r="DQ242" s="181"/>
      <c r="DR242" s="181"/>
      <c r="DS242" s="181"/>
    </row>
    <row r="243" spans="2:123" ht="15" x14ac:dyDescent="0.2">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c r="BG243" s="108"/>
      <c r="BH243" s="108"/>
      <c r="BI243" s="108"/>
      <c r="BJ243" s="108"/>
      <c r="BK243" s="108"/>
      <c r="BL243" s="108"/>
      <c r="BM243" s="108"/>
      <c r="BN243" s="108"/>
      <c r="BO243" s="108"/>
      <c r="BP243" s="108"/>
      <c r="BQ243" s="108"/>
      <c r="BR243" s="108"/>
      <c r="BS243" s="108"/>
      <c r="BT243" s="108"/>
      <c r="BU243" s="108"/>
      <c r="BV243" s="108"/>
      <c r="BW243" s="108"/>
      <c r="BX243" s="108"/>
      <c r="BY243" s="108"/>
      <c r="BZ243" s="108"/>
      <c r="CA243" s="108"/>
      <c r="CB243" s="108"/>
      <c r="CC243" s="108"/>
      <c r="CD243" s="108"/>
      <c r="CE243" s="108"/>
      <c r="CF243" s="108"/>
      <c r="CG243" s="108"/>
      <c r="CH243" s="108"/>
      <c r="CI243" s="108"/>
      <c r="CJ243" s="108"/>
      <c r="CO243" s="179"/>
      <c r="CP243" s="179"/>
      <c r="CQ243" s="179"/>
      <c r="CR243" s="179"/>
      <c r="CS243" s="179"/>
      <c r="CT243" s="179"/>
      <c r="CU243" s="179"/>
      <c r="CV243" s="179"/>
      <c r="CW243" s="413"/>
      <c r="CX243" s="413"/>
      <c r="CY243" s="413"/>
      <c r="CZ243" s="413"/>
      <c r="DA243" s="331"/>
      <c r="DB243" s="331"/>
      <c r="DC243" s="331"/>
      <c r="DD243" s="331"/>
      <c r="DE243" s="331"/>
      <c r="DF243" s="331"/>
      <c r="DG243" s="331"/>
      <c r="DH243" s="331"/>
      <c r="DI243" s="331"/>
      <c r="DJ243" s="181"/>
      <c r="DK243" s="181"/>
      <c r="DL243" s="181"/>
      <c r="DM243" s="181"/>
      <c r="DN243" s="181"/>
      <c r="DO243" s="181"/>
      <c r="DP243" s="181"/>
      <c r="DQ243" s="181"/>
      <c r="DR243" s="181"/>
      <c r="DS243" s="181"/>
    </row>
    <row r="244" spans="2:123" ht="15" x14ac:dyDescent="0.2">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8"/>
      <c r="AL244" s="108"/>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c r="BG244" s="108"/>
      <c r="BH244" s="108"/>
      <c r="BI244" s="108"/>
      <c r="BJ244" s="108"/>
      <c r="BK244" s="108"/>
      <c r="BL244" s="108"/>
      <c r="BM244" s="108"/>
      <c r="BN244" s="108"/>
      <c r="BO244" s="108"/>
      <c r="BP244" s="108"/>
      <c r="BQ244" s="108"/>
      <c r="BR244" s="108"/>
      <c r="BS244" s="108"/>
      <c r="BT244" s="108"/>
      <c r="BU244" s="108"/>
      <c r="BV244" s="108"/>
      <c r="BW244" s="108"/>
      <c r="BX244" s="108"/>
      <c r="BY244" s="108"/>
      <c r="BZ244" s="108"/>
      <c r="CA244" s="108"/>
      <c r="CB244" s="108"/>
      <c r="CC244" s="108"/>
      <c r="CD244" s="108"/>
      <c r="CE244" s="108"/>
      <c r="CF244" s="108"/>
      <c r="CG244" s="108"/>
      <c r="CH244" s="108"/>
      <c r="CI244" s="108"/>
      <c r="CJ244" s="108"/>
      <c r="CO244" s="179"/>
      <c r="CP244" s="179"/>
      <c r="CQ244" s="179"/>
      <c r="CR244" s="179"/>
      <c r="CS244" s="179"/>
      <c r="CT244" s="179"/>
      <c r="CU244" s="179"/>
      <c r="CV244" s="179"/>
      <c r="CW244" s="413"/>
      <c r="CX244" s="413"/>
      <c r="CY244" s="413"/>
      <c r="CZ244" s="413"/>
      <c r="DA244" s="331"/>
      <c r="DB244" s="331"/>
      <c r="DC244" s="331"/>
      <c r="DD244" s="331"/>
      <c r="DE244" s="331"/>
      <c r="DF244" s="331"/>
      <c r="DG244" s="331"/>
      <c r="DH244" s="331"/>
      <c r="DI244" s="331"/>
      <c r="DJ244" s="181"/>
      <c r="DK244" s="181"/>
      <c r="DL244" s="181"/>
      <c r="DM244" s="181"/>
      <c r="DN244" s="181"/>
      <c r="DO244" s="181"/>
      <c r="DP244" s="181"/>
      <c r="DQ244" s="181"/>
      <c r="DR244" s="181"/>
      <c r="DS244" s="181"/>
    </row>
    <row r="245" spans="2:123" ht="15" x14ac:dyDescent="0.2">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8"/>
      <c r="AL245" s="108"/>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c r="BG245" s="108"/>
      <c r="BH245" s="108"/>
      <c r="BI245" s="108"/>
      <c r="BJ245" s="108"/>
      <c r="BK245" s="108"/>
      <c r="BL245" s="108"/>
      <c r="BM245" s="108"/>
      <c r="BN245" s="108"/>
      <c r="BO245" s="108"/>
      <c r="BP245" s="108"/>
      <c r="BQ245" s="108"/>
      <c r="BR245" s="108"/>
      <c r="BS245" s="108"/>
      <c r="BT245" s="108"/>
      <c r="BU245" s="108"/>
      <c r="BV245" s="108"/>
      <c r="BW245" s="108"/>
      <c r="BX245" s="108"/>
      <c r="BY245" s="108"/>
      <c r="BZ245" s="108"/>
      <c r="CA245" s="108"/>
      <c r="CB245" s="108"/>
      <c r="CC245" s="108"/>
      <c r="CD245" s="108"/>
      <c r="CE245" s="108"/>
      <c r="CF245" s="108"/>
      <c r="CG245" s="108"/>
      <c r="CH245" s="108"/>
      <c r="CI245" s="108"/>
      <c r="CJ245" s="108"/>
      <c r="CO245" s="179"/>
      <c r="CP245" s="179"/>
      <c r="CQ245" s="179"/>
      <c r="CR245" s="179"/>
      <c r="CS245" s="179"/>
      <c r="CT245" s="179"/>
      <c r="CU245" s="179"/>
      <c r="CV245" s="179"/>
      <c r="CW245" s="413"/>
      <c r="CX245" s="413"/>
      <c r="CY245" s="413"/>
      <c r="CZ245" s="413"/>
      <c r="DA245" s="331"/>
      <c r="DB245" s="331"/>
      <c r="DC245" s="331"/>
      <c r="DD245" s="331"/>
      <c r="DE245" s="331"/>
      <c r="DF245" s="331"/>
      <c r="DG245" s="331"/>
      <c r="DH245" s="331"/>
      <c r="DI245" s="331"/>
      <c r="DJ245" s="181"/>
      <c r="DK245" s="181"/>
      <c r="DL245" s="181"/>
      <c r="DM245" s="181"/>
      <c r="DN245" s="181"/>
      <c r="DO245" s="181"/>
      <c r="DP245" s="181"/>
      <c r="DQ245" s="181"/>
      <c r="DR245" s="181"/>
      <c r="DS245" s="181"/>
    </row>
    <row r="246" spans="2:123" ht="15" x14ac:dyDescent="0.2">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8"/>
      <c r="AL246" s="108"/>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c r="BG246" s="108"/>
      <c r="BH246" s="108"/>
      <c r="BI246" s="108"/>
      <c r="BJ246" s="108"/>
      <c r="BK246" s="108"/>
      <c r="BL246" s="108"/>
      <c r="BM246" s="108"/>
      <c r="BN246" s="108"/>
      <c r="BO246" s="108"/>
      <c r="BP246" s="108"/>
      <c r="BQ246" s="108"/>
      <c r="BR246" s="108"/>
      <c r="BS246" s="108"/>
      <c r="BT246" s="108"/>
      <c r="BU246" s="108"/>
      <c r="BV246" s="108"/>
      <c r="BW246" s="108"/>
      <c r="BX246" s="108"/>
      <c r="BY246" s="108"/>
      <c r="BZ246" s="108"/>
      <c r="CA246" s="108"/>
      <c r="CB246" s="108"/>
      <c r="CC246" s="108"/>
      <c r="CD246" s="108"/>
      <c r="CE246" s="108"/>
      <c r="CF246" s="108"/>
      <c r="CG246" s="108"/>
      <c r="CH246" s="108"/>
      <c r="CI246" s="108"/>
      <c r="CJ246" s="108"/>
      <c r="CO246" s="179"/>
      <c r="CP246" s="179"/>
      <c r="CQ246" s="179"/>
      <c r="CR246" s="179"/>
      <c r="CS246" s="179"/>
      <c r="CT246" s="179"/>
      <c r="CU246" s="179"/>
      <c r="CV246" s="179"/>
      <c r="CW246" s="413"/>
      <c r="CX246" s="413"/>
      <c r="CY246" s="413"/>
      <c r="CZ246" s="413"/>
      <c r="DA246" s="331"/>
      <c r="DB246" s="331"/>
      <c r="DC246" s="331"/>
      <c r="DD246" s="331"/>
      <c r="DE246" s="331"/>
      <c r="DF246" s="331"/>
      <c r="DG246" s="331"/>
      <c r="DH246" s="331"/>
      <c r="DI246" s="331"/>
      <c r="DJ246" s="181"/>
      <c r="DK246" s="181"/>
      <c r="DL246" s="181"/>
      <c r="DM246" s="181"/>
      <c r="DN246" s="181"/>
      <c r="DO246" s="181"/>
      <c r="DP246" s="181"/>
      <c r="DQ246" s="181"/>
      <c r="DR246" s="181"/>
      <c r="DS246" s="181"/>
    </row>
    <row r="247" spans="2:123" ht="15" x14ac:dyDescent="0.2">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c r="BG247" s="108"/>
      <c r="BH247" s="108"/>
      <c r="BI247" s="108"/>
      <c r="BJ247" s="108"/>
      <c r="BK247" s="108"/>
      <c r="BL247" s="108"/>
      <c r="BM247" s="108"/>
      <c r="BN247" s="108"/>
      <c r="BO247" s="108"/>
      <c r="BP247" s="108"/>
      <c r="BQ247" s="108"/>
      <c r="BR247" s="108"/>
      <c r="BS247" s="108"/>
      <c r="BT247" s="108"/>
      <c r="BU247" s="108"/>
      <c r="BV247" s="108"/>
      <c r="BW247" s="108"/>
      <c r="BX247" s="108"/>
      <c r="BY247" s="108"/>
      <c r="BZ247" s="108"/>
      <c r="CA247" s="108"/>
      <c r="CB247" s="108"/>
      <c r="CC247" s="108"/>
      <c r="CD247" s="108"/>
      <c r="CE247" s="108"/>
      <c r="CF247" s="108"/>
      <c r="CG247" s="108"/>
      <c r="CH247" s="108"/>
      <c r="CI247" s="108"/>
      <c r="CJ247" s="108"/>
      <c r="CO247" s="179"/>
      <c r="CP247" s="179"/>
      <c r="CQ247" s="179"/>
      <c r="CR247" s="179"/>
      <c r="CS247" s="179"/>
      <c r="CT247" s="179"/>
      <c r="CU247" s="179"/>
      <c r="CV247" s="179"/>
      <c r="CW247" s="413"/>
      <c r="CX247" s="413"/>
      <c r="CY247" s="413"/>
      <c r="CZ247" s="413"/>
      <c r="DA247" s="331"/>
      <c r="DB247" s="331"/>
      <c r="DC247" s="331"/>
      <c r="DD247" s="331"/>
      <c r="DE247" s="331"/>
      <c r="DF247" s="331"/>
      <c r="DG247" s="331"/>
      <c r="DH247" s="331"/>
      <c r="DI247" s="331"/>
      <c r="DJ247" s="181"/>
      <c r="DK247" s="181"/>
      <c r="DL247" s="181"/>
      <c r="DM247" s="181"/>
      <c r="DN247" s="181"/>
      <c r="DO247" s="181"/>
      <c r="DP247" s="181"/>
      <c r="DQ247" s="181"/>
      <c r="DR247" s="181"/>
      <c r="DS247" s="181"/>
    </row>
    <row r="248" spans="2:123" ht="15" x14ac:dyDescent="0.2">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c r="BG248" s="108"/>
      <c r="BH248" s="108"/>
      <c r="BI248" s="108"/>
      <c r="BJ248" s="108"/>
      <c r="BK248" s="108"/>
      <c r="BL248" s="108"/>
      <c r="BM248" s="108"/>
      <c r="BN248" s="108"/>
      <c r="BO248" s="108"/>
      <c r="BP248" s="108"/>
      <c r="BQ248" s="108"/>
      <c r="BR248" s="108"/>
      <c r="BS248" s="108"/>
      <c r="BT248" s="108"/>
      <c r="BU248" s="108"/>
      <c r="BV248" s="108"/>
      <c r="BW248" s="108"/>
      <c r="BX248" s="108"/>
      <c r="BY248" s="108"/>
      <c r="BZ248" s="108"/>
      <c r="CA248" s="108"/>
      <c r="CB248" s="108"/>
      <c r="CC248" s="108"/>
      <c r="CD248" s="108"/>
      <c r="CE248" s="108"/>
      <c r="CF248" s="108"/>
      <c r="CG248" s="108"/>
      <c r="CH248" s="108"/>
      <c r="CI248" s="108"/>
      <c r="CJ248" s="108"/>
      <c r="CO248" s="179"/>
      <c r="CP248" s="179"/>
      <c r="CQ248" s="179"/>
      <c r="CR248" s="179"/>
      <c r="CS248" s="179"/>
      <c r="CT248" s="179"/>
      <c r="CU248" s="179"/>
      <c r="CV248" s="179"/>
      <c r="CW248" s="413"/>
      <c r="CX248" s="413"/>
      <c r="CY248" s="413"/>
      <c r="CZ248" s="413"/>
      <c r="DA248" s="331"/>
      <c r="DB248" s="331"/>
      <c r="DC248" s="331"/>
      <c r="DD248" s="331"/>
      <c r="DE248" s="331"/>
      <c r="DF248" s="331"/>
      <c r="DG248" s="331"/>
      <c r="DH248" s="331"/>
      <c r="DI248" s="331"/>
      <c r="DJ248" s="181"/>
      <c r="DK248" s="181"/>
      <c r="DL248" s="181"/>
      <c r="DM248" s="181"/>
      <c r="DN248" s="181"/>
      <c r="DO248" s="181"/>
      <c r="DP248" s="181"/>
      <c r="DQ248" s="181"/>
      <c r="DR248" s="181"/>
      <c r="DS248" s="181"/>
    </row>
    <row r="249" spans="2:123" ht="15" x14ac:dyDescent="0.2">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c r="BG249" s="108"/>
      <c r="BH249" s="108"/>
      <c r="BI249" s="108"/>
      <c r="BJ249" s="108"/>
      <c r="BK249" s="108"/>
      <c r="BL249" s="108"/>
      <c r="BM249" s="108"/>
      <c r="BN249" s="108"/>
      <c r="BO249" s="108"/>
      <c r="BP249" s="108"/>
      <c r="BQ249" s="108"/>
      <c r="BR249" s="108"/>
      <c r="BS249" s="108"/>
      <c r="BT249" s="108"/>
      <c r="BU249" s="108"/>
      <c r="BV249" s="108"/>
      <c r="BW249" s="108"/>
      <c r="BX249" s="108"/>
      <c r="BY249" s="108"/>
      <c r="BZ249" s="108"/>
      <c r="CA249" s="108"/>
      <c r="CB249" s="108"/>
      <c r="CC249" s="108"/>
      <c r="CD249" s="108"/>
      <c r="CE249" s="108"/>
      <c r="CF249" s="108"/>
      <c r="CG249" s="108"/>
      <c r="CH249" s="108"/>
      <c r="CI249" s="108"/>
      <c r="CJ249" s="108"/>
      <c r="CO249" s="179"/>
      <c r="CP249" s="179"/>
      <c r="CQ249" s="179"/>
      <c r="CR249" s="179"/>
      <c r="CS249" s="179"/>
      <c r="CT249" s="179"/>
      <c r="CU249" s="179"/>
      <c r="CV249" s="179"/>
      <c r="CW249" s="413"/>
      <c r="CX249" s="413"/>
      <c r="CY249" s="413"/>
      <c r="CZ249" s="413"/>
      <c r="DA249" s="331"/>
      <c r="DB249" s="331"/>
      <c r="DC249" s="331"/>
      <c r="DD249" s="331"/>
      <c r="DE249" s="331"/>
      <c r="DF249" s="331"/>
      <c r="DG249" s="331"/>
      <c r="DH249" s="331"/>
      <c r="DI249" s="331"/>
      <c r="DJ249" s="181"/>
      <c r="DK249" s="181"/>
      <c r="DL249" s="181"/>
      <c r="DM249" s="181"/>
      <c r="DN249" s="181"/>
      <c r="DO249" s="181"/>
      <c r="DP249" s="181"/>
      <c r="DQ249" s="181"/>
      <c r="DR249" s="181"/>
      <c r="DS249" s="181"/>
    </row>
    <row r="250" spans="2:123" ht="15" x14ac:dyDescent="0.2">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c r="BG250" s="108"/>
      <c r="BH250" s="108"/>
      <c r="BI250" s="108"/>
      <c r="BJ250" s="108"/>
      <c r="BK250" s="108"/>
      <c r="BL250" s="108"/>
      <c r="BM250" s="108"/>
      <c r="BN250" s="108"/>
      <c r="BO250" s="108"/>
      <c r="BP250" s="108"/>
      <c r="BQ250" s="108"/>
      <c r="BR250" s="108"/>
      <c r="BS250" s="108"/>
      <c r="BT250" s="108"/>
      <c r="BU250" s="108"/>
      <c r="BV250" s="108"/>
      <c r="BW250" s="108"/>
      <c r="BX250" s="108"/>
      <c r="BY250" s="108"/>
      <c r="BZ250" s="108"/>
      <c r="CA250" s="108"/>
      <c r="CB250" s="108"/>
      <c r="CC250" s="108"/>
      <c r="CD250" s="108"/>
      <c r="CE250" s="108"/>
      <c r="CF250" s="108"/>
      <c r="CG250" s="108"/>
      <c r="CH250" s="108"/>
      <c r="CI250" s="108"/>
      <c r="CJ250" s="108"/>
      <c r="CO250" s="179"/>
      <c r="CP250" s="179"/>
      <c r="CQ250" s="179"/>
      <c r="CR250" s="179"/>
      <c r="CS250" s="179"/>
      <c r="CT250" s="179"/>
      <c r="CU250" s="179"/>
      <c r="CV250" s="179"/>
      <c r="CW250" s="413"/>
      <c r="CX250" s="413"/>
      <c r="CY250" s="413"/>
      <c r="CZ250" s="413"/>
      <c r="DA250" s="331"/>
      <c r="DB250" s="331"/>
      <c r="DC250" s="331"/>
      <c r="DD250" s="331"/>
      <c r="DE250" s="331"/>
      <c r="DF250" s="331"/>
      <c r="DG250" s="331"/>
      <c r="DH250" s="331"/>
      <c r="DI250" s="331"/>
      <c r="DJ250" s="181"/>
      <c r="DK250" s="181"/>
      <c r="DL250" s="181"/>
      <c r="DM250" s="181"/>
      <c r="DN250" s="181"/>
      <c r="DO250" s="181"/>
      <c r="DP250" s="181"/>
      <c r="DQ250" s="181"/>
      <c r="DR250" s="181"/>
      <c r="DS250" s="181"/>
    </row>
    <row r="251" spans="2:123" ht="15" x14ac:dyDescent="0.2">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c r="BG251" s="108"/>
      <c r="BH251" s="108"/>
      <c r="BI251" s="108"/>
      <c r="BJ251" s="108"/>
      <c r="BK251" s="108"/>
      <c r="BL251" s="108"/>
      <c r="BM251" s="108"/>
      <c r="BN251" s="108"/>
      <c r="BO251" s="108"/>
      <c r="BP251" s="108"/>
      <c r="BQ251" s="108"/>
      <c r="BR251" s="108"/>
      <c r="BS251" s="108"/>
      <c r="BT251" s="108"/>
      <c r="BU251" s="108"/>
      <c r="BV251" s="108"/>
      <c r="BW251" s="108"/>
      <c r="BX251" s="108"/>
      <c r="BY251" s="108"/>
      <c r="BZ251" s="108"/>
      <c r="CA251" s="108"/>
      <c r="CB251" s="108"/>
      <c r="CC251" s="108"/>
      <c r="CD251" s="108"/>
      <c r="CE251" s="108"/>
      <c r="CF251" s="108"/>
      <c r="CG251" s="108"/>
      <c r="CH251" s="108"/>
      <c r="CI251" s="108"/>
      <c r="CJ251" s="108"/>
      <c r="CO251" s="179"/>
      <c r="CP251" s="179"/>
      <c r="CQ251" s="179"/>
      <c r="CR251" s="179"/>
      <c r="CS251" s="179"/>
      <c r="CT251" s="179"/>
      <c r="CU251" s="179"/>
      <c r="CV251" s="179"/>
      <c r="CW251" s="413"/>
      <c r="CX251" s="413"/>
      <c r="CY251" s="413"/>
      <c r="CZ251" s="413"/>
      <c r="DA251" s="331"/>
      <c r="DB251" s="331"/>
      <c r="DC251" s="331"/>
      <c r="DD251" s="331"/>
      <c r="DE251" s="331"/>
      <c r="DF251" s="331"/>
      <c r="DG251" s="331"/>
      <c r="DH251" s="331"/>
      <c r="DI251" s="331"/>
      <c r="DJ251" s="181"/>
      <c r="DK251" s="181"/>
      <c r="DL251" s="181"/>
      <c r="DM251" s="181"/>
      <c r="DN251" s="181"/>
      <c r="DO251" s="181"/>
      <c r="DP251" s="181"/>
      <c r="DQ251" s="181"/>
      <c r="DR251" s="181"/>
      <c r="DS251" s="181"/>
    </row>
    <row r="252" spans="2:123" ht="15" x14ac:dyDescent="0.2">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CO252" s="179"/>
      <c r="CP252" s="179"/>
      <c r="CQ252" s="179"/>
      <c r="CR252" s="179"/>
      <c r="CS252" s="179"/>
      <c r="CT252" s="179"/>
      <c r="CU252" s="179"/>
      <c r="CV252" s="179"/>
      <c r="CW252" s="413"/>
      <c r="CX252" s="413"/>
      <c r="CY252" s="413"/>
      <c r="CZ252" s="413"/>
      <c r="DA252" s="331"/>
      <c r="DB252" s="331"/>
      <c r="DC252" s="331"/>
      <c r="DD252" s="331"/>
      <c r="DE252" s="331"/>
      <c r="DF252" s="331"/>
      <c r="DG252" s="331"/>
      <c r="DH252" s="331"/>
      <c r="DI252" s="331"/>
      <c r="DJ252" s="181"/>
      <c r="DK252" s="181"/>
      <c r="DL252" s="181"/>
      <c r="DM252" s="181"/>
      <c r="DN252" s="181"/>
      <c r="DO252" s="181"/>
      <c r="DP252" s="181"/>
      <c r="DQ252" s="181"/>
      <c r="DR252" s="181"/>
      <c r="DS252" s="181"/>
    </row>
    <row r="253" spans="2:123" ht="15" x14ac:dyDescent="0.2">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c r="BG253" s="108"/>
      <c r="BH253" s="108"/>
      <c r="BI253" s="108"/>
      <c r="BJ253" s="108"/>
      <c r="BK253" s="108"/>
      <c r="BL253" s="108"/>
      <c r="BM253" s="108"/>
      <c r="BN253" s="108"/>
      <c r="BO253" s="108"/>
      <c r="BP253" s="108"/>
      <c r="BQ253" s="108"/>
      <c r="BR253" s="108"/>
      <c r="BS253" s="108"/>
      <c r="BT253" s="108"/>
      <c r="BU253" s="108"/>
      <c r="BV253" s="108"/>
      <c r="BW253" s="108"/>
      <c r="BX253" s="108"/>
      <c r="BY253" s="108"/>
      <c r="BZ253" s="108"/>
      <c r="CA253" s="108"/>
      <c r="CB253" s="108"/>
      <c r="CC253" s="108"/>
      <c r="CD253" s="108"/>
      <c r="CE253" s="108"/>
      <c r="CF253" s="108"/>
      <c r="CG253" s="108"/>
      <c r="CH253" s="108"/>
      <c r="CI253" s="108"/>
      <c r="CJ253" s="108"/>
      <c r="CO253" s="179"/>
      <c r="CP253" s="179"/>
      <c r="CQ253" s="179"/>
      <c r="CR253" s="179"/>
      <c r="CS253" s="179"/>
      <c r="CT253" s="179"/>
      <c r="CU253" s="179"/>
      <c r="CV253" s="179"/>
      <c r="CW253" s="413"/>
      <c r="CX253" s="413"/>
      <c r="CY253" s="413"/>
      <c r="CZ253" s="413"/>
      <c r="DA253" s="331"/>
      <c r="DB253" s="331"/>
      <c r="DC253" s="331"/>
      <c r="DD253" s="331"/>
      <c r="DE253" s="331"/>
      <c r="DF253" s="331"/>
      <c r="DG253" s="331"/>
      <c r="DH253" s="331"/>
      <c r="DI253" s="331"/>
      <c r="DJ253" s="181"/>
      <c r="DK253" s="181"/>
      <c r="DL253" s="181"/>
      <c r="DM253" s="181"/>
      <c r="DN253" s="181"/>
      <c r="DO253" s="181"/>
      <c r="DP253" s="181"/>
      <c r="DQ253" s="181"/>
      <c r="DR253" s="181"/>
      <c r="DS253" s="181"/>
    </row>
    <row r="254" spans="2:123" ht="15" x14ac:dyDescent="0.2">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c r="BG254" s="108"/>
      <c r="BH254" s="108"/>
      <c r="BI254" s="108"/>
      <c r="BJ254" s="108"/>
      <c r="BK254" s="108"/>
      <c r="BL254" s="108"/>
      <c r="BM254" s="108"/>
      <c r="BN254" s="108"/>
      <c r="BO254" s="108"/>
      <c r="BP254" s="108"/>
      <c r="BQ254" s="108"/>
      <c r="BR254" s="108"/>
      <c r="BS254" s="108"/>
      <c r="BT254" s="108"/>
      <c r="BU254" s="108"/>
      <c r="BV254" s="108"/>
      <c r="BW254" s="108"/>
      <c r="BX254" s="108"/>
      <c r="BY254" s="108"/>
      <c r="BZ254" s="108"/>
      <c r="CA254" s="108"/>
      <c r="CB254" s="108"/>
      <c r="CC254" s="108"/>
      <c r="CD254" s="108"/>
      <c r="CE254" s="108"/>
      <c r="CF254" s="108"/>
      <c r="CG254" s="108"/>
      <c r="CH254" s="108"/>
      <c r="CI254" s="108"/>
      <c r="CJ254" s="108"/>
      <c r="CO254" s="179"/>
      <c r="CP254" s="179"/>
      <c r="CQ254" s="179"/>
      <c r="CR254" s="179"/>
      <c r="CS254" s="179"/>
      <c r="CT254" s="179"/>
      <c r="CU254" s="179"/>
      <c r="CV254" s="179"/>
      <c r="CW254" s="413"/>
      <c r="CX254" s="413"/>
      <c r="CY254" s="413"/>
      <c r="CZ254" s="413"/>
      <c r="DA254" s="331"/>
      <c r="DB254" s="331"/>
      <c r="DC254" s="331"/>
      <c r="DD254" s="331"/>
      <c r="DE254" s="331"/>
      <c r="DF254" s="331"/>
      <c r="DG254" s="331"/>
      <c r="DH254" s="331"/>
      <c r="DI254" s="331"/>
      <c r="DJ254" s="181"/>
      <c r="DK254" s="181"/>
      <c r="DL254" s="181"/>
      <c r="DM254" s="181"/>
      <c r="DN254" s="181"/>
      <c r="DO254" s="181"/>
      <c r="DP254" s="181"/>
      <c r="DQ254" s="181"/>
      <c r="DR254" s="181"/>
      <c r="DS254" s="181"/>
    </row>
    <row r="255" spans="2:123" ht="15" x14ac:dyDescent="0.2">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CO255" s="179"/>
      <c r="CP255" s="179"/>
      <c r="CQ255" s="179"/>
      <c r="CR255" s="179"/>
      <c r="CS255" s="179"/>
      <c r="CT255" s="179"/>
      <c r="CU255" s="179"/>
      <c r="CV255" s="179"/>
      <c r="CW255" s="413"/>
      <c r="CX255" s="413"/>
      <c r="CY255" s="413"/>
      <c r="CZ255" s="413"/>
      <c r="DA255" s="331"/>
      <c r="DB255" s="331"/>
      <c r="DC255" s="331"/>
      <c r="DD255" s="331"/>
      <c r="DE255" s="331"/>
      <c r="DF255" s="331"/>
      <c r="DG255" s="331"/>
      <c r="DH255" s="331"/>
      <c r="DI255" s="331"/>
      <c r="DJ255" s="181"/>
      <c r="DK255" s="181"/>
      <c r="DL255" s="181"/>
      <c r="DM255" s="181"/>
      <c r="DN255" s="181"/>
      <c r="DO255" s="181"/>
      <c r="DP255" s="181"/>
      <c r="DQ255" s="181"/>
      <c r="DR255" s="181"/>
      <c r="DS255" s="181"/>
    </row>
    <row r="256" spans="2:123" ht="15" x14ac:dyDescent="0.2">
      <c r="B256" s="110"/>
      <c r="C256" s="110"/>
      <c r="D256" s="110"/>
      <c r="E256" s="110"/>
      <c r="F256" s="110"/>
      <c r="G256" s="110"/>
      <c r="H256" s="110"/>
      <c r="I256" s="110"/>
      <c r="J256" s="110"/>
      <c r="K256" s="110"/>
      <c r="L256" s="110"/>
      <c r="M256" s="110"/>
      <c r="N256" s="110"/>
      <c r="O256" s="110"/>
      <c r="P256" s="110"/>
      <c r="Q256" s="110"/>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8"/>
      <c r="BR256" s="108"/>
      <c r="BS256" s="108"/>
      <c r="BT256" s="108"/>
      <c r="BU256" s="108"/>
      <c r="BV256" s="108"/>
      <c r="BW256" s="108"/>
      <c r="BX256" s="108"/>
      <c r="BY256" s="108"/>
      <c r="BZ256" s="108"/>
      <c r="CA256" s="108"/>
      <c r="CB256" s="108"/>
      <c r="CC256" s="108"/>
      <c r="CD256" s="108"/>
      <c r="CE256" s="108"/>
      <c r="CF256" s="108"/>
      <c r="CG256" s="108"/>
      <c r="CH256" s="108"/>
      <c r="CI256" s="108"/>
      <c r="CJ256" s="108"/>
      <c r="CO256" s="179"/>
      <c r="CP256" s="179"/>
      <c r="CQ256" s="179"/>
      <c r="CR256" s="179"/>
      <c r="CS256" s="179"/>
      <c r="CT256" s="179"/>
      <c r="CU256" s="179"/>
      <c r="CV256" s="179"/>
      <c r="CW256" s="413"/>
      <c r="CX256" s="413"/>
      <c r="CY256" s="413"/>
      <c r="CZ256" s="413"/>
      <c r="DA256" s="331"/>
      <c r="DB256" s="331"/>
      <c r="DC256" s="331"/>
      <c r="DD256" s="331"/>
      <c r="DE256" s="331"/>
      <c r="DF256" s="331"/>
      <c r="DG256" s="331"/>
      <c r="DH256" s="331"/>
      <c r="DI256" s="331"/>
      <c r="DJ256" s="181"/>
      <c r="DK256" s="181"/>
      <c r="DL256" s="181"/>
      <c r="DM256" s="181"/>
      <c r="DN256" s="181"/>
      <c r="DO256" s="181"/>
      <c r="DP256" s="181"/>
      <c r="DQ256" s="181"/>
      <c r="DR256" s="181"/>
      <c r="DS256" s="181"/>
    </row>
    <row r="257" spans="2:123" s="109" customFormat="1" ht="15" x14ac:dyDescent="0.2">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c r="BG257" s="111"/>
      <c r="BH257" s="111"/>
      <c r="BI257" s="111"/>
      <c r="BJ257" s="111"/>
      <c r="BK257" s="111"/>
      <c r="BL257" s="111"/>
      <c r="BM257" s="111"/>
      <c r="BN257" s="111"/>
      <c r="BO257" s="111"/>
      <c r="BP257" s="111"/>
      <c r="BQ257" s="111"/>
      <c r="BR257" s="111"/>
      <c r="BS257" s="111"/>
      <c r="BT257" s="111"/>
      <c r="BU257" s="111"/>
      <c r="BV257" s="111"/>
      <c r="BW257" s="111"/>
      <c r="BX257" s="111"/>
      <c r="BY257" s="111"/>
      <c r="BZ257" s="111"/>
      <c r="CA257" s="111"/>
      <c r="CB257" s="111"/>
      <c r="CC257" s="111"/>
      <c r="CD257" s="111"/>
      <c r="CE257" s="111"/>
      <c r="CF257" s="111"/>
      <c r="CG257" s="111"/>
      <c r="CH257" s="111"/>
      <c r="CI257" s="111"/>
      <c r="CJ257" s="111"/>
      <c r="CK257" s="6"/>
      <c r="CL257" s="6"/>
      <c r="CM257" s="6"/>
      <c r="CN257" s="6"/>
      <c r="CO257" s="179"/>
      <c r="CP257" s="179"/>
      <c r="CQ257" s="179"/>
      <c r="CR257" s="179"/>
      <c r="CS257" s="179"/>
      <c r="CT257" s="179"/>
      <c r="CU257" s="179"/>
      <c r="CV257" s="179"/>
      <c r="CW257" s="413"/>
      <c r="CX257" s="413"/>
      <c r="CY257" s="413"/>
      <c r="CZ257" s="413"/>
      <c r="DA257" s="331"/>
      <c r="DB257" s="331"/>
      <c r="DC257" s="331"/>
      <c r="DD257" s="331"/>
      <c r="DE257" s="331"/>
      <c r="DF257" s="331"/>
      <c r="DG257" s="331"/>
      <c r="DH257" s="331"/>
      <c r="DI257" s="331"/>
      <c r="DJ257" s="181"/>
      <c r="DK257" s="181"/>
      <c r="DL257" s="181"/>
      <c r="DM257" s="181"/>
      <c r="DN257" s="181"/>
      <c r="DO257" s="181"/>
      <c r="DP257" s="181"/>
      <c r="DQ257" s="181"/>
      <c r="DR257" s="181"/>
      <c r="DS257" s="181"/>
    </row>
    <row r="258" spans="2:123" ht="15" x14ac:dyDescent="0.2">
      <c r="B258" s="110"/>
      <c r="C258" s="110"/>
      <c r="D258" s="110"/>
      <c r="E258" s="110"/>
      <c r="F258" s="110"/>
      <c r="G258" s="110"/>
      <c r="H258" s="110"/>
      <c r="I258" s="110"/>
      <c r="J258" s="110"/>
      <c r="K258" s="110"/>
      <c r="L258" s="110"/>
      <c r="M258" s="110"/>
      <c r="N258" s="110"/>
      <c r="O258" s="110"/>
      <c r="P258" s="110"/>
      <c r="Q258" s="110"/>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c r="BL258" s="108"/>
      <c r="BM258" s="108"/>
      <c r="BN258" s="108"/>
      <c r="BO258" s="108"/>
      <c r="BP258" s="108"/>
      <c r="BQ258" s="108"/>
      <c r="BR258" s="108"/>
      <c r="BS258" s="108"/>
      <c r="BT258" s="108"/>
      <c r="BU258" s="108"/>
      <c r="BV258" s="108"/>
      <c r="BW258" s="108"/>
      <c r="BX258" s="108"/>
      <c r="BY258" s="108"/>
      <c r="BZ258" s="108"/>
      <c r="CA258" s="108"/>
      <c r="CB258" s="108"/>
      <c r="CC258" s="108"/>
      <c r="CD258" s="108"/>
      <c r="CE258" s="108"/>
      <c r="CF258" s="108"/>
      <c r="CG258" s="108"/>
      <c r="CH258" s="108"/>
      <c r="CI258" s="108"/>
      <c r="CJ258" s="108"/>
      <c r="CO258" s="179"/>
      <c r="CP258" s="179"/>
      <c r="CQ258" s="179"/>
      <c r="CR258" s="179"/>
      <c r="CS258" s="179"/>
      <c r="CT258" s="179"/>
      <c r="CU258" s="179"/>
      <c r="CV258" s="179"/>
      <c r="CW258" s="413"/>
      <c r="CX258" s="413"/>
      <c r="CY258" s="413"/>
      <c r="CZ258" s="413"/>
      <c r="DA258" s="331"/>
      <c r="DB258" s="331"/>
      <c r="DC258" s="331"/>
      <c r="DD258" s="331"/>
      <c r="DE258" s="331"/>
      <c r="DF258" s="331"/>
      <c r="DG258" s="331"/>
      <c r="DH258" s="331"/>
      <c r="DI258" s="331"/>
      <c r="DJ258" s="181"/>
      <c r="DK258" s="181"/>
      <c r="DL258" s="181"/>
      <c r="DM258" s="181"/>
      <c r="DN258" s="181"/>
      <c r="DO258" s="181"/>
      <c r="DP258" s="181"/>
      <c r="DQ258" s="181"/>
      <c r="DR258" s="181"/>
      <c r="DS258" s="181"/>
    </row>
    <row r="259" spans="2:123" ht="15" x14ac:dyDescent="0.2">
      <c r="B259" s="110"/>
      <c r="C259" s="110"/>
      <c r="D259" s="110"/>
      <c r="E259" s="110"/>
      <c r="F259" s="110"/>
      <c r="G259" s="110"/>
      <c r="H259" s="110"/>
      <c r="I259" s="110"/>
      <c r="J259" s="110"/>
      <c r="K259" s="110"/>
      <c r="L259" s="110"/>
      <c r="M259" s="110"/>
      <c r="N259" s="110"/>
      <c r="O259" s="110"/>
      <c r="P259" s="110"/>
      <c r="Q259" s="110"/>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c r="BG259" s="108"/>
      <c r="BH259" s="108"/>
      <c r="BI259" s="108"/>
      <c r="BJ259" s="108"/>
      <c r="BK259" s="108"/>
      <c r="BL259" s="108"/>
      <c r="BM259" s="108"/>
      <c r="BN259" s="108"/>
      <c r="BO259" s="108"/>
      <c r="BP259" s="108"/>
      <c r="BQ259" s="108"/>
      <c r="BR259" s="108"/>
      <c r="BS259" s="108"/>
      <c r="BT259" s="108"/>
      <c r="BU259" s="108"/>
      <c r="BV259" s="108"/>
      <c r="BW259" s="108"/>
      <c r="BX259" s="108"/>
      <c r="BY259" s="108"/>
      <c r="BZ259" s="108"/>
      <c r="CA259" s="108"/>
      <c r="CB259" s="108"/>
      <c r="CC259" s="108"/>
      <c r="CD259" s="108"/>
      <c r="CE259" s="108"/>
      <c r="CF259" s="108"/>
      <c r="CG259" s="108"/>
      <c r="CH259" s="108"/>
      <c r="CI259" s="108"/>
      <c r="CJ259" s="108"/>
      <c r="CO259" s="179"/>
      <c r="CP259" s="179"/>
      <c r="CQ259" s="179"/>
      <c r="CR259" s="179"/>
      <c r="CS259" s="179"/>
      <c r="CT259" s="179"/>
      <c r="CU259" s="179"/>
      <c r="CV259" s="179"/>
      <c r="CW259" s="413"/>
      <c r="CX259" s="413"/>
      <c r="CY259" s="413"/>
      <c r="CZ259" s="413"/>
      <c r="DA259" s="331"/>
      <c r="DB259" s="331"/>
      <c r="DC259" s="331"/>
      <c r="DD259" s="331"/>
      <c r="DE259" s="331"/>
      <c r="DF259" s="331"/>
      <c r="DG259" s="331"/>
      <c r="DH259" s="331"/>
      <c r="DI259" s="331"/>
      <c r="DJ259" s="181"/>
      <c r="DK259" s="181"/>
      <c r="DL259" s="181"/>
      <c r="DM259" s="181"/>
      <c r="DN259" s="181"/>
      <c r="DO259" s="181"/>
      <c r="DP259" s="181"/>
      <c r="DQ259" s="181"/>
      <c r="DR259" s="181"/>
      <c r="DS259" s="181"/>
    </row>
    <row r="260" spans="2:123" ht="15" x14ac:dyDescent="0.2">
      <c r="B260" s="110"/>
      <c r="C260" s="110"/>
      <c r="D260" s="110"/>
      <c r="E260" s="110"/>
      <c r="F260" s="110"/>
      <c r="G260" s="110"/>
      <c r="H260" s="110"/>
      <c r="I260" s="110"/>
      <c r="J260" s="110"/>
      <c r="K260" s="110"/>
      <c r="L260" s="110"/>
      <c r="M260" s="110"/>
      <c r="N260" s="110"/>
      <c r="O260" s="110"/>
      <c r="P260" s="110"/>
      <c r="Q260" s="110"/>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8"/>
      <c r="BR260" s="108"/>
      <c r="BS260" s="108"/>
      <c r="BT260" s="108"/>
      <c r="BU260" s="108"/>
      <c r="BV260" s="108"/>
      <c r="BW260" s="108"/>
      <c r="BX260" s="108"/>
      <c r="BY260" s="108"/>
      <c r="BZ260" s="108"/>
      <c r="CA260" s="108"/>
      <c r="CB260" s="108"/>
      <c r="CC260" s="108"/>
      <c r="CD260" s="108"/>
      <c r="CE260" s="108"/>
      <c r="CF260" s="108"/>
      <c r="CG260" s="108"/>
      <c r="CH260" s="108"/>
      <c r="CI260" s="108"/>
      <c r="CJ260" s="108"/>
      <c r="CO260" s="179"/>
      <c r="CP260" s="179"/>
      <c r="CQ260" s="179"/>
      <c r="CR260" s="179"/>
      <c r="CS260" s="179"/>
      <c r="CT260" s="179"/>
      <c r="CU260" s="179"/>
      <c r="CV260" s="179"/>
      <c r="CW260" s="413"/>
      <c r="CX260" s="413"/>
      <c r="CY260" s="413"/>
      <c r="CZ260" s="413"/>
      <c r="DA260" s="331"/>
      <c r="DB260" s="331"/>
      <c r="DC260" s="331"/>
      <c r="DD260" s="331"/>
      <c r="DE260" s="331"/>
      <c r="DF260" s="331"/>
      <c r="DG260" s="331"/>
      <c r="DH260" s="331"/>
      <c r="DI260" s="331"/>
      <c r="DJ260" s="181"/>
      <c r="DK260" s="181"/>
      <c r="DL260" s="181"/>
      <c r="DM260" s="181"/>
      <c r="DN260" s="181"/>
      <c r="DO260" s="181"/>
      <c r="DP260" s="181"/>
      <c r="DQ260" s="181"/>
      <c r="DR260" s="181"/>
      <c r="DS260" s="181"/>
    </row>
    <row r="261" spans="2:123" ht="15" x14ac:dyDescent="0.2">
      <c r="B261" s="110"/>
      <c r="C261" s="110"/>
      <c r="D261" s="110"/>
      <c r="E261" s="110"/>
      <c r="F261" s="110"/>
      <c r="G261" s="110"/>
      <c r="H261" s="110"/>
      <c r="I261" s="110"/>
      <c r="J261" s="110"/>
      <c r="K261" s="110"/>
      <c r="L261" s="110"/>
      <c r="M261" s="110"/>
      <c r="N261" s="110"/>
      <c r="O261" s="110"/>
      <c r="P261" s="110"/>
      <c r="Q261" s="110"/>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c r="BG261" s="108"/>
      <c r="BH261" s="108"/>
      <c r="BI261" s="108"/>
      <c r="BJ261" s="108"/>
      <c r="BK261" s="108"/>
      <c r="BL261" s="108"/>
      <c r="BM261" s="108"/>
      <c r="BN261" s="108"/>
      <c r="BO261" s="108"/>
      <c r="BP261" s="108"/>
      <c r="BQ261" s="108"/>
      <c r="BR261" s="108"/>
      <c r="BS261" s="108"/>
      <c r="BT261" s="108"/>
      <c r="BU261" s="108"/>
      <c r="BV261" s="108"/>
      <c r="BW261" s="108"/>
      <c r="BX261" s="108"/>
      <c r="BY261" s="108"/>
      <c r="BZ261" s="108"/>
      <c r="CA261" s="108"/>
      <c r="CB261" s="108"/>
      <c r="CC261" s="108"/>
      <c r="CD261" s="108"/>
      <c r="CE261" s="108"/>
      <c r="CF261" s="108"/>
      <c r="CG261" s="108"/>
      <c r="CH261" s="108"/>
      <c r="CI261" s="108"/>
      <c r="CJ261" s="108"/>
      <c r="CO261" s="179"/>
      <c r="CP261" s="179"/>
      <c r="CQ261" s="179"/>
      <c r="CR261" s="179"/>
      <c r="CS261" s="179"/>
      <c r="CT261" s="179"/>
      <c r="CU261" s="179"/>
      <c r="CV261" s="179"/>
      <c r="CW261" s="413"/>
      <c r="CX261" s="413"/>
      <c r="CY261" s="413"/>
      <c r="CZ261" s="413"/>
      <c r="DA261" s="331"/>
      <c r="DB261" s="331"/>
      <c r="DC261" s="331"/>
      <c r="DD261" s="331"/>
      <c r="DE261" s="331"/>
      <c r="DF261" s="331"/>
      <c r="DG261" s="331"/>
      <c r="DH261" s="331"/>
      <c r="DI261" s="331"/>
      <c r="DJ261" s="181"/>
      <c r="DK261" s="181"/>
      <c r="DL261" s="181"/>
      <c r="DM261" s="181"/>
      <c r="DN261" s="181"/>
      <c r="DO261" s="181"/>
      <c r="DP261" s="181"/>
      <c r="DQ261" s="181"/>
      <c r="DR261" s="181"/>
      <c r="DS261" s="181"/>
    </row>
    <row r="262" spans="2:123" ht="15" x14ac:dyDescent="0.2">
      <c r="B262" s="110"/>
      <c r="C262" s="110"/>
      <c r="D262" s="110"/>
      <c r="E262" s="110"/>
      <c r="F262" s="110"/>
      <c r="G262" s="110"/>
      <c r="H262" s="110"/>
      <c r="I262" s="110"/>
      <c r="J262" s="110"/>
      <c r="K262" s="110"/>
      <c r="L262" s="110"/>
      <c r="M262" s="110"/>
      <c r="N262" s="110"/>
      <c r="O262" s="110"/>
      <c r="P262" s="110"/>
      <c r="Q262" s="110"/>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8"/>
      <c r="BR262" s="108"/>
      <c r="BS262" s="108"/>
      <c r="BT262" s="108"/>
      <c r="BU262" s="108"/>
      <c r="BV262" s="108"/>
      <c r="BW262" s="108"/>
      <c r="BX262" s="108"/>
      <c r="BY262" s="108"/>
      <c r="BZ262" s="108"/>
      <c r="CA262" s="108"/>
      <c r="CB262" s="108"/>
      <c r="CC262" s="108"/>
      <c r="CD262" s="108"/>
      <c r="CE262" s="108"/>
      <c r="CF262" s="108"/>
      <c r="CG262" s="108"/>
      <c r="CH262" s="108"/>
      <c r="CI262" s="108"/>
      <c r="CJ262" s="108"/>
      <c r="CO262" s="179"/>
      <c r="CP262" s="179"/>
      <c r="CQ262" s="179"/>
      <c r="CR262" s="179"/>
      <c r="CS262" s="179"/>
      <c r="CT262" s="179"/>
      <c r="CU262" s="179"/>
      <c r="CV262" s="179"/>
      <c r="CW262" s="413"/>
      <c r="CX262" s="413"/>
      <c r="CY262" s="413"/>
      <c r="CZ262" s="413"/>
      <c r="DA262" s="331"/>
      <c r="DB262" s="331"/>
      <c r="DC262" s="331"/>
      <c r="DD262" s="331"/>
      <c r="DE262" s="331"/>
      <c r="DF262" s="331"/>
      <c r="DG262" s="331"/>
      <c r="DH262" s="331"/>
      <c r="DI262" s="331"/>
      <c r="DJ262" s="181"/>
      <c r="DK262" s="181"/>
      <c r="DL262" s="181"/>
      <c r="DM262" s="181"/>
      <c r="DN262" s="181"/>
      <c r="DO262" s="181"/>
      <c r="DP262" s="181"/>
      <c r="DQ262" s="181"/>
      <c r="DR262" s="181"/>
      <c r="DS262" s="181"/>
    </row>
    <row r="263" spans="2:123" x14ac:dyDescent="0.2">
      <c r="B263" s="110"/>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2"/>
      <c r="AT263" s="112"/>
      <c r="AU263" s="112"/>
      <c r="AV263" s="112"/>
      <c r="AW263" s="110"/>
      <c r="AX263" s="110"/>
      <c r="AY263" s="110"/>
      <c r="AZ263" s="110"/>
      <c r="BA263" s="110"/>
      <c r="BB263" s="110"/>
      <c r="BC263" s="110"/>
      <c r="BD263" s="110"/>
      <c r="BE263" s="110"/>
      <c r="BF263" s="110"/>
      <c r="BG263" s="110"/>
      <c r="BH263" s="110"/>
      <c r="BI263" s="110"/>
      <c r="BJ263" s="110"/>
      <c r="BK263" s="110"/>
      <c r="BL263" s="110"/>
      <c r="BM263" s="110"/>
      <c r="BN263" s="110"/>
      <c r="BO263" s="110"/>
      <c r="BP263" s="110"/>
      <c r="BQ263" s="110"/>
      <c r="BR263" s="110"/>
      <c r="BS263" s="110"/>
      <c r="BT263" s="110"/>
      <c r="BU263" s="110"/>
      <c r="BV263" s="110"/>
      <c r="BW263" s="110"/>
      <c r="BX263" s="110"/>
      <c r="BY263" s="110"/>
      <c r="BZ263" s="110"/>
      <c r="CA263" s="110"/>
      <c r="CB263" s="110"/>
      <c r="CC263" s="110"/>
      <c r="CD263" s="110"/>
      <c r="CE263" s="110"/>
      <c r="CF263" s="110"/>
      <c r="CG263" s="110"/>
      <c r="CH263" s="110"/>
      <c r="CI263" s="110"/>
      <c r="CJ263" s="110"/>
      <c r="CO263" s="179"/>
      <c r="CP263" s="179"/>
      <c r="CQ263" s="179"/>
      <c r="CR263" s="179"/>
      <c r="CS263" s="179"/>
      <c r="CT263" s="179"/>
      <c r="CU263" s="179"/>
      <c r="CV263" s="179"/>
      <c r="CW263" s="413"/>
      <c r="CX263" s="413"/>
      <c r="CY263" s="413"/>
      <c r="CZ263" s="413"/>
      <c r="DA263" s="331"/>
      <c r="DB263" s="331"/>
      <c r="DC263" s="331"/>
      <c r="DD263" s="331"/>
      <c r="DE263" s="331"/>
      <c r="DF263" s="331"/>
      <c r="DG263" s="331"/>
      <c r="DH263" s="331"/>
      <c r="DI263" s="331"/>
      <c r="DJ263" s="181"/>
      <c r="DK263" s="181"/>
      <c r="DL263" s="181"/>
      <c r="DM263" s="181"/>
      <c r="DN263" s="181"/>
      <c r="DO263" s="181"/>
      <c r="DP263" s="181"/>
      <c r="DQ263" s="181"/>
      <c r="DR263" s="181"/>
      <c r="DS263" s="181"/>
    </row>
    <row r="264" spans="2:123" x14ac:dyDescent="0.2">
      <c r="B264" s="110"/>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2"/>
      <c r="AT264" s="112"/>
      <c r="AU264" s="112"/>
      <c r="AV264" s="112"/>
      <c r="AW264" s="110"/>
      <c r="AX264" s="110"/>
      <c r="AY264" s="110"/>
      <c r="AZ264" s="110"/>
      <c r="BA264" s="110"/>
      <c r="BB264" s="110"/>
      <c r="BC264" s="110"/>
      <c r="BD264" s="110"/>
      <c r="BE264" s="110"/>
      <c r="BF264" s="110"/>
      <c r="BG264" s="110"/>
      <c r="BH264" s="110"/>
      <c r="BI264" s="110"/>
      <c r="BJ264" s="110"/>
      <c r="BK264" s="110"/>
      <c r="BL264" s="110"/>
      <c r="BM264" s="110"/>
      <c r="BN264" s="110"/>
      <c r="BO264" s="110"/>
      <c r="BP264" s="110"/>
      <c r="BQ264" s="110"/>
      <c r="BR264" s="110"/>
      <c r="BS264" s="110"/>
      <c r="BT264" s="110"/>
      <c r="BU264" s="110"/>
      <c r="BV264" s="110"/>
      <c r="BW264" s="110"/>
      <c r="BX264" s="110"/>
      <c r="BY264" s="110"/>
      <c r="BZ264" s="110"/>
      <c r="CA264" s="110"/>
      <c r="CB264" s="110"/>
      <c r="CC264" s="110"/>
      <c r="CD264" s="110"/>
      <c r="CE264" s="110"/>
      <c r="CF264" s="110"/>
      <c r="CG264" s="110"/>
      <c r="CH264" s="110"/>
      <c r="CI264" s="110"/>
      <c r="CJ264" s="110"/>
      <c r="CO264" s="179"/>
      <c r="CP264" s="179"/>
      <c r="CQ264" s="179"/>
      <c r="CR264" s="179"/>
      <c r="CS264" s="179"/>
      <c r="CT264" s="179"/>
      <c r="CU264" s="179"/>
      <c r="CV264" s="179"/>
      <c r="CW264" s="413"/>
      <c r="CX264" s="413"/>
      <c r="CY264" s="413"/>
      <c r="CZ264" s="413"/>
      <c r="DA264" s="331"/>
      <c r="DB264" s="331"/>
      <c r="DC264" s="331"/>
      <c r="DD264" s="331"/>
      <c r="DE264" s="331"/>
      <c r="DF264" s="331"/>
      <c r="DG264" s="331"/>
      <c r="DH264" s="331"/>
      <c r="DI264" s="331"/>
      <c r="DJ264" s="181"/>
      <c r="DK264" s="181"/>
      <c r="DL264" s="181"/>
      <c r="DM264" s="181"/>
      <c r="DN264" s="181"/>
      <c r="DO264" s="181"/>
      <c r="DP264" s="181"/>
      <c r="DQ264" s="181"/>
      <c r="DR264" s="181"/>
      <c r="DS264" s="181"/>
    </row>
    <row r="265" spans="2:123" x14ac:dyDescent="0.2">
      <c r="B265" s="110"/>
      <c r="C265" s="110"/>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2"/>
      <c r="AT265" s="112"/>
      <c r="AU265" s="112"/>
      <c r="AV265" s="112"/>
      <c r="AW265" s="110"/>
      <c r="AX265" s="110"/>
      <c r="AY265" s="110"/>
      <c r="AZ265" s="110"/>
      <c r="BA265" s="110"/>
      <c r="BB265" s="110"/>
      <c r="BC265" s="110"/>
      <c r="BD265" s="110"/>
      <c r="BE265" s="110"/>
      <c r="BF265" s="110"/>
      <c r="BG265" s="110"/>
      <c r="BH265" s="110"/>
      <c r="BI265" s="110"/>
      <c r="BJ265" s="110"/>
      <c r="BK265" s="110"/>
      <c r="BL265" s="110"/>
      <c r="BM265" s="110"/>
      <c r="BN265" s="110"/>
      <c r="BO265" s="110"/>
      <c r="BP265" s="110"/>
      <c r="BQ265" s="110"/>
      <c r="BR265" s="110"/>
      <c r="BS265" s="110"/>
      <c r="BT265" s="110"/>
      <c r="BU265" s="110"/>
      <c r="BV265" s="110"/>
      <c r="BW265" s="110"/>
      <c r="BX265" s="110"/>
      <c r="BY265" s="110"/>
      <c r="BZ265" s="110"/>
      <c r="CA265" s="110"/>
      <c r="CB265" s="110"/>
      <c r="CC265" s="110"/>
      <c r="CD265" s="110"/>
      <c r="CE265" s="110"/>
      <c r="CF265" s="110"/>
      <c r="CG265" s="110"/>
      <c r="CH265" s="110"/>
      <c r="CI265" s="110"/>
      <c r="CJ265" s="110"/>
      <c r="CO265" s="179"/>
      <c r="CP265" s="179"/>
      <c r="CQ265" s="179"/>
      <c r="CR265" s="179"/>
      <c r="CS265" s="179"/>
      <c r="CT265" s="179"/>
      <c r="CU265" s="179"/>
      <c r="CV265" s="179"/>
      <c r="CW265" s="413"/>
      <c r="CX265" s="413"/>
      <c r="CY265" s="413"/>
      <c r="CZ265" s="413"/>
      <c r="DA265" s="331"/>
      <c r="DB265" s="331"/>
      <c r="DC265" s="331"/>
      <c r="DD265" s="331"/>
      <c r="DE265" s="331"/>
      <c r="DF265" s="331"/>
      <c r="DG265" s="331"/>
      <c r="DH265" s="331"/>
      <c r="DI265" s="331"/>
      <c r="DJ265" s="181"/>
      <c r="DK265" s="181"/>
      <c r="DL265" s="181"/>
      <c r="DM265" s="181"/>
      <c r="DN265" s="181"/>
      <c r="DO265" s="181"/>
      <c r="DP265" s="181"/>
      <c r="DQ265" s="181"/>
      <c r="DR265" s="181"/>
      <c r="DS265" s="181"/>
    </row>
    <row r="266" spans="2:123" x14ac:dyDescent="0.2">
      <c r="B266" s="110"/>
      <c r="C266" s="110"/>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c r="AA266" s="110"/>
      <c r="AB266" s="110"/>
      <c r="AC266" s="110"/>
      <c r="AD266" s="110"/>
      <c r="AE266" s="110"/>
      <c r="AF266" s="110"/>
      <c r="AG266" s="110"/>
      <c r="AH266" s="110"/>
      <c r="AI266" s="110"/>
      <c r="AJ266" s="110"/>
      <c r="AK266" s="110"/>
      <c r="AL266" s="110"/>
      <c r="AM266" s="110"/>
      <c r="AN266" s="110"/>
      <c r="AO266" s="110"/>
      <c r="AP266" s="110"/>
      <c r="AQ266" s="110"/>
      <c r="AR266" s="110"/>
      <c r="AS266" s="112"/>
      <c r="AT266" s="112"/>
      <c r="AU266" s="112"/>
      <c r="AV266" s="112"/>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110"/>
      <c r="CH266" s="110"/>
      <c r="CI266" s="110"/>
      <c r="CJ266" s="110"/>
      <c r="CO266" s="179"/>
      <c r="CP266" s="179"/>
      <c r="CQ266" s="179"/>
      <c r="CR266" s="179"/>
      <c r="CS266" s="179"/>
      <c r="CT266" s="179"/>
      <c r="CU266" s="179"/>
      <c r="CV266" s="179"/>
      <c r="CW266" s="413"/>
      <c r="CX266" s="413"/>
      <c r="CY266" s="413"/>
      <c r="CZ266" s="413"/>
      <c r="DA266" s="331"/>
      <c r="DB266" s="331"/>
      <c r="DC266" s="331"/>
      <c r="DD266" s="331"/>
      <c r="DE266" s="331"/>
      <c r="DF266" s="331"/>
      <c r="DG266" s="331"/>
      <c r="DH266" s="331"/>
      <c r="DI266" s="331"/>
      <c r="DJ266" s="181"/>
      <c r="DK266" s="181"/>
      <c r="DL266" s="181"/>
      <c r="DM266" s="181"/>
      <c r="DN266" s="181"/>
      <c r="DO266" s="181"/>
      <c r="DP266" s="181"/>
      <c r="DQ266" s="181"/>
      <c r="DR266" s="181"/>
      <c r="DS266" s="181"/>
    </row>
    <row r="267" spans="2:123" x14ac:dyDescent="0.2">
      <c r="B267" s="110"/>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2"/>
      <c r="AT267" s="112"/>
      <c r="AU267" s="112"/>
      <c r="AV267" s="112"/>
      <c r="AW267" s="110"/>
      <c r="AX267" s="110"/>
      <c r="AY267" s="110"/>
      <c r="AZ267" s="110"/>
      <c r="BA267" s="110"/>
      <c r="BB267" s="110"/>
      <c r="BC267" s="110"/>
      <c r="BD267" s="110"/>
      <c r="BE267" s="110"/>
      <c r="BF267" s="110"/>
      <c r="BG267" s="110"/>
      <c r="BH267" s="110"/>
      <c r="BI267" s="110"/>
      <c r="BJ267" s="110"/>
      <c r="BK267" s="110"/>
      <c r="BL267" s="110"/>
      <c r="BM267" s="110"/>
      <c r="BN267" s="110"/>
      <c r="BO267" s="110"/>
      <c r="BP267" s="110"/>
      <c r="BQ267" s="110"/>
      <c r="BR267" s="110"/>
      <c r="BS267" s="110"/>
      <c r="BT267" s="110"/>
      <c r="BU267" s="110"/>
      <c r="BV267" s="110"/>
      <c r="BW267" s="110"/>
      <c r="BX267" s="110"/>
      <c r="BY267" s="110"/>
      <c r="BZ267" s="110"/>
      <c r="CA267" s="110"/>
      <c r="CB267" s="110"/>
      <c r="CC267" s="110"/>
      <c r="CD267" s="110"/>
      <c r="CE267" s="110"/>
      <c r="CF267" s="110"/>
      <c r="CG267" s="110"/>
      <c r="CH267" s="110"/>
      <c r="CI267" s="110"/>
      <c r="CJ267" s="110"/>
      <c r="CO267" s="179"/>
      <c r="CP267" s="179"/>
      <c r="CQ267" s="179"/>
      <c r="CR267" s="179"/>
      <c r="CS267" s="179"/>
      <c r="CT267" s="179"/>
      <c r="CU267" s="179"/>
      <c r="CV267" s="179"/>
      <c r="CW267" s="413"/>
      <c r="CX267" s="413"/>
      <c r="CY267" s="413"/>
      <c r="CZ267" s="413"/>
      <c r="DA267" s="331"/>
      <c r="DB267" s="331"/>
      <c r="DC267" s="331"/>
      <c r="DD267" s="331"/>
      <c r="DE267" s="331"/>
      <c r="DF267" s="331"/>
      <c r="DG267" s="331"/>
      <c r="DH267" s="331"/>
      <c r="DI267" s="331"/>
      <c r="DJ267" s="181"/>
      <c r="DK267" s="181"/>
      <c r="DL267" s="181"/>
      <c r="DM267" s="181"/>
      <c r="DN267" s="181"/>
      <c r="DO267" s="181"/>
      <c r="DP267" s="181"/>
      <c r="DQ267" s="181"/>
      <c r="DR267" s="181"/>
      <c r="DS267" s="181"/>
    </row>
    <row r="268" spans="2:123" x14ac:dyDescent="0.2">
      <c r="B268" s="110"/>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2"/>
      <c r="AT268" s="112"/>
      <c r="AU268" s="112"/>
      <c r="AV268" s="112"/>
      <c r="AW268" s="110"/>
      <c r="AX268" s="110"/>
      <c r="AY268" s="110"/>
      <c r="AZ268" s="110"/>
      <c r="BA268" s="110"/>
      <c r="BB268" s="110"/>
      <c r="BC268" s="110"/>
      <c r="BD268" s="110"/>
      <c r="BE268" s="110"/>
      <c r="BF268" s="110"/>
      <c r="BG268" s="110"/>
      <c r="BH268" s="110"/>
      <c r="BI268" s="110"/>
      <c r="BJ268" s="110"/>
      <c r="BK268" s="110"/>
      <c r="BL268" s="110"/>
      <c r="BM268" s="110"/>
      <c r="BN268" s="110"/>
      <c r="BO268" s="110"/>
      <c r="BP268" s="110"/>
      <c r="BQ268" s="110"/>
      <c r="BR268" s="110"/>
      <c r="BS268" s="110"/>
      <c r="BT268" s="110"/>
      <c r="BU268" s="110"/>
      <c r="BV268" s="110"/>
      <c r="BW268" s="110"/>
      <c r="BX268" s="110"/>
      <c r="BY268" s="110"/>
      <c r="BZ268" s="110"/>
      <c r="CA268" s="110"/>
      <c r="CB268" s="110"/>
      <c r="CC268" s="110"/>
      <c r="CD268" s="110"/>
      <c r="CE268" s="110"/>
      <c r="CF268" s="110"/>
      <c r="CG268" s="110"/>
      <c r="CH268" s="110"/>
      <c r="CI268" s="110"/>
      <c r="CJ268" s="110"/>
      <c r="CO268" s="179"/>
      <c r="CP268" s="179"/>
      <c r="CQ268" s="179"/>
      <c r="CR268" s="179"/>
      <c r="CS268" s="179"/>
      <c r="CT268" s="179"/>
      <c r="CU268" s="179"/>
      <c r="CV268" s="179"/>
      <c r="CW268" s="413"/>
      <c r="CX268" s="413"/>
      <c r="CY268" s="413"/>
      <c r="CZ268" s="413"/>
      <c r="DA268" s="331"/>
      <c r="DB268" s="331"/>
      <c r="DC268" s="331"/>
      <c r="DD268" s="331"/>
      <c r="DE268" s="331"/>
      <c r="DF268" s="331"/>
      <c r="DG268" s="331"/>
      <c r="DH268" s="331"/>
      <c r="DI268" s="331"/>
      <c r="DJ268" s="181"/>
      <c r="DK268" s="181"/>
      <c r="DL268" s="181"/>
      <c r="DM268" s="181"/>
      <c r="DN268" s="181"/>
      <c r="DO268" s="181"/>
      <c r="DP268" s="181"/>
      <c r="DQ268" s="181"/>
      <c r="DR268" s="181"/>
      <c r="DS268" s="181"/>
    </row>
    <row r="269" spans="2:123" x14ac:dyDescent="0.2">
      <c r="B269" s="110"/>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2"/>
      <c r="AT269" s="112"/>
      <c r="AU269" s="112"/>
      <c r="AV269" s="112"/>
      <c r="AW269" s="110"/>
      <c r="AX269" s="110"/>
      <c r="AY269" s="110"/>
      <c r="AZ269" s="110"/>
      <c r="BA269" s="110"/>
      <c r="BB269" s="110"/>
      <c r="BC269" s="110"/>
      <c r="BD269" s="110"/>
      <c r="BE269" s="110"/>
      <c r="BF269" s="110"/>
      <c r="BG269" s="110"/>
      <c r="BH269" s="110"/>
      <c r="BI269" s="110"/>
      <c r="BJ269" s="110"/>
      <c r="BK269" s="110"/>
      <c r="BL269" s="110"/>
      <c r="BM269" s="110"/>
      <c r="BN269" s="110"/>
      <c r="BO269" s="110"/>
      <c r="BP269" s="110"/>
      <c r="BQ269" s="110"/>
      <c r="BR269" s="110"/>
      <c r="BS269" s="110"/>
      <c r="BT269" s="110"/>
      <c r="BU269" s="110"/>
      <c r="BV269" s="110"/>
      <c r="BW269" s="110"/>
      <c r="BX269" s="110"/>
      <c r="BY269" s="110"/>
      <c r="BZ269" s="110"/>
      <c r="CA269" s="110"/>
      <c r="CB269" s="110"/>
      <c r="CC269" s="110"/>
      <c r="CD269" s="110"/>
      <c r="CE269" s="110"/>
      <c r="CF269" s="110"/>
      <c r="CG269" s="110"/>
      <c r="CH269" s="110"/>
      <c r="CI269" s="110"/>
      <c r="CJ269" s="110"/>
      <c r="CO269" s="179"/>
      <c r="CP269" s="179"/>
      <c r="CQ269" s="179"/>
      <c r="CR269" s="179"/>
      <c r="CS269" s="179"/>
      <c r="CT269" s="179"/>
      <c r="CU269" s="179"/>
      <c r="CV269" s="179"/>
      <c r="CW269" s="413"/>
      <c r="CX269" s="413"/>
      <c r="CY269" s="413"/>
      <c r="CZ269" s="413"/>
      <c r="DA269" s="331"/>
      <c r="DB269" s="331"/>
      <c r="DC269" s="331"/>
      <c r="DD269" s="331"/>
      <c r="DE269" s="331"/>
      <c r="DF269" s="331"/>
      <c r="DG269" s="331"/>
      <c r="DH269" s="331"/>
      <c r="DI269" s="331"/>
      <c r="DJ269" s="181"/>
      <c r="DK269" s="181"/>
      <c r="DL269" s="181"/>
      <c r="DM269" s="181"/>
      <c r="DN269" s="181"/>
      <c r="DO269" s="181"/>
      <c r="DP269" s="181"/>
      <c r="DQ269" s="181"/>
      <c r="DR269" s="181"/>
      <c r="DS269" s="181"/>
    </row>
    <row r="270" spans="2:123" x14ac:dyDescent="0.2">
      <c r="B270" s="110"/>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2"/>
      <c r="AT270" s="112"/>
      <c r="AU270" s="112"/>
      <c r="AV270" s="112"/>
      <c r="AW270" s="110"/>
      <c r="AX270" s="110"/>
      <c r="AY270" s="110"/>
      <c r="AZ270" s="110"/>
      <c r="BA270" s="110"/>
      <c r="BB270" s="110"/>
      <c r="BC270" s="110"/>
      <c r="BD270" s="110"/>
      <c r="BE270" s="110"/>
      <c r="BF270" s="110"/>
      <c r="BG270" s="110"/>
      <c r="BH270" s="110"/>
      <c r="BI270" s="110"/>
      <c r="BJ270" s="110"/>
      <c r="BK270" s="110"/>
      <c r="BL270" s="110"/>
      <c r="BM270" s="110"/>
      <c r="BN270" s="110"/>
      <c r="BO270" s="110"/>
      <c r="BP270" s="110"/>
      <c r="BQ270" s="110"/>
      <c r="BR270" s="110"/>
      <c r="BS270" s="110"/>
      <c r="BT270" s="110"/>
      <c r="BU270" s="110"/>
      <c r="BV270" s="110"/>
      <c r="BW270" s="110"/>
      <c r="BX270" s="110"/>
      <c r="BY270" s="110"/>
      <c r="BZ270" s="110"/>
      <c r="CA270" s="110"/>
      <c r="CB270" s="110"/>
      <c r="CC270" s="110"/>
      <c r="CD270" s="110"/>
      <c r="CE270" s="110"/>
      <c r="CF270" s="110"/>
      <c r="CG270" s="110"/>
      <c r="CH270" s="110"/>
      <c r="CI270" s="110"/>
      <c r="CJ270" s="110"/>
      <c r="CO270" s="179"/>
      <c r="CP270" s="179"/>
      <c r="CQ270" s="179"/>
      <c r="CR270" s="179"/>
      <c r="CS270" s="179"/>
      <c r="CT270" s="179"/>
      <c r="CU270" s="179"/>
      <c r="CV270" s="179"/>
      <c r="CW270" s="413"/>
      <c r="CX270" s="413"/>
      <c r="CY270" s="413"/>
      <c r="CZ270" s="413"/>
      <c r="DA270" s="331"/>
      <c r="DB270" s="331"/>
      <c r="DC270" s="331"/>
      <c r="DD270" s="331"/>
      <c r="DE270" s="331"/>
      <c r="DF270" s="331"/>
      <c r="DG270" s="331"/>
      <c r="DH270" s="331"/>
      <c r="DI270" s="331"/>
      <c r="DJ270" s="181"/>
      <c r="DK270" s="181"/>
      <c r="DL270" s="181"/>
      <c r="DM270" s="181"/>
      <c r="DN270" s="181"/>
      <c r="DO270" s="181"/>
      <c r="DP270" s="181"/>
      <c r="DQ270" s="181"/>
      <c r="DR270" s="181"/>
      <c r="DS270" s="181"/>
    </row>
    <row r="271" spans="2:123" x14ac:dyDescent="0.2">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2"/>
      <c r="AT271" s="112"/>
      <c r="AU271" s="112"/>
      <c r="AV271" s="112"/>
      <c r="AW271" s="110"/>
      <c r="AX271" s="110"/>
      <c r="AY271" s="110"/>
      <c r="AZ271" s="110"/>
      <c r="BA271" s="110"/>
      <c r="BB271" s="110"/>
      <c r="BC271" s="110"/>
      <c r="BD271" s="110"/>
      <c r="BE271" s="110"/>
      <c r="BF271" s="110"/>
      <c r="BG271" s="110"/>
      <c r="BH271" s="110"/>
      <c r="BI271" s="110"/>
      <c r="BJ271" s="110"/>
      <c r="BK271" s="110"/>
      <c r="BL271" s="110"/>
      <c r="BM271" s="110"/>
      <c r="BN271" s="110"/>
      <c r="BO271" s="110"/>
      <c r="BP271" s="110"/>
      <c r="BQ271" s="110"/>
      <c r="BR271" s="110"/>
      <c r="BS271" s="110"/>
      <c r="BT271" s="110"/>
      <c r="BU271" s="110"/>
      <c r="BV271" s="110"/>
      <c r="BW271" s="110"/>
      <c r="BX271" s="110"/>
      <c r="BY271" s="110"/>
      <c r="BZ271" s="110"/>
      <c r="CA271" s="110"/>
      <c r="CB271" s="110"/>
      <c r="CC271" s="110"/>
      <c r="CD271" s="110"/>
      <c r="CE271" s="110"/>
      <c r="CF271" s="110"/>
      <c r="CG271" s="110"/>
      <c r="CH271" s="110"/>
      <c r="CI271" s="110"/>
      <c r="CJ271" s="110"/>
      <c r="CO271" s="179"/>
      <c r="CP271" s="179"/>
      <c r="CQ271" s="179"/>
      <c r="CR271" s="179"/>
      <c r="CS271" s="179"/>
      <c r="CT271" s="179"/>
      <c r="CU271" s="179"/>
      <c r="CV271" s="179"/>
      <c r="CW271" s="413"/>
      <c r="CX271" s="413"/>
      <c r="CY271" s="413"/>
      <c r="CZ271" s="413"/>
      <c r="DA271" s="331"/>
      <c r="DB271" s="331"/>
      <c r="DC271" s="331"/>
      <c r="DD271" s="331"/>
      <c r="DE271" s="331"/>
      <c r="DF271" s="331"/>
      <c r="DG271" s="331"/>
      <c r="DH271" s="331"/>
      <c r="DI271" s="331"/>
      <c r="DJ271" s="181"/>
      <c r="DK271" s="181"/>
      <c r="DL271" s="181"/>
      <c r="DM271" s="181"/>
      <c r="DN271" s="181"/>
      <c r="DO271" s="181"/>
      <c r="DP271" s="181"/>
      <c r="DQ271" s="181"/>
      <c r="DR271" s="181"/>
      <c r="DS271" s="181"/>
    </row>
    <row r="272" spans="2:123" ht="13.5" customHeight="1" x14ac:dyDescent="0.2">
      <c r="B272" s="110"/>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2"/>
      <c r="AT272" s="112"/>
      <c r="AU272" s="112"/>
      <c r="AV272" s="112"/>
      <c r="AW272" s="110"/>
      <c r="AX272" s="110"/>
      <c r="AY272" s="110"/>
      <c r="AZ272" s="110"/>
      <c r="BA272" s="110"/>
      <c r="BB272" s="110"/>
      <c r="BC272" s="110"/>
      <c r="BD272" s="110"/>
      <c r="BE272" s="110"/>
      <c r="BF272" s="110"/>
      <c r="BG272" s="110"/>
      <c r="BH272" s="110"/>
      <c r="BI272" s="110"/>
      <c r="BJ272" s="110"/>
      <c r="BK272" s="110"/>
      <c r="BL272" s="110"/>
      <c r="BM272" s="110"/>
      <c r="BN272" s="110"/>
      <c r="BO272" s="110"/>
      <c r="BP272" s="110"/>
      <c r="BQ272" s="110"/>
      <c r="BR272" s="110"/>
      <c r="BS272" s="110"/>
      <c r="BT272" s="110"/>
      <c r="BU272" s="110"/>
      <c r="BV272" s="110"/>
      <c r="BW272" s="110"/>
      <c r="BX272" s="110"/>
      <c r="BY272" s="110"/>
      <c r="BZ272" s="110"/>
      <c r="CA272" s="110"/>
      <c r="CB272" s="110"/>
      <c r="CC272" s="110"/>
      <c r="CD272" s="110"/>
      <c r="CE272" s="110"/>
      <c r="CF272" s="110"/>
      <c r="CG272" s="110"/>
      <c r="CH272" s="110"/>
      <c r="CI272" s="110"/>
      <c r="CJ272" s="110"/>
      <c r="CO272" s="179"/>
      <c r="CP272" s="179"/>
      <c r="CQ272" s="179"/>
      <c r="CR272" s="179"/>
      <c r="CS272" s="179"/>
      <c r="CT272" s="179"/>
      <c r="CU272" s="179"/>
      <c r="CV272" s="179"/>
      <c r="CW272" s="413"/>
      <c r="CX272" s="413"/>
      <c r="CY272" s="413"/>
      <c r="CZ272" s="413"/>
      <c r="DA272" s="331"/>
      <c r="DB272" s="331"/>
      <c r="DC272" s="331"/>
      <c r="DD272" s="331"/>
      <c r="DE272" s="331"/>
      <c r="DF272" s="331"/>
      <c r="DG272" s="331"/>
      <c r="DH272" s="331"/>
      <c r="DI272" s="331"/>
      <c r="DJ272" s="181"/>
      <c r="DK272" s="181"/>
      <c r="DL272" s="181"/>
      <c r="DM272" s="181"/>
      <c r="DN272" s="181"/>
      <c r="DO272" s="181"/>
      <c r="DP272" s="181"/>
      <c r="DQ272" s="181"/>
      <c r="DR272" s="181"/>
      <c r="DS272" s="181"/>
    </row>
    <row r="273" spans="2:123" x14ac:dyDescent="0.2">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2"/>
      <c r="AT273" s="112"/>
      <c r="AU273" s="112"/>
      <c r="AV273" s="112"/>
      <c r="AW273" s="110"/>
      <c r="AX273" s="110"/>
      <c r="AY273" s="110"/>
      <c r="AZ273" s="110"/>
      <c r="BA273" s="110"/>
      <c r="BB273" s="110"/>
      <c r="BC273" s="110"/>
      <c r="BD273" s="110"/>
      <c r="BE273" s="110"/>
      <c r="BF273" s="110"/>
      <c r="BG273" s="110"/>
      <c r="BH273" s="110"/>
      <c r="BI273" s="110"/>
      <c r="BJ273" s="110"/>
      <c r="BK273" s="110"/>
      <c r="BL273" s="110"/>
      <c r="BM273" s="110"/>
      <c r="BN273" s="110"/>
      <c r="BO273" s="110"/>
      <c r="BP273" s="110"/>
      <c r="BQ273" s="110"/>
      <c r="BR273" s="110"/>
      <c r="BS273" s="110"/>
      <c r="BT273" s="110"/>
      <c r="BU273" s="110"/>
      <c r="BV273" s="110"/>
      <c r="BW273" s="110"/>
      <c r="BX273" s="110"/>
      <c r="BY273" s="110"/>
      <c r="BZ273" s="110"/>
      <c r="CA273" s="110"/>
      <c r="CB273" s="110"/>
      <c r="CC273" s="110"/>
      <c r="CD273" s="110"/>
      <c r="CE273" s="110"/>
      <c r="CF273" s="110"/>
      <c r="CG273" s="110"/>
      <c r="CH273" s="110"/>
      <c r="CI273" s="110"/>
      <c r="CJ273" s="110"/>
      <c r="CO273" s="179"/>
      <c r="CP273" s="179"/>
      <c r="CQ273" s="179"/>
      <c r="CR273" s="179"/>
      <c r="CS273" s="179"/>
      <c r="CT273" s="179"/>
      <c r="CU273" s="179"/>
      <c r="CV273" s="179"/>
      <c r="CW273" s="413"/>
      <c r="CX273" s="413"/>
      <c r="CY273" s="413"/>
      <c r="CZ273" s="413"/>
      <c r="DA273" s="331"/>
      <c r="DB273" s="331"/>
      <c r="DC273" s="331"/>
      <c r="DD273" s="331"/>
      <c r="DE273" s="331"/>
      <c r="DF273" s="331"/>
      <c r="DG273" s="331"/>
      <c r="DH273" s="331"/>
      <c r="DI273" s="331"/>
      <c r="DJ273" s="181"/>
      <c r="DK273" s="181"/>
      <c r="DL273" s="181"/>
      <c r="DM273" s="181"/>
      <c r="DN273" s="181"/>
      <c r="DO273" s="181"/>
      <c r="DP273" s="181"/>
      <c r="DQ273" s="181"/>
      <c r="DR273" s="181"/>
      <c r="DS273" s="181"/>
    </row>
    <row r="274" spans="2:123" x14ac:dyDescent="0.2">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2"/>
      <c r="AT274" s="112"/>
      <c r="AU274" s="112"/>
      <c r="AV274" s="112"/>
      <c r="AW274" s="110"/>
      <c r="AX274" s="110"/>
      <c r="AY274" s="110"/>
      <c r="AZ274" s="110"/>
      <c r="BA274" s="110"/>
      <c r="BB274" s="110"/>
      <c r="BC274" s="110"/>
      <c r="BD274" s="110"/>
      <c r="BE274" s="110"/>
      <c r="BF274" s="110"/>
      <c r="BG274" s="110"/>
      <c r="BH274" s="110"/>
      <c r="BI274" s="110"/>
      <c r="BJ274" s="110"/>
      <c r="BK274" s="110"/>
      <c r="BL274" s="110"/>
      <c r="BM274" s="110"/>
      <c r="BN274" s="110"/>
      <c r="BO274" s="110"/>
      <c r="BP274" s="110"/>
      <c r="BQ274" s="110"/>
      <c r="BR274" s="110"/>
      <c r="BS274" s="110"/>
      <c r="BT274" s="110"/>
      <c r="BU274" s="110"/>
      <c r="BV274" s="110"/>
      <c r="BW274" s="110"/>
      <c r="BX274" s="110"/>
      <c r="BY274" s="110"/>
      <c r="BZ274" s="110"/>
      <c r="CA274" s="110"/>
      <c r="CB274" s="110"/>
      <c r="CC274" s="110"/>
      <c r="CD274" s="110"/>
      <c r="CE274" s="110"/>
      <c r="CF274" s="110"/>
      <c r="CG274" s="110"/>
      <c r="CH274" s="110"/>
      <c r="CI274" s="110"/>
      <c r="CJ274" s="110"/>
      <c r="CO274" s="179"/>
      <c r="CP274" s="179"/>
      <c r="CQ274" s="179"/>
      <c r="CR274" s="179"/>
      <c r="CS274" s="179"/>
      <c r="CT274" s="179"/>
      <c r="CU274" s="179"/>
      <c r="CV274" s="179"/>
      <c r="CW274" s="413"/>
      <c r="CX274" s="413"/>
      <c r="CY274" s="413"/>
      <c r="CZ274" s="413"/>
      <c r="DA274" s="331"/>
      <c r="DB274" s="331"/>
      <c r="DC274" s="331"/>
      <c r="DD274" s="331"/>
      <c r="DE274" s="331"/>
      <c r="DF274" s="331"/>
      <c r="DG274" s="331"/>
      <c r="DH274" s="331"/>
      <c r="DI274" s="331"/>
      <c r="DJ274" s="181"/>
      <c r="DK274" s="181"/>
      <c r="DL274" s="181"/>
      <c r="DM274" s="181"/>
      <c r="DN274" s="181"/>
      <c r="DO274" s="181"/>
      <c r="DP274" s="181"/>
      <c r="DQ274" s="181"/>
      <c r="DR274" s="181"/>
      <c r="DS274" s="181"/>
    </row>
    <row r="275" spans="2:123" ht="18" customHeight="1" x14ac:dyDescent="0.2">
      <c r="B275" s="110"/>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2"/>
      <c r="AT275" s="112"/>
      <c r="AU275" s="112"/>
      <c r="AV275" s="112"/>
      <c r="AW275" s="110"/>
      <c r="AX275" s="110"/>
      <c r="AY275" s="110"/>
      <c r="AZ275" s="110"/>
      <c r="BA275" s="110"/>
      <c r="BB275" s="110"/>
      <c r="BC275" s="110"/>
      <c r="BD275" s="110"/>
      <c r="BE275" s="110"/>
      <c r="BF275" s="110"/>
      <c r="BG275" s="110"/>
      <c r="BH275" s="110"/>
      <c r="BI275" s="110"/>
      <c r="BJ275" s="110"/>
      <c r="BK275" s="110"/>
      <c r="BL275" s="110"/>
      <c r="BM275" s="110"/>
      <c r="BN275" s="110"/>
      <c r="BO275" s="110"/>
      <c r="BP275" s="110"/>
      <c r="BQ275" s="110"/>
      <c r="BR275" s="110"/>
      <c r="BS275" s="110"/>
      <c r="BT275" s="110"/>
      <c r="BU275" s="110"/>
      <c r="BV275" s="110"/>
      <c r="BW275" s="110"/>
      <c r="BX275" s="110"/>
      <c r="BY275" s="110"/>
      <c r="BZ275" s="110"/>
      <c r="CA275" s="110"/>
      <c r="CB275" s="110"/>
      <c r="CC275" s="110"/>
      <c r="CD275" s="110"/>
      <c r="CE275" s="110"/>
      <c r="CF275" s="110"/>
      <c r="CG275" s="110"/>
      <c r="CH275" s="110"/>
      <c r="CI275" s="110"/>
      <c r="CJ275" s="110"/>
      <c r="CO275" s="179"/>
      <c r="CP275" s="179"/>
      <c r="CQ275" s="179"/>
      <c r="CR275" s="179"/>
      <c r="CS275" s="179"/>
      <c r="CT275" s="179"/>
      <c r="CU275" s="179"/>
      <c r="CV275" s="179"/>
      <c r="CW275" s="413"/>
      <c r="CX275" s="413"/>
      <c r="CY275" s="413"/>
      <c r="CZ275" s="413"/>
      <c r="DA275" s="331"/>
      <c r="DB275" s="331"/>
      <c r="DC275" s="331"/>
      <c r="DD275" s="331"/>
      <c r="DE275" s="331"/>
      <c r="DF275" s="331"/>
      <c r="DG275" s="331"/>
      <c r="DH275" s="331"/>
      <c r="DI275" s="331"/>
      <c r="DJ275" s="181"/>
      <c r="DK275" s="181"/>
      <c r="DL275" s="181"/>
      <c r="DM275" s="181"/>
      <c r="DN275" s="181"/>
      <c r="DO275" s="181"/>
      <c r="DP275" s="181"/>
      <c r="DQ275" s="181"/>
      <c r="DR275" s="181"/>
      <c r="DS275" s="181"/>
    </row>
    <row r="276" spans="2:123" x14ac:dyDescent="0.2">
      <c r="B276" s="110"/>
      <c r="C276" s="110"/>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2"/>
      <c r="AT276" s="112"/>
      <c r="AU276" s="112"/>
      <c r="AV276" s="112"/>
      <c r="AW276" s="110"/>
      <c r="AX276" s="110"/>
      <c r="AY276" s="110"/>
      <c r="AZ276" s="110"/>
      <c r="BA276" s="110"/>
      <c r="BB276" s="110"/>
      <c r="BC276" s="110"/>
      <c r="BD276" s="110"/>
      <c r="BE276" s="110"/>
      <c r="BF276" s="110"/>
      <c r="BG276" s="110"/>
      <c r="BH276" s="110"/>
      <c r="BI276" s="110"/>
      <c r="BJ276" s="110"/>
      <c r="BK276" s="110"/>
      <c r="BL276" s="110"/>
      <c r="BM276" s="110"/>
      <c r="BN276" s="110"/>
      <c r="BO276" s="110"/>
      <c r="BP276" s="110"/>
      <c r="BQ276" s="110"/>
      <c r="BR276" s="110"/>
      <c r="BS276" s="110"/>
      <c r="BT276" s="110"/>
      <c r="BU276" s="110"/>
      <c r="BV276" s="110"/>
      <c r="BW276" s="110"/>
      <c r="BX276" s="110"/>
      <c r="BY276" s="110"/>
      <c r="BZ276" s="110"/>
      <c r="CA276" s="110"/>
      <c r="CB276" s="110"/>
      <c r="CC276" s="110"/>
      <c r="CD276" s="110"/>
      <c r="CE276" s="110"/>
      <c r="CF276" s="110"/>
      <c r="CG276" s="110"/>
      <c r="CH276" s="110"/>
      <c r="CI276" s="110"/>
      <c r="CJ276" s="110"/>
      <c r="CO276" s="179"/>
      <c r="CP276" s="179"/>
      <c r="CQ276" s="179"/>
      <c r="CR276" s="179"/>
      <c r="CS276" s="179"/>
      <c r="CT276" s="179"/>
      <c r="CU276" s="179"/>
      <c r="CV276" s="179"/>
      <c r="CW276" s="413"/>
      <c r="CX276" s="413"/>
      <c r="CY276" s="413"/>
      <c r="CZ276" s="413"/>
      <c r="DA276" s="331"/>
      <c r="DB276" s="331"/>
      <c r="DC276" s="331"/>
      <c r="DD276" s="331"/>
      <c r="DE276" s="331"/>
      <c r="DF276" s="331"/>
      <c r="DG276" s="331"/>
      <c r="DH276" s="331"/>
      <c r="DI276" s="331"/>
      <c r="DJ276" s="181"/>
      <c r="DK276" s="181"/>
      <c r="DL276" s="181"/>
      <c r="DM276" s="181"/>
      <c r="DN276" s="181"/>
      <c r="DO276" s="181"/>
      <c r="DP276" s="181"/>
      <c r="DQ276" s="181"/>
      <c r="DR276" s="181"/>
      <c r="DS276" s="181"/>
    </row>
    <row r="277" spans="2:123" x14ac:dyDescent="0.2">
      <c r="B277" s="110"/>
      <c r="C277" s="110"/>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2"/>
      <c r="AT277" s="112"/>
      <c r="AU277" s="112"/>
      <c r="AV277" s="112"/>
      <c r="AW277" s="110"/>
      <c r="AX277" s="110"/>
      <c r="AY277" s="110"/>
      <c r="AZ277" s="110"/>
      <c r="BA277" s="110"/>
      <c r="BB277" s="110"/>
      <c r="BC277" s="110"/>
      <c r="BD277" s="110"/>
      <c r="BE277" s="110"/>
      <c r="BF277" s="110"/>
      <c r="BG277" s="110"/>
      <c r="BH277" s="110"/>
      <c r="BI277" s="110"/>
      <c r="BJ277" s="110"/>
      <c r="BK277" s="110"/>
      <c r="BL277" s="110"/>
      <c r="BM277" s="110"/>
      <c r="BN277" s="110"/>
      <c r="BO277" s="110"/>
      <c r="BP277" s="110"/>
      <c r="BQ277" s="110"/>
      <c r="BR277" s="110"/>
      <c r="BS277" s="110"/>
      <c r="BT277" s="110"/>
      <c r="BU277" s="110"/>
      <c r="BV277" s="110"/>
      <c r="BW277" s="110"/>
      <c r="BX277" s="110"/>
      <c r="BY277" s="110"/>
      <c r="BZ277" s="110"/>
      <c r="CA277" s="110"/>
      <c r="CB277" s="110"/>
      <c r="CC277" s="110"/>
      <c r="CD277" s="110"/>
      <c r="CE277" s="110"/>
      <c r="CF277" s="110"/>
      <c r="CG277" s="110"/>
      <c r="CH277" s="110"/>
      <c r="CI277" s="110"/>
      <c r="CJ277" s="110"/>
      <c r="CO277" s="179"/>
      <c r="CP277" s="179"/>
      <c r="CQ277" s="179"/>
      <c r="CR277" s="179"/>
      <c r="CS277" s="179"/>
      <c r="CT277" s="179"/>
      <c r="CU277" s="179"/>
      <c r="CV277" s="179"/>
      <c r="CW277" s="413"/>
      <c r="CX277" s="413"/>
      <c r="CY277" s="413"/>
      <c r="CZ277" s="413"/>
      <c r="DA277" s="331"/>
      <c r="DB277" s="331"/>
      <c r="DC277" s="331"/>
      <c r="DD277" s="331"/>
      <c r="DE277" s="331"/>
      <c r="DF277" s="331"/>
      <c r="DG277" s="331"/>
      <c r="DH277" s="331"/>
      <c r="DI277" s="331"/>
      <c r="DJ277" s="181"/>
      <c r="DK277" s="181"/>
      <c r="DL277" s="181"/>
      <c r="DM277" s="181"/>
      <c r="DN277" s="181"/>
      <c r="DO277" s="181"/>
      <c r="DP277" s="181"/>
      <c r="DQ277" s="181"/>
      <c r="DR277" s="181"/>
      <c r="DS277" s="181"/>
    </row>
    <row r="278" spans="2:123" x14ac:dyDescent="0.2">
      <c r="B278" s="110"/>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c r="AA278" s="110"/>
      <c r="AB278" s="110"/>
      <c r="AC278" s="110"/>
      <c r="AD278" s="110"/>
      <c r="AE278" s="110"/>
      <c r="AF278" s="110"/>
      <c r="AG278" s="110"/>
      <c r="AH278" s="110"/>
      <c r="AI278" s="110"/>
      <c r="AJ278" s="110"/>
      <c r="AK278" s="110"/>
      <c r="AL278" s="110"/>
      <c r="AM278" s="110"/>
      <c r="AN278" s="110"/>
      <c r="AO278" s="110"/>
      <c r="AP278" s="110"/>
      <c r="AQ278" s="110"/>
      <c r="AR278" s="110"/>
      <c r="AS278" s="112"/>
      <c r="AT278" s="112"/>
      <c r="AU278" s="112"/>
      <c r="AV278" s="112"/>
      <c r="AW278" s="110"/>
      <c r="AX278" s="110"/>
      <c r="AY278" s="110"/>
      <c r="AZ278" s="110"/>
      <c r="BA278" s="110"/>
      <c r="BB278" s="110"/>
      <c r="BC278" s="110"/>
      <c r="BD278" s="110"/>
      <c r="BE278" s="110"/>
      <c r="BF278" s="110"/>
      <c r="BG278" s="110"/>
      <c r="BH278" s="110"/>
      <c r="BI278" s="110"/>
      <c r="BJ278" s="110"/>
      <c r="BK278" s="110"/>
      <c r="BL278" s="110"/>
      <c r="BM278" s="110"/>
      <c r="BN278" s="110"/>
      <c r="BO278" s="110"/>
      <c r="BP278" s="110"/>
      <c r="BQ278" s="110"/>
      <c r="BR278" s="110"/>
      <c r="BS278" s="110"/>
      <c r="BT278" s="110"/>
      <c r="BU278" s="110"/>
      <c r="BV278" s="110"/>
      <c r="BW278" s="110"/>
      <c r="BX278" s="110"/>
      <c r="BY278" s="110"/>
      <c r="BZ278" s="110"/>
      <c r="CA278" s="110"/>
      <c r="CB278" s="110"/>
      <c r="CC278" s="110"/>
      <c r="CD278" s="110"/>
      <c r="CE278" s="110"/>
      <c r="CF278" s="110"/>
      <c r="CG278" s="110"/>
      <c r="CH278" s="110"/>
      <c r="CI278" s="110"/>
      <c r="CJ278" s="110"/>
      <c r="CO278" s="179"/>
      <c r="CP278" s="179"/>
      <c r="CQ278" s="179"/>
      <c r="CR278" s="179"/>
      <c r="CS278" s="179"/>
      <c r="CT278" s="179"/>
      <c r="CU278" s="179"/>
      <c r="CV278" s="179"/>
      <c r="CW278" s="413"/>
      <c r="CX278" s="413"/>
      <c r="CY278" s="413"/>
      <c r="CZ278" s="413"/>
      <c r="DA278" s="331"/>
      <c r="DB278" s="331"/>
      <c r="DC278" s="331"/>
      <c r="DD278" s="331"/>
      <c r="DE278" s="331"/>
      <c r="DF278" s="331"/>
      <c r="DG278" s="331"/>
      <c r="DH278" s="331"/>
      <c r="DI278" s="331"/>
      <c r="DJ278" s="181"/>
      <c r="DK278" s="181"/>
      <c r="DL278" s="181"/>
      <c r="DM278" s="181"/>
      <c r="DN278" s="181"/>
      <c r="DO278" s="181"/>
      <c r="DP278" s="181"/>
      <c r="DQ278" s="181"/>
      <c r="DR278" s="181"/>
      <c r="DS278" s="181"/>
    </row>
    <row r="279" spans="2:123" s="109" customFormat="1" x14ac:dyDescent="0.2">
      <c r="AS279" s="113"/>
      <c r="AT279" s="113"/>
      <c r="AU279" s="113"/>
      <c r="AV279" s="113"/>
      <c r="CK279" s="6"/>
      <c r="CL279" s="6"/>
      <c r="CM279" s="6"/>
      <c r="CN279" s="6"/>
      <c r="CO279" s="179"/>
      <c r="CP279" s="179"/>
      <c r="CQ279" s="179"/>
      <c r="CR279" s="179"/>
      <c r="CS279" s="179"/>
      <c r="CT279" s="179"/>
      <c r="CU279" s="179"/>
      <c r="CV279" s="179"/>
      <c r="CW279" s="413"/>
      <c r="CX279" s="413"/>
      <c r="CY279" s="413"/>
      <c r="CZ279" s="413"/>
      <c r="DA279" s="331"/>
      <c r="DB279" s="331"/>
      <c r="DC279" s="331"/>
      <c r="DD279" s="331"/>
      <c r="DE279" s="331"/>
      <c r="DF279" s="331"/>
      <c r="DG279" s="331"/>
      <c r="DH279" s="331"/>
      <c r="DI279" s="331"/>
      <c r="DJ279" s="181"/>
      <c r="DK279" s="181"/>
      <c r="DL279" s="181"/>
      <c r="DM279" s="181"/>
      <c r="DN279" s="181"/>
      <c r="DO279" s="181"/>
      <c r="DP279" s="181"/>
      <c r="DQ279" s="181"/>
      <c r="DR279" s="181"/>
      <c r="DS279" s="181"/>
    </row>
    <row r="280" spans="2:123" x14ac:dyDescent="0.2">
      <c r="B280" s="110"/>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2"/>
      <c r="AT280" s="112"/>
      <c r="AU280" s="112"/>
      <c r="AV280" s="112"/>
      <c r="AW280" s="110"/>
      <c r="AX280" s="110"/>
      <c r="AY280" s="110"/>
      <c r="AZ280" s="110"/>
      <c r="BA280" s="110"/>
      <c r="BB280" s="110"/>
      <c r="BC280" s="110"/>
      <c r="BD280" s="110"/>
      <c r="BE280" s="110"/>
      <c r="BF280" s="110"/>
      <c r="BG280" s="110"/>
      <c r="BH280" s="110"/>
      <c r="BI280" s="110"/>
      <c r="BJ280" s="110"/>
      <c r="BK280" s="110"/>
      <c r="BL280" s="110"/>
      <c r="BM280" s="110"/>
      <c r="BN280" s="110"/>
      <c r="BO280" s="110"/>
      <c r="BP280" s="110"/>
      <c r="BQ280" s="110"/>
      <c r="BR280" s="110"/>
      <c r="BS280" s="110"/>
      <c r="BT280" s="110"/>
      <c r="BU280" s="110"/>
      <c r="BV280" s="110"/>
      <c r="BW280" s="110"/>
      <c r="BX280" s="110"/>
      <c r="BY280" s="110"/>
      <c r="BZ280" s="110"/>
      <c r="CA280" s="110"/>
      <c r="CB280" s="110"/>
      <c r="CC280" s="110"/>
      <c r="CD280" s="110"/>
      <c r="CE280" s="110"/>
      <c r="CF280" s="110"/>
      <c r="CG280" s="110"/>
      <c r="CH280" s="110"/>
      <c r="CI280" s="110"/>
      <c r="CJ280" s="110"/>
      <c r="CO280" s="179"/>
      <c r="CP280" s="179"/>
      <c r="CQ280" s="179"/>
      <c r="CR280" s="179"/>
      <c r="CS280" s="179"/>
      <c r="CT280" s="179"/>
      <c r="CU280" s="179"/>
      <c r="CV280" s="179"/>
      <c r="CW280" s="413"/>
      <c r="CX280" s="413"/>
      <c r="CY280" s="413"/>
      <c r="CZ280" s="413"/>
      <c r="DA280" s="331"/>
      <c r="DB280" s="331"/>
      <c r="DC280" s="331"/>
      <c r="DD280" s="331"/>
      <c r="DE280" s="331"/>
      <c r="DF280" s="331"/>
      <c r="DG280" s="331"/>
      <c r="DH280" s="331"/>
      <c r="DI280" s="331"/>
      <c r="DJ280" s="181"/>
      <c r="DK280" s="181"/>
      <c r="DL280" s="181"/>
      <c r="DM280" s="181"/>
      <c r="DN280" s="181"/>
      <c r="DO280" s="181"/>
      <c r="DP280" s="181"/>
      <c r="DQ280" s="181"/>
      <c r="DR280" s="181"/>
      <c r="DS280" s="181"/>
    </row>
    <row r="281" spans="2:123" x14ac:dyDescent="0.2">
      <c r="B281" s="110"/>
      <c r="C281" s="110"/>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2"/>
      <c r="AT281" s="112"/>
      <c r="AU281" s="112"/>
      <c r="AV281" s="112"/>
      <c r="AW281" s="110"/>
      <c r="AX281" s="110"/>
      <c r="AY281" s="110"/>
      <c r="AZ281" s="110"/>
      <c r="BA281" s="110"/>
      <c r="BB281" s="110"/>
      <c r="BC281" s="110"/>
      <c r="BD281" s="110"/>
      <c r="BE281" s="110"/>
      <c r="BF281" s="110"/>
      <c r="BG281" s="110"/>
      <c r="BH281" s="110"/>
      <c r="BI281" s="110"/>
      <c r="BJ281" s="110"/>
      <c r="BK281" s="110"/>
      <c r="BL281" s="110"/>
      <c r="BM281" s="110"/>
      <c r="BN281" s="110"/>
      <c r="BO281" s="110"/>
      <c r="BP281" s="110"/>
      <c r="BQ281" s="110"/>
      <c r="BR281" s="110"/>
      <c r="BS281" s="110"/>
      <c r="BT281" s="110"/>
      <c r="BU281" s="110"/>
      <c r="BV281" s="110"/>
      <c r="BW281" s="110"/>
      <c r="BX281" s="110"/>
      <c r="BY281" s="110"/>
      <c r="BZ281" s="110"/>
      <c r="CA281" s="110"/>
      <c r="CB281" s="110"/>
      <c r="CC281" s="110"/>
      <c r="CD281" s="110"/>
      <c r="CE281" s="110"/>
      <c r="CF281" s="110"/>
      <c r="CG281" s="110"/>
      <c r="CH281" s="110"/>
      <c r="CI281" s="110"/>
      <c r="CJ281" s="110"/>
      <c r="CO281" s="179"/>
      <c r="CP281" s="179"/>
      <c r="CQ281" s="179"/>
      <c r="CR281" s="179"/>
      <c r="CS281" s="179"/>
      <c r="CT281" s="179"/>
      <c r="CU281" s="179"/>
      <c r="CV281" s="179"/>
      <c r="CW281" s="413"/>
      <c r="CX281" s="413"/>
      <c r="CY281" s="413"/>
      <c r="CZ281" s="413"/>
      <c r="DA281" s="331"/>
      <c r="DB281" s="331"/>
      <c r="DC281" s="331"/>
      <c r="DD281" s="331"/>
      <c r="DE281" s="331"/>
      <c r="DF281" s="331"/>
      <c r="DG281" s="331"/>
      <c r="DH281" s="331"/>
      <c r="DI281" s="331"/>
      <c r="DJ281" s="181"/>
      <c r="DK281" s="181"/>
      <c r="DL281" s="181"/>
      <c r="DM281" s="181"/>
      <c r="DN281" s="181"/>
      <c r="DO281" s="181"/>
      <c r="DP281" s="181"/>
      <c r="DQ281" s="181"/>
      <c r="DR281" s="181"/>
      <c r="DS281" s="181"/>
    </row>
    <row r="282" spans="2:123" x14ac:dyDescent="0.2">
      <c r="B282" s="110"/>
      <c r="C282" s="110"/>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2"/>
      <c r="AT282" s="112"/>
      <c r="AU282" s="112"/>
      <c r="AV282" s="112"/>
      <c r="AW282" s="110"/>
      <c r="AX282" s="110"/>
      <c r="AY282" s="110"/>
      <c r="AZ282" s="110"/>
      <c r="BA282" s="110"/>
      <c r="BB282" s="110"/>
      <c r="BC282" s="110"/>
      <c r="BD282" s="110"/>
      <c r="BE282" s="110"/>
      <c r="BF282" s="110"/>
      <c r="BG282" s="110"/>
      <c r="BH282" s="110"/>
      <c r="BI282" s="110"/>
      <c r="BJ282" s="110"/>
      <c r="BK282" s="110"/>
      <c r="BL282" s="110"/>
      <c r="BM282" s="110"/>
      <c r="BN282" s="110"/>
      <c r="BO282" s="110"/>
      <c r="BP282" s="110"/>
      <c r="BQ282" s="110"/>
      <c r="BR282" s="110"/>
      <c r="BS282" s="110"/>
      <c r="BT282" s="110"/>
      <c r="BU282" s="110"/>
      <c r="BV282" s="110"/>
      <c r="BW282" s="110"/>
      <c r="BX282" s="110"/>
      <c r="BY282" s="110"/>
      <c r="BZ282" s="110"/>
      <c r="CA282" s="110"/>
      <c r="CB282" s="110"/>
      <c r="CC282" s="110"/>
      <c r="CD282" s="110"/>
      <c r="CE282" s="110"/>
      <c r="CF282" s="110"/>
      <c r="CG282" s="110"/>
      <c r="CH282" s="110"/>
      <c r="CI282" s="110"/>
      <c r="CJ282" s="110"/>
      <c r="CO282" s="179"/>
      <c r="CP282" s="179"/>
      <c r="CQ282" s="179"/>
      <c r="CR282" s="179"/>
      <c r="CS282" s="179"/>
      <c r="CT282" s="179"/>
      <c r="CU282" s="179"/>
      <c r="CV282" s="179"/>
      <c r="CW282" s="413"/>
      <c r="CX282" s="413"/>
      <c r="CY282" s="413"/>
      <c r="CZ282" s="413"/>
      <c r="DA282" s="331"/>
      <c r="DB282" s="331"/>
      <c r="DC282" s="331"/>
      <c r="DD282" s="331"/>
      <c r="DE282" s="331"/>
      <c r="DF282" s="331"/>
      <c r="DG282" s="331"/>
      <c r="DH282" s="331"/>
      <c r="DI282" s="331"/>
      <c r="DJ282" s="181"/>
      <c r="DK282" s="181"/>
      <c r="DL282" s="181"/>
      <c r="DM282" s="181"/>
      <c r="DN282" s="181"/>
      <c r="DO282" s="181"/>
      <c r="DP282" s="181"/>
      <c r="DQ282" s="181"/>
      <c r="DR282" s="181"/>
      <c r="DS282" s="181"/>
    </row>
    <row r="283" spans="2:123" x14ac:dyDescent="0.2">
      <c r="B283" s="110"/>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2"/>
      <c r="AT283" s="112"/>
      <c r="AU283" s="112"/>
      <c r="AV283" s="112"/>
      <c r="AW283" s="110"/>
      <c r="AX283" s="110"/>
      <c r="AY283" s="110"/>
      <c r="AZ283" s="110"/>
      <c r="BA283" s="110"/>
      <c r="BB283" s="110"/>
      <c r="BC283" s="110"/>
      <c r="BD283" s="110"/>
      <c r="BE283" s="110"/>
      <c r="BF283" s="110"/>
      <c r="BG283" s="110"/>
      <c r="BH283" s="110"/>
      <c r="BI283" s="110"/>
      <c r="BJ283" s="110"/>
      <c r="BK283" s="110"/>
      <c r="BL283" s="110"/>
      <c r="BM283" s="110"/>
      <c r="BN283" s="110"/>
      <c r="BO283" s="110"/>
      <c r="BP283" s="110"/>
      <c r="BQ283" s="110"/>
      <c r="BR283" s="110"/>
      <c r="BS283" s="110"/>
      <c r="BT283" s="110"/>
      <c r="BU283" s="110"/>
      <c r="BV283" s="110"/>
      <c r="BW283" s="110"/>
      <c r="BX283" s="110"/>
      <c r="BY283" s="110"/>
      <c r="BZ283" s="110"/>
      <c r="CA283" s="110"/>
      <c r="CB283" s="110"/>
      <c r="CC283" s="110"/>
      <c r="CD283" s="110"/>
      <c r="CE283" s="110"/>
      <c r="CF283" s="110"/>
      <c r="CG283" s="110"/>
      <c r="CH283" s="110"/>
      <c r="CI283" s="110"/>
      <c r="CJ283" s="110"/>
      <c r="CO283" s="179"/>
      <c r="CP283" s="179"/>
      <c r="CQ283" s="179"/>
      <c r="CR283" s="179"/>
      <c r="CS283" s="179"/>
      <c r="CT283" s="179"/>
      <c r="CU283" s="179"/>
      <c r="CV283" s="179"/>
      <c r="CW283" s="413"/>
      <c r="CX283" s="413"/>
      <c r="CY283" s="413"/>
      <c r="CZ283" s="413"/>
      <c r="DA283" s="331"/>
      <c r="DB283" s="331"/>
      <c r="DC283" s="331"/>
      <c r="DD283" s="331"/>
      <c r="DE283" s="331"/>
      <c r="DF283" s="331"/>
      <c r="DG283" s="331"/>
      <c r="DH283" s="331"/>
      <c r="DI283" s="331"/>
      <c r="DJ283" s="181"/>
      <c r="DK283" s="181"/>
      <c r="DL283" s="181"/>
      <c r="DM283" s="181"/>
      <c r="DN283" s="181"/>
      <c r="DO283" s="181"/>
      <c r="DP283" s="181"/>
      <c r="DQ283" s="181"/>
      <c r="DR283" s="181"/>
      <c r="DS283" s="181"/>
    </row>
    <row r="284" spans="2:123" x14ac:dyDescent="0.2">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2"/>
      <c r="AT284" s="112"/>
      <c r="AU284" s="112"/>
      <c r="AV284" s="112"/>
      <c r="AW284" s="110"/>
      <c r="AX284" s="110"/>
      <c r="AY284" s="110"/>
      <c r="AZ284" s="110"/>
      <c r="BA284" s="110"/>
      <c r="BB284" s="110"/>
      <c r="BC284" s="110"/>
      <c r="BD284" s="110"/>
      <c r="BE284" s="110"/>
      <c r="BF284" s="110"/>
      <c r="BG284" s="110"/>
      <c r="BH284" s="110"/>
      <c r="BI284" s="110"/>
      <c r="BJ284" s="110"/>
      <c r="BK284" s="110"/>
      <c r="BL284" s="110"/>
      <c r="BM284" s="110"/>
      <c r="BN284" s="110"/>
      <c r="BO284" s="110"/>
      <c r="BP284" s="110"/>
      <c r="BQ284" s="110"/>
      <c r="BR284" s="110"/>
      <c r="BS284" s="110"/>
      <c r="BT284" s="110"/>
      <c r="BU284" s="110"/>
      <c r="BV284" s="110"/>
      <c r="BW284" s="110"/>
      <c r="BX284" s="110"/>
      <c r="BY284" s="110"/>
      <c r="BZ284" s="110"/>
      <c r="CA284" s="110"/>
      <c r="CB284" s="110"/>
      <c r="CC284" s="110"/>
      <c r="CD284" s="110"/>
      <c r="CE284" s="110"/>
      <c r="CF284" s="110"/>
      <c r="CG284" s="110"/>
      <c r="CH284" s="110"/>
      <c r="CI284" s="110"/>
      <c r="CJ284" s="110"/>
      <c r="CO284" s="179"/>
      <c r="CP284" s="179"/>
      <c r="CQ284" s="179"/>
      <c r="CR284" s="179"/>
      <c r="CS284" s="179"/>
      <c r="CT284" s="179"/>
      <c r="CU284" s="179"/>
      <c r="CV284" s="179"/>
      <c r="CW284" s="413"/>
      <c r="CX284" s="413"/>
      <c r="CY284" s="413"/>
      <c r="CZ284" s="413"/>
      <c r="DA284" s="331"/>
      <c r="DB284" s="331"/>
      <c r="DC284" s="331"/>
      <c r="DD284" s="331"/>
      <c r="DE284" s="331"/>
      <c r="DF284" s="331"/>
      <c r="DG284" s="331"/>
      <c r="DH284" s="331"/>
      <c r="DI284" s="331"/>
      <c r="DJ284" s="181"/>
      <c r="DK284" s="181"/>
      <c r="DL284" s="181"/>
      <c r="DM284" s="181"/>
      <c r="DN284" s="181"/>
      <c r="DO284" s="181"/>
      <c r="DP284" s="181"/>
      <c r="DQ284" s="181"/>
      <c r="DR284" s="181"/>
      <c r="DS284" s="181"/>
    </row>
    <row r="285" spans="2:123" x14ac:dyDescent="0.2">
      <c r="B285" s="110"/>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2"/>
      <c r="AT285" s="112"/>
      <c r="AU285" s="112"/>
      <c r="AV285" s="112"/>
      <c r="AW285" s="110"/>
      <c r="AX285" s="110"/>
      <c r="AY285" s="110"/>
      <c r="AZ285" s="110"/>
      <c r="BA285" s="110"/>
      <c r="BB285" s="110"/>
      <c r="BC285" s="110"/>
      <c r="BD285" s="110"/>
      <c r="BE285" s="110"/>
      <c r="BF285" s="110"/>
      <c r="BG285" s="110"/>
      <c r="BH285" s="110"/>
      <c r="BI285" s="110"/>
      <c r="BJ285" s="110"/>
      <c r="BK285" s="110"/>
      <c r="BL285" s="110"/>
      <c r="BM285" s="110"/>
      <c r="BN285" s="110"/>
      <c r="BO285" s="110"/>
      <c r="BP285" s="110"/>
      <c r="BQ285" s="110"/>
      <c r="BR285" s="110"/>
      <c r="BS285" s="110"/>
      <c r="BT285" s="110"/>
      <c r="BU285" s="110"/>
      <c r="BV285" s="110"/>
      <c r="BW285" s="110"/>
      <c r="BX285" s="110"/>
      <c r="BY285" s="110"/>
      <c r="BZ285" s="110"/>
      <c r="CA285" s="110"/>
      <c r="CB285" s="110"/>
      <c r="CC285" s="110"/>
      <c r="CD285" s="110"/>
      <c r="CE285" s="110"/>
      <c r="CF285" s="110"/>
      <c r="CG285" s="110"/>
      <c r="CH285" s="110"/>
      <c r="CI285" s="110"/>
      <c r="CJ285" s="110"/>
      <c r="CO285" s="179"/>
      <c r="CP285" s="179"/>
      <c r="CQ285" s="179"/>
      <c r="CR285" s="179"/>
      <c r="CS285" s="179"/>
      <c r="CT285" s="179"/>
      <c r="CU285" s="179"/>
      <c r="CV285" s="179"/>
      <c r="CW285" s="413"/>
      <c r="CX285" s="413"/>
      <c r="CY285" s="413"/>
      <c r="CZ285" s="413"/>
      <c r="DA285" s="331"/>
      <c r="DB285" s="331"/>
      <c r="DC285" s="331"/>
      <c r="DD285" s="331"/>
      <c r="DE285" s="331"/>
      <c r="DF285" s="331"/>
      <c r="DG285" s="331"/>
      <c r="DH285" s="331"/>
      <c r="DI285" s="331"/>
      <c r="DJ285" s="181"/>
      <c r="DK285" s="181"/>
      <c r="DL285" s="181"/>
      <c r="DM285" s="181"/>
      <c r="DN285" s="181"/>
      <c r="DO285" s="181"/>
      <c r="DP285" s="181"/>
      <c r="DQ285" s="181"/>
      <c r="DR285" s="181"/>
      <c r="DS285" s="181"/>
    </row>
    <row r="286" spans="2:123" x14ac:dyDescent="0.2">
      <c r="B286" s="110"/>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2"/>
      <c r="AT286" s="112"/>
      <c r="AU286" s="112"/>
      <c r="AV286" s="112"/>
      <c r="AW286" s="110"/>
      <c r="AX286" s="110"/>
      <c r="AY286" s="110"/>
      <c r="AZ286" s="110"/>
      <c r="BA286" s="110"/>
      <c r="BB286" s="110"/>
      <c r="BC286" s="110"/>
      <c r="BD286" s="110"/>
      <c r="BE286" s="110"/>
      <c r="BF286" s="110"/>
      <c r="BG286" s="110"/>
      <c r="BH286" s="110"/>
      <c r="BI286" s="110"/>
      <c r="BJ286" s="110"/>
      <c r="BK286" s="110"/>
      <c r="BL286" s="110"/>
      <c r="BM286" s="110"/>
      <c r="BN286" s="110"/>
      <c r="BO286" s="110"/>
      <c r="BP286" s="110"/>
      <c r="BQ286" s="110"/>
      <c r="BR286" s="110"/>
      <c r="BS286" s="110"/>
      <c r="BT286" s="110"/>
      <c r="BU286" s="110"/>
      <c r="BV286" s="110"/>
      <c r="BW286" s="110"/>
      <c r="BX286" s="110"/>
      <c r="BY286" s="110"/>
      <c r="BZ286" s="110"/>
      <c r="CA286" s="110"/>
      <c r="CB286" s="110"/>
      <c r="CC286" s="110"/>
      <c r="CD286" s="110"/>
      <c r="CE286" s="110"/>
      <c r="CF286" s="110"/>
      <c r="CG286" s="110"/>
      <c r="CH286" s="110"/>
      <c r="CI286" s="110"/>
      <c r="CJ286" s="110"/>
      <c r="CO286" s="179"/>
      <c r="CP286" s="179"/>
      <c r="CQ286" s="179"/>
      <c r="CR286" s="179"/>
      <c r="CS286" s="179"/>
      <c r="CT286" s="179"/>
      <c r="CU286" s="179"/>
      <c r="CV286" s="179"/>
      <c r="CW286" s="413"/>
      <c r="CX286" s="413"/>
      <c r="CY286" s="413"/>
      <c r="CZ286" s="413"/>
      <c r="DA286" s="331"/>
      <c r="DB286" s="331"/>
      <c r="DC286" s="331"/>
      <c r="DD286" s="331"/>
      <c r="DE286" s="331"/>
      <c r="DF286" s="331"/>
      <c r="DG286" s="331"/>
      <c r="DH286" s="331"/>
      <c r="DI286" s="331"/>
      <c r="DJ286" s="181"/>
      <c r="DK286" s="181"/>
      <c r="DL286" s="181"/>
      <c r="DM286" s="181"/>
      <c r="DN286" s="181"/>
      <c r="DO286" s="181"/>
      <c r="DP286" s="181"/>
      <c r="DQ286" s="181"/>
      <c r="DR286" s="181"/>
      <c r="DS286" s="181"/>
    </row>
    <row r="287" spans="2:123" x14ac:dyDescent="0.2">
      <c r="B287" s="110"/>
      <c r="C287" s="110"/>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2"/>
      <c r="AT287" s="112"/>
      <c r="AU287" s="112"/>
      <c r="AV287" s="112"/>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H287" s="110"/>
      <c r="CI287" s="110"/>
      <c r="CJ287" s="110"/>
      <c r="CO287" s="179"/>
      <c r="CP287" s="179"/>
      <c r="CQ287" s="179"/>
      <c r="CR287" s="179"/>
      <c r="CS287" s="179"/>
      <c r="CT287" s="179"/>
      <c r="CU287" s="179"/>
      <c r="CV287" s="179"/>
      <c r="CW287" s="413"/>
      <c r="CX287" s="413"/>
      <c r="CY287" s="413"/>
      <c r="CZ287" s="413"/>
      <c r="DA287" s="331"/>
      <c r="DB287" s="331"/>
      <c r="DC287" s="331"/>
      <c r="DD287" s="331"/>
      <c r="DE287" s="331"/>
      <c r="DF287" s="331"/>
      <c r="DG287" s="331"/>
      <c r="DH287" s="331"/>
      <c r="DI287" s="331"/>
      <c r="DJ287" s="181"/>
      <c r="DK287" s="181"/>
      <c r="DL287" s="181"/>
      <c r="DM287" s="181"/>
      <c r="DN287" s="181"/>
      <c r="DO287" s="181"/>
      <c r="DP287" s="181"/>
      <c r="DQ287" s="181"/>
      <c r="DR287" s="181"/>
      <c r="DS287" s="181"/>
    </row>
    <row r="288" spans="2:123" x14ac:dyDescent="0.2">
      <c r="B288" s="110"/>
      <c r="C288" s="110"/>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2"/>
      <c r="AT288" s="112"/>
      <c r="AU288" s="112"/>
      <c r="AV288" s="112"/>
      <c r="AW288" s="110"/>
      <c r="AX288" s="110"/>
      <c r="AY288" s="110"/>
      <c r="AZ288" s="110"/>
      <c r="BA288" s="110"/>
      <c r="BB288" s="110"/>
      <c r="BC288" s="110"/>
      <c r="BD288" s="110"/>
      <c r="BE288" s="110"/>
      <c r="BF288" s="110"/>
      <c r="BG288" s="110"/>
      <c r="BH288" s="110"/>
      <c r="BI288" s="110"/>
      <c r="BJ288" s="110"/>
      <c r="BK288" s="110"/>
      <c r="BL288" s="110"/>
      <c r="BM288" s="110"/>
      <c r="BN288" s="110"/>
      <c r="BO288" s="110"/>
      <c r="BP288" s="110"/>
      <c r="BQ288" s="110"/>
      <c r="BR288" s="110"/>
      <c r="BS288" s="110"/>
      <c r="BT288" s="110"/>
      <c r="BU288" s="110"/>
      <c r="BV288" s="110"/>
      <c r="BW288" s="110"/>
      <c r="BX288" s="110"/>
      <c r="BY288" s="110"/>
      <c r="BZ288" s="110"/>
      <c r="CA288" s="110"/>
      <c r="CB288" s="110"/>
      <c r="CC288" s="110"/>
      <c r="CD288" s="110"/>
      <c r="CE288" s="110"/>
      <c r="CF288" s="110"/>
      <c r="CG288" s="110"/>
      <c r="CH288" s="110"/>
      <c r="CI288" s="110"/>
      <c r="CJ288" s="110"/>
      <c r="CO288" s="179"/>
      <c r="CP288" s="179"/>
      <c r="CQ288" s="179"/>
      <c r="CR288" s="179"/>
      <c r="CS288" s="179"/>
      <c r="CT288" s="179"/>
      <c r="CU288" s="179"/>
      <c r="CV288" s="179"/>
      <c r="CW288" s="413"/>
      <c r="CX288" s="413"/>
      <c r="CY288" s="413"/>
      <c r="CZ288" s="413"/>
      <c r="DA288" s="331"/>
      <c r="DB288" s="331"/>
      <c r="DC288" s="331"/>
      <c r="DD288" s="331"/>
      <c r="DE288" s="331"/>
      <c r="DF288" s="331"/>
      <c r="DG288" s="331"/>
      <c r="DH288" s="331"/>
      <c r="DI288" s="331"/>
      <c r="DJ288" s="181"/>
      <c r="DK288" s="181"/>
      <c r="DL288" s="181"/>
      <c r="DM288" s="181"/>
      <c r="DN288" s="181"/>
      <c r="DO288" s="181"/>
      <c r="DP288" s="181"/>
      <c r="DQ288" s="181"/>
      <c r="DR288" s="181"/>
      <c r="DS288" s="181"/>
    </row>
    <row r="289" spans="2:123" x14ac:dyDescent="0.2">
      <c r="B289" s="110"/>
      <c r="C289" s="110"/>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2"/>
      <c r="AT289" s="112"/>
      <c r="AU289" s="112"/>
      <c r="AV289" s="112"/>
      <c r="AW289" s="110"/>
      <c r="AX289" s="110"/>
      <c r="AY289" s="110"/>
      <c r="AZ289" s="110"/>
      <c r="BA289" s="110"/>
      <c r="BB289" s="110"/>
      <c r="BC289" s="110"/>
      <c r="BD289" s="110"/>
      <c r="BE289" s="110"/>
      <c r="BF289" s="110"/>
      <c r="BG289" s="110"/>
      <c r="BH289" s="110"/>
      <c r="BI289" s="110"/>
      <c r="BJ289" s="110"/>
      <c r="BK289" s="110"/>
      <c r="BL289" s="110"/>
      <c r="BM289" s="110"/>
      <c r="BN289" s="110"/>
      <c r="BO289" s="110"/>
      <c r="BP289" s="110"/>
      <c r="BQ289" s="110"/>
      <c r="BR289" s="110"/>
      <c r="BS289" s="110"/>
      <c r="BT289" s="110"/>
      <c r="BU289" s="110"/>
      <c r="BV289" s="110"/>
      <c r="BW289" s="110"/>
      <c r="BX289" s="110"/>
      <c r="BY289" s="110"/>
      <c r="BZ289" s="110"/>
      <c r="CA289" s="110"/>
      <c r="CB289" s="110"/>
      <c r="CC289" s="110"/>
      <c r="CD289" s="110"/>
      <c r="CE289" s="110"/>
      <c r="CF289" s="110"/>
      <c r="CG289" s="110"/>
      <c r="CH289" s="110"/>
      <c r="CI289" s="110"/>
      <c r="CJ289" s="110"/>
      <c r="CO289" s="179"/>
      <c r="CP289" s="179"/>
      <c r="CQ289" s="179"/>
      <c r="CR289" s="179"/>
      <c r="CS289" s="179"/>
      <c r="CT289" s="179"/>
      <c r="CU289" s="179"/>
      <c r="CV289" s="179"/>
      <c r="CW289" s="413"/>
      <c r="CX289" s="413"/>
      <c r="CY289" s="413"/>
      <c r="CZ289" s="413"/>
      <c r="DA289" s="331"/>
      <c r="DB289" s="331"/>
      <c r="DC289" s="331"/>
      <c r="DD289" s="331"/>
      <c r="DE289" s="331"/>
      <c r="DF289" s="331"/>
      <c r="DG289" s="331"/>
      <c r="DH289" s="331"/>
      <c r="DI289" s="331"/>
      <c r="DJ289" s="181"/>
      <c r="DK289" s="181"/>
      <c r="DL289" s="181"/>
      <c r="DM289" s="181"/>
      <c r="DN289" s="181"/>
      <c r="DO289" s="181"/>
      <c r="DP289" s="181"/>
      <c r="DQ289" s="181"/>
      <c r="DR289" s="181"/>
      <c r="DS289" s="181"/>
    </row>
    <row r="290" spans="2:123" x14ac:dyDescent="0.2">
      <c r="B290" s="110"/>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2"/>
      <c r="AT290" s="112"/>
      <c r="AU290" s="112"/>
      <c r="AV290" s="112"/>
      <c r="AW290" s="110"/>
      <c r="AX290" s="110"/>
      <c r="AY290" s="110"/>
      <c r="AZ290" s="110"/>
      <c r="BA290" s="110"/>
      <c r="BB290" s="110"/>
      <c r="BC290" s="110"/>
      <c r="BD290" s="110"/>
      <c r="BE290" s="110"/>
      <c r="BF290" s="110"/>
      <c r="BG290" s="110"/>
      <c r="BH290" s="110"/>
      <c r="BI290" s="110"/>
      <c r="BJ290" s="110"/>
      <c r="BK290" s="110"/>
      <c r="BL290" s="110"/>
      <c r="BM290" s="110"/>
      <c r="BN290" s="110"/>
      <c r="BO290" s="110"/>
      <c r="BP290" s="110"/>
      <c r="BQ290" s="110"/>
      <c r="BR290" s="110"/>
      <c r="BS290" s="110"/>
      <c r="BT290" s="110"/>
      <c r="BU290" s="110"/>
      <c r="BV290" s="110"/>
      <c r="BW290" s="110"/>
      <c r="BX290" s="110"/>
      <c r="BY290" s="110"/>
      <c r="BZ290" s="110"/>
      <c r="CA290" s="110"/>
      <c r="CB290" s="110"/>
      <c r="CC290" s="110"/>
      <c r="CD290" s="110"/>
      <c r="CE290" s="110"/>
      <c r="CF290" s="110"/>
      <c r="CG290" s="110"/>
      <c r="CH290" s="110"/>
      <c r="CI290" s="110"/>
      <c r="CJ290" s="110"/>
      <c r="CO290" s="179"/>
      <c r="CP290" s="179"/>
      <c r="CQ290" s="179"/>
      <c r="CR290" s="179"/>
      <c r="CS290" s="179"/>
      <c r="CT290" s="179"/>
      <c r="CU290" s="179"/>
      <c r="CV290" s="179"/>
      <c r="CW290" s="413"/>
      <c r="CX290" s="413"/>
      <c r="CY290" s="413"/>
      <c r="CZ290" s="413"/>
      <c r="DA290" s="331"/>
      <c r="DB290" s="331"/>
      <c r="DC290" s="331"/>
      <c r="DD290" s="331"/>
      <c r="DE290" s="331"/>
      <c r="DF290" s="331"/>
      <c r="DG290" s="331"/>
      <c r="DH290" s="331"/>
      <c r="DI290" s="331"/>
      <c r="DJ290" s="181"/>
      <c r="DK290" s="181"/>
      <c r="DL290" s="181"/>
      <c r="DM290" s="181"/>
      <c r="DN290" s="181"/>
      <c r="DO290" s="181"/>
      <c r="DP290" s="181"/>
      <c r="DQ290" s="181"/>
      <c r="DR290" s="181"/>
      <c r="DS290" s="181"/>
    </row>
    <row r="291" spans="2:123" x14ac:dyDescent="0.2">
      <c r="B291" s="110"/>
      <c r="C291" s="110"/>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2"/>
      <c r="AT291" s="112"/>
      <c r="AU291" s="112"/>
      <c r="AV291" s="112"/>
      <c r="AW291" s="110"/>
      <c r="AX291" s="110"/>
      <c r="AY291" s="110"/>
      <c r="AZ291" s="110"/>
      <c r="BA291" s="110"/>
      <c r="BB291" s="110"/>
      <c r="BC291" s="110"/>
      <c r="BD291" s="110"/>
      <c r="BE291" s="110"/>
      <c r="BF291" s="110"/>
      <c r="BG291" s="110"/>
      <c r="BH291" s="110"/>
      <c r="BI291" s="110"/>
      <c r="BJ291" s="110"/>
      <c r="BK291" s="110"/>
      <c r="BL291" s="110"/>
      <c r="BM291" s="110"/>
      <c r="BN291" s="110"/>
      <c r="BO291" s="110"/>
      <c r="BP291" s="110"/>
      <c r="BQ291" s="110"/>
      <c r="BR291" s="110"/>
      <c r="BS291" s="110"/>
      <c r="BT291" s="110"/>
      <c r="BU291" s="110"/>
      <c r="BV291" s="110"/>
      <c r="BW291" s="110"/>
      <c r="BX291" s="110"/>
      <c r="BY291" s="110"/>
      <c r="BZ291" s="110"/>
      <c r="CA291" s="110"/>
      <c r="CB291" s="110"/>
      <c r="CC291" s="110"/>
      <c r="CD291" s="110"/>
      <c r="CE291" s="110"/>
      <c r="CF291" s="110"/>
      <c r="CG291" s="110"/>
      <c r="CH291" s="110"/>
      <c r="CI291" s="110"/>
      <c r="CJ291" s="110"/>
      <c r="CO291" s="179"/>
      <c r="CP291" s="179"/>
      <c r="CQ291" s="179"/>
      <c r="CR291" s="179"/>
      <c r="CS291" s="179"/>
      <c r="CT291" s="179"/>
      <c r="CU291" s="179"/>
      <c r="CV291" s="179"/>
      <c r="CW291" s="413"/>
      <c r="CX291" s="413"/>
      <c r="CY291" s="413"/>
      <c r="CZ291" s="413"/>
      <c r="DA291" s="331"/>
      <c r="DB291" s="331"/>
      <c r="DC291" s="331"/>
      <c r="DD291" s="331"/>
      <c r="DE291" s="331"/>
      <c r="DF291" s="331"/>
      <c r="DG291" s="331"/>
      <c r="DH291" s="331"/>
      <c r="DI291" s="331"/>
      <c r="DJ291" s="181"/>
      <c r="DK291" s="181"/>
      <c r="DL291" s="181"/>
      <c r="DM291" s="181"/>
      <c r="DN291" s="181"/>
      <c r="DO291" s="181"/>
      <c r="DP291" s="181"/>
      <c r="DQ291" s="181"/>
      <c r="DR291" s="181"/>
      <c r="DS291" s="181"/>
    </row>
    <row r="292" spans="2:123" x14ac:dyDescent="0.2">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2"/>
      <c r="AT292" s="112"/>
      <c r="AU292" s="112"/>
      <c r="AV292" s="112"/>
      <c r="AW292" s="110"/>
      <c r="AX292" s="110"/>
      <c r="AY292" s="110"/>
      <c r="AZ292" s="110"/>
      <c r="BA292" s="110"/>
      <c r="BB292" s="110"/>
      <c r="BC292" s="110"/>
      <c r="BD292" s="110"/>
      <c r="BE292" s="110"/>
      <c r="BF292" s="110"/>
      <c r="BG292" s="110"/>
      <c r="BH292" s="110"/>
      <c r="BI292" s="110"/>
      <c r="BJ292" s="110"/>
      <c r="BK292" s="110"/>
      <c r="BL292" s="110"/>
      <c r="BM292" s="110"/>
      <c r="BN292" s="110"/>
      <c r="BO292" s="110"/>
      <c r="BP292" s="110"/>
      <c r="BQ292" s="110"/>
      <c r="BR292" s="110"/>
      <c r="BS292" s="110"/>
      <c r="BT292" s="110"/>
      <c r="BU292" s="110"/>
      <c r="BV292" s="110"/>
      <c r="BW292" s="110"/>
      <c r="BX292" s="110"/>
      <c r="BY292" s="110"/>
      <c r="BZ292" s="110"/>
      <c r="CA292" s="110"/>
      <c r="CB292" s="110"/>
      <c r="CC292" s="110"/>
      <c r="CD292" s="110"/>
      <c r="CE292" s="110"/>
      <c r="CF292" s="110"/>
      <c r="CG292" s="110"/>
      <c r="CH292" s="110"/>
      <c r="CI292" s="110"/>
      <c r="CJ292" s="110"/>
      <c r="CO292" s="179"/>
      <c r="CP292" s="179"/>
      <c r="CQ292" s="179"/>
      <c r="CR292" s="179"/>
      <c r="CS292" s="179"/>
      <c r="CT292" s="179"/>
      <c r="CU292" s="179"/>
      <c r="CV292" s="179"/>
      <c r="CW292" s="413"/>
      <c r="CX292" s="413"/>
      <c r="CY292" s="413"/>
      <c r="CZ292" s="413"/>
      <c r="DA292" s="331"/>
      <c r="DB292" s="331"/>
      <c r="DC292" s="331"/>
      <c r="DD292" s="331"/>
      <c r="DE292" s="331"/>
      <c r="DF292" s="331"/>
      <c r="DG292" s="331"/>
      <c r="DH292" s="331"/>
      <c r="DI292" s="331"/>
      <c r="DJ292" s="181"/>
      <c r="DK292" s="181"/>
      <c r="DL292" s="181"/>
      <c r="DM292" s="181"/>
      <c r="DN292" s="181"/>
      <c r="DO292" s="181"/>
      <c r="DP292" s="181"/>
      <c r="DQ292" s="181"/>
      <c r="DR292" s="181"/>
      <c r="DS292" s="181"/>
    </row>
    <row r="293" spans="2:123" x14ac:dyDescent="0.2">
      <c r="B293" s="110"/>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2"/>
      <c r="AT293" s="112"/>
      <c r="AU293" s="112"/>
      <c r="AV293" s="112"/>
      <c r="AW293" s="110"/>
      <c r="AX293" s="110"/>
      <c r="AY293" s="110"/>
      <c r="AZ293" s="110"/>
      <c r="BA293" s="110"/>
      <c r="BB293" s="110"/>
      <c r="BC293" s="110"/>
      <c r="BD293" s="110"/>
      <c r="BE293" s="110"/>
      <c r="BF293" s="110"/>
      <c r="BG293" s="110"/>
      <c r="BH293" s="110"/>
      <c r="BI293" s="110"/>
      <c r="BJ293" s="110"/>
      <c r="BK293" s="110"/>
      <c r="BL293" s="110"/>
      <c r="BM293" s="110"/>
      <c r="BN293" s="110"/>
      <c r="BO293" s="110"/>
      <c r="BP293" s="110"/>
      <c r="BQ293" s="110"/>
      <c r="BR293" s="110"/>
      <c r="BS293" s="110"/>
      <c r="BT293" s="110"/>
      <c r="BU293" s="110"/>
      <c r="BV293" s="110"/>
      <c r="BW293" s="110"/>
      <c r="BX293" s="110"/>
      <c r="BY293" s="110"/>
      <c r="BZ293" s="110"/>
      <c r="CA293" s="110"/>
      <c r="CB293" s="110"/>
      <c r="CC293" s="110"/>
      <c r="CD293" s="110"/>
      <c r="CE293" s="110"/>
      <c r="CF293" s="110"/>
      <c r="CG293" s="110"/>
      <c r="CH293" s="110"/>
      <c r="CI293" s="110"/>
      <c r="CJ293" s="110"/>
      <c r="CO293" s="179"/>
      <c r="CP293" s="179"/>
      <c r="CQ293" s="179"/>
      <c r="CR293" s="179"/>
      <c r="CS293" s="179"/>
      <c r="CT293" s="179"/>
      <c r="CU293" s="179"/>
      <c r="CV293" s="179"/>
      <c r="CW293" s="413"/>
      <c r="CX293" s="413"/>
      <c r="CY293" s="413"/>
      <c r="CZ293" s="413"/>
      <c r="DA293" s="331"/>
      <c r="DB293" s="331"/>
      <c r="DC293" s="331"/>
      <c r="DD293" s="331"/>
      <c r="DE293" s="331"/>
      <c r="DF293" s="331"/>
      <c r="DG293" s="331"/>
      <c r="DH293" s="331"/>
      <c r="DI293" s="331"/>
      <c r="DJ293" s="181"/>
      <c r="DK293" s="181"/>
      <c r="DL293" s="181"/>
      <c r="DM293" s="181"/>
      <c r="DN293" s="181"/>
      <c r="DO293" s="181"/>
      <c r="DP293" s="181"/>
      <c r="DQ293" s="181"/>
      <c r="DR293" s="181"/>
      <c r="DS293" s="181"/>
    </row>
    <row r="294" spans="2:123" x14ac:dyDescent="0.2">
      <c r="B294" s="110"/>
      <c r="C294" s="110"/>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c r="AA294" s="110"/>
      <c r="AB294" s="110"/>
      <c r="AC294" s="110"/>
      <c r="AD294" s="110"/>
      <c r="AE294" s="110"/>
      <c r="AF294" s="110"/>
      <c r="AG294" s="110"/>
      <c r="AH294" s="110"/>
      <c r="AI294" s="110"/>
      <c r="AJ294" s="110"/>
      <c r="AK294" s="110"/>
      <c r="AL294" s="110"/>
      <c r="AM294" s="110"/>
      <c r="AN294" s="110"/>
      <c r="AO294" s="110"/>
      <c r="AP294" s="110"/>
      <c r="AQ294" s="110"/>
      <c r="AR294" s="110"/>
      <c r="AS294" s="112"/>
      <c r="AT294" s="112"/>
      <c r="AU294" s="112"/>
      <c r="AV294" s="112"/>
      <c r="AW294" s="110"/>
      <c r="AX294" s="110"/>
      <c r="AY294" s="110"/>
      <c r="AZ294" s="110"/>
      <c r="BA294" s="110"/>
      <c r="BB294" s="110"/>
      <c r="BC294" s="110"/>
      <c r="BD294" s="110"/>
      <c r="BE294" s="110"/>
      <c r="BF294" s="110"/>
      <c r="BG294" s="110"/>
      <c r="BH294" s="110"/>
      <c r="BI294" s="110"/>
      <c r="BJ294" s="110"/>
      <c r="BK294" s="110"/>
      <c r="BL294" s="110"/>
      <c r="BM294" s="110"/>
      <c r="BN294" s="110"/>
      <c r="BO294" s="110"/>
      <c r="BP294" s="110"/>
      <c r="BQ294" s="110"/>
      <c r="BR294" s="110"/>
      <c r="BS294" s="110"/>
      <c r="BT294" s="110"/>
      <c r="BU294" s="110"/>
      <c r="BV294" s="110"/>
      <c r="BW294" s="110"/>
      <c r="BX294" s="110"/>
      <c r="BY294" s="110"/>
      <c r="BZ294" s="110"/>
      <c r="CA294" s="110"/>
      <c r="CB294" s="110"/>
      <c r="CC294" s="110"/>
      <c r="CD294" s="110"/>
      <c r="CE294" s="110"/>
      <c r="CF294" s="110"/>
      <c r="CG294" s="110"/>
      <c r="CH294" s="110"/>
      <c r="CI294" s="110"/>
      <c r="CJ294" s="110"/>
      <c r="CO294" s="179"/>
      <c r="CP294" s="179"/>
      <c r="CQ294" s="179"/>
      <c r="CR294" s="179"/>
      <c r="CS294" s="179"/>
      <c r="CT294" s="179"/>
      <c r="CU294" s="179"/>
      <c r="CV294" s="179"/>
      <c r="CW294" s="413"/>
      <c r="CX294" s="413"/>
      <c r="CY294" s="413"/>
      <c r="CZ294" s="413"/>
      <c r="DA294" s="331"/>
      <c r="DB294" s="331"/>
      <c r="DC294" s="331"/>
      <c r="DD294" s="331"/>
      <c r="DE294" s="331"/>
      <c r="DF294" s="331"/>
      <c r="DG294" s="331"/>
      <c r="DH294" s="331"/>
      <c r="DI294" s="331"/>
      <c r="DJ294" s="181"/>
      <c r="DK294" s="181"/>
      <c r="DL294" s="181"/>
      <c r="DM294" s="181"/>
      <c r="DN294" s="181"/>
      <c r="DO294" s="181"/>
      <c r="DP294" s="181"/>
      <c r="DQ294" s="181"/>
      <c r="DR294" s="181"/>
      <c r="DS294" s="181"/>
    </row>
    <row r="295" spans="2:123" x14ac:dyDescent="0.2">
      <c r="B295" s="110"/>
      <c r="C295" s="110"/>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c r="AA295" s="110"/>
      <c r="AB295" s="110"/>
      <c r="AC295" s="110"/>
      <c r="AD295" s="110"/>
      <c r="AE295" s="110"/>
      <c r="AF295" s="110"/>
      <c r="AG295" s="110"/>
      <c r="AH295" s="110"/>
      <c r="AI295" s="110"/>
      <c r="AJ295" s="110"/>
      <c r="AK295" s="110"/>
      <c r="AL295" s="110"/>
      <c r="AM295" s="110"/>
      <c r="AN295" s="110"/>
      <c r="AO295" s="110"/>
      <c r="AP295" s="110"/>
      <c r="AQ295" s="110"/>
      <c r="AR295" s="110"/>
      <c r="AS295" s="112"/>
      <c r="AT295" s="112"/>
      <c r="AU295" s="112"/>
      <c r="AV295" s="112"/>
      <c r="AW295" s="110"/>
      <c r="AX295" s="110"/>
      <c r="AY295" s="110"/>
      <c r="AZ295" s="110"/>
      <c r="BA295" s="110"/>
      <c r="BB295" s="110"/>
      <c r="BC295" s="110"/>
      <c r="BD295" s="110"/>
      <c r="BE295" s="110"/>
      <c r="BF295" s="110"/>
      <c r="BG295" s="110"/>
      <c r="BH295" s="110"/>
      <c r="BI295" s="110"/>
      <c r="BJ295" s="110"/>
      <c r="BK295" s="110"/>
      <c r="BL295" s="110"/>
      <c r="BM295" s="110"/>
      <c r="BN295" s="110"/>
      <c r="BO295" s="110"/>
      <c r="BP295" s="110"/>
      <c r="BQ295" s="110"/>
      <c r="BR295" s="110"/>
      <c r="BS295" s="110"/>
      <c r="BT295" s="110"/>
      <c r="BU295" s="110"/>
      <c r="BV295" s="110"/>
      <c r="BW295" s="110"/>
      <c r="BX295" s="110"/>
      <c r="BY295" s="110"/>
      <c r="BZ295" s="110"/>
      <c r="CA295" s="110"/>
      <c r="CB295" s="110"/>
      <c r="CC295" s="110"/>
      <c r="CD295" s="110"/>
      <c r="CE295" s="110"/>
      <c r="CF295" s="110"/>
      <c r="CG295" s="110"/>
      <c r="CH295" s="110"/>
      <c r="CI295" s="110"/>
      <c r="CJ295" s="110"/>
      <c r="CO295" s="179"/>
      <c r="CP295" s="179"/>
      <c r="CQ295" s="179"/>
      <c r="CR295" s="179"/>
      <c r="CS295" s="179"/>
      <c r="CT295" s="179"/>
      <c r="CU295" s="179"/>
      <c r="CV295" s="179"/>
      <c r="CW295" s="413"/>
      <c r="CX295" s="413"/>
      <c r="CY295" s="413"/>
      <c r="CZ295" s="413"/>
      <c r="DA295" s="331"/>
      <c r="DB295" s="331"/>
      <c r="DC295" s="331"/>
      <c r="DD295" s="331"/>
      <c r="DE295" s="331"/>
      <c r="DF295" s="331"/>
      <c r="DG295" s="331"/>
      <c r="DH295" s="331"/>
      <c r="DI295" s="331"/>
      <c r="DJ295" s="181"/>
      <c r="DK295" s="181"/>
      <c r="DL295" s="181"/>
      <c r="DM295" s="181"/>
      <c r="DN295" s="181"/>
      <c r="DO295" s="181"/>
      <c r="DP295" s="181"/>
      <c r="DQ295" s="181"/>
      <c r="DR295" s="181"/>
      <c r="DS295" s="181"/>
    </row>
    <row r="296" spans="2:123" x14ac:dyDescent="0.2">
      <c r="B296" s="110"/>
      <c r="C296" s="110"/>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2"/>
      <c r="AT296" s="112"/>
      <c r="AU296" s="112"/>
      <c r="AV296" s="112"/>
      <c r="AW296" s="110"/>
      <c r="AX296" s="110"/>
      <c r="AY296" s="110"/>
      <c r="AZ296" s="110"/>
      <c r="BA296" s="110"/>
      <c r="BB296" s="110"/>
      <c r="BC296" s="110"/>
      <c r="BD296" s="110"/>
      <c r="BE296" s="110"/>
      <c r="BF296" s="110"/>
      <c r="BG296" s="110"/>
      <c r="BH296" s="110"/>
      <c r="BI296" s="110"/>
      <c r="BJ296" s="110"/>
      <c r="BK296" s="110"/>
      <c r="BL296" s="110"/>
      <c r="BM296" s="110"/>
      <c r="BN296" s="110"/>
      <c r="BO296" s="110"/>
      <c r="BP296" s="110"/>
      <c r="BQ296" s="110"/>
      <c r="BR296" s="110"/>
      <c r="BS296" s="110"/>
      <c r="BT296" s="110"/>
      <c r="BU296" s="110"/>
      <c r="BV296" s="110"/>
      <c r="BW296" s="110"/>
      <c r="BX296" s="110"/>
      <c r="BY296" s="110"/>
      <c r="BZ296" s="110"/>
      <c r="CA296" s="110"/>
      <c r="CB296" s="110"/>
      <c r="CC296" s="110"/>
      <c r="CD296" s="110"/>
      <c r="CE296" s="110"/>
      <c r="CF296" s="110"/>
      <c r="CG296" s="110"/>
      <c r="CH296" s="110"/>
      <c r="CI296" s="110"/>
      <c r="CJ296" s="110"/>
      <c r="CO296" s="179"/>
      <c r="CP296" s="179"/>
      <c r="CQ296" s="179"/>
      <c r="CR296" s="179"/>
      <c r="CS296" s="179"/>
      <c r="CT296" s="179"/>
      <c r="CU296" s="179"/>
      <c r="CV296" s="179"/>
      <c r="CW296" s="413"/>
      <c r="CX296" s="413"/>
      <c r="CY296" s="413"/>
      <c r="CZ296" s="413"/>
      <c r="DA296" s="331"/>
      <c r="DB296" s="331"/>
      <c r="DC296" s="331"/>
      <c r="DD296" s="331"/>
      <c r="DE296" s="331"/>
      <c r="DF296" s="331"/>
      <c r="DG296" s="331"/>
      <c r="DH296" s="331"/>
      <c r="DI296" s="331"/>
      <c r="DJ296" s="181"/>
      <c r="DK296" s="181"/>
      <c r="DL296" s="181"/>
      <c r="DM296" s="181"/>
      <c r="DN296" s="181"/>
      <c r="DO296" s="181"/>
      <c r="DP296" s="181"/>
      <c r="DQ296" s="181"/>
      <c r="DR296" s="181"/>
      <c r="DS296" s="181"/>
    </row>
    <row r="297" spans="2:123" x14ac:dyDescent="0.2">
      <c r="B297" s="110"/>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2"/>
      <c r="AT297" s="112"/>
      <c r="AU297" s="112"/>
      <c r="AV297" s="112"/>
      <c r="AW297" s="110"/>
      <c r="AX297" s="110"/>
      <c r="AY297" s="110"/>
      <c r="AZ297" s="110"/>
      <c r="BA297" s="110"/>
      <c r="BB297" s="110"/>
      <c r="BC297" s="110"/>
      <c r="BD297" s="110"/>
      <c r="BE297" s="110"/>
      <c r="BF297" s="110"/>
      <c r="BG297" s="110"/>
      <c r="BH297" s="110"/>
      <c r="BI297" s="110"/>
      <c r="BJ297" s="110"/>
      <c r="BK297" s="110"/>
      <c r="BL297" s="110"/>
      <c r="BM297" s="110"/>
      <c r="BN297" s="110"/>
      <c r="BO297" s="110"/>
      <c r="BP297" s="110"/>
      <c r="BQ297" s="110"/>
      <c r="BR297" s="110"/>
      <c r="BS297" s="110"/>
      <c r="BT297" s="110"/>
      <c r="BU297" s="110"/>
      <c r="BV297" s="110"/>
      <c r="BW297" s="110"/>
      <c r="BX297" s="110"/>
      <c r="BY297" s="110"/>
      <c r="BZ297" s="110"/>
      <c r="CA297" s="110"/>
      <c r="CB297" s="110"/>
      <c r="CC297" s="110"/>
      <c r="CD297" s="110"/>
      <c r="CE297" s="110"/>
      <c r="CF297" s="110"/>
      <c r="CG297" s="110"/>
      <c r="CH297" s="110"/>
      <c r="CI297" s="110"/>
      <c r="CJ297" s="110"/>
      <c r="CO297" s="179"/>
      <c r="CP297" s="179"/>
      <c r="CQ297" s="179"/>
      <c r="CR297" s="179"/>
      <c r="CS297" s="179"/>
      <c r="CT297" s="179"/>
      <c r="CU297" s="179"/>
      <c r="CV297" s="179"/>
      <c r="CW297" s="413"/>
      <c r="CX297" s="413"/>
      <c r="CY297" s="413"/>
      <c r="CZ297" s="413"/>
      <c r="DA297" s="331"/>
      <c r="DB297" s="331"/>
      <c r="DC297" s="331"/>
      <c r="DD297" s="331"/>
      <c r="DE297" s="331"/>
      <c r="DF297" s="331"/>
      <c r="DG297" s="331"/>
      <c r="DH297" s="331"/>
      <c r="DI297" s="331"/>
      <c r="DJ297" s="181"/>
      <c r="DK297" s="181"/>
      <c r="DL297" s="181"/>
      <c r="DM297" s="181"/>
      <c r="DN297" s="181"/>
      <c r="DO297" s="181"/>
      <c r="DP297" s="181"/>
      <c r="DQ297" s="181"/>
      <c r="DR297" s="181"/>
      <c r="DS297" s="181"/>
    </row>
    <row r="298" spans="2:123" x14ac:dyDescent="0.2">
      <c r="B298" s="110"/>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2"/>
      <c r="AT298" s="112"/>
      <c r="AU298" s="112"/>
      <c r="AV298" s="112"/>
      <c r="AW298" s="110"/>
      <c r="AX298" s="110"/>
      <c r="AY298" s="110"/>
      <c r="AZ298" s="110"/>
      <c r="BA298" s="110"/>
      <c r="BB298" s="110"/>
      <c r="BC298" s="110"/>
      <c r="BD298" s="110"/>
      <c r="BE298" s="110"/>
      <c r="BF298" s="110"/>
      <c r="BG298" s="110"/>
      <c r="BH298" s="110"/>
      <c r="BI298" s="110"/>
      <c r="BJ298" s="110"/>
      <c r="BK298" s="110"/>
      <c r="BL298" s="110"/>
      <c r="BM298" s="110"/>
      <c r="BN298" s="110"/>
      <c r="BO298" s="110"/>
      <c r="BP298" s="110"/>
      <c r="BQ298" s="110"/>
      <c r="BR298" s="110"/>
      <c r="BS298" s="110"/>
      <c r="BT298" s="110"/>
      <c r="BU298" s="110"/>
      <c r="BV298" s="110"/>
      <c r="BW298" s="110"/>
      <c r="BX298" s="110"/>
      <c r="BY298" s="110"/>
      <c r="BZ298" s="110"/>
      <c r="CA298" s="110"/>
      <c r="CB298" s="110"/>
      <c r="CC298" s="110"/>
      <c r="CD298" s="110"/>
      <c r="CE298" s="110"/>
      <c r="CF298" s="110"/>
      <c r="CG298" s="110"/>
      <c r="CH298" s="110"/>
      <c r="CI298" s="110"/>
      <c r="CJ298" s="110"/>
      <c r="CO298" s="179"/>
      <c r="CP298" s="179"/>
      <c r="CQ298" s="179"/>
      <c r="CR298" s="179"/>
      <c r="CS298" s="179"/>
      <c r="CT298" s="179"/>
      <c r="CU298" s="179"/>
      <c r="CV298" s="179"/>
      <c r="CW298" s="413"/>
      <c r="CX298" s="413"/>
      <c r="CY298" s="413"/>
      <c r="CZ298" s="413"/>
      <c r="DA298" s="331"/>
      <c r="DB298" s="331"/>
      <c r="DC298" s="331"/>
      <c r="DD298" s="331"/>
      <c r="DE298" s="331"/>
      <c r="DF298" s="331"/>
      <c r="DG298" s="331"/>
      <c r="DH298" s="331"/>
      <c r="DI298" s="331"/>
      <c r="DJ298" s="181"/>
      <c r="DK298" s="181"/>
      <c r="DL298" s="181"/>
      <c r="DM298" s="181"/>
      <c r="DN298" s="181"/>
      <c r="DO298" s="181"/>
      <c r="DP298" s="181"/>
      <c r="DQ298" s="181"/>
      <c r="DR298" s="181"/>
      <c r="DS298" s="181"/>
    </row>
    <row r="299" spans="2:123" x14ac:dyDescent="0.2">
      <c r="B299" s="110"/>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2"/>
      <c r="AT299" s="112"/>
      <c r="AU299" s="112"/>
      <c r="AV299" s="112"/>
      <c r="AW299" s="110"/>
      <c r="AX299" s="110"/>
      <c r="AY299" s="110"/>
      <c r="AZ299" s="110"/>
      <c r="BA299" s="110"/>
      <c r="BB299" s="110"/>
      <c r="BC299" s="110"/>
      <c r="BD299" s="110"/>
      <c r="BE299" s="110"/>
      <c r="BF299" s="110"/>
      <c r="BG299" s="110"/>
      <c r="BH299" s="110"/>
      <c r="BI299" s="110"/>
      <c r="BJ299" s="110"/>
      <c r="BK299" s="110"/>
      <c r="BL299" s="110"/>
      <c r="BM299" s="110"/>
      <c r="BN299" s="110"/>
      <c r="BO299" s="110"/>
      <c r="BP299" s="110"/>
      <c r="BQ299" s="110"/>
      <c r="BR299" s="110"/>
      <c r="BS299" s="110"/>
      <c r="BT299" s="110"/>
      <c r="BU299" s="110"/>
      <c r="BV299" s="110"/>
      <c r="BW299" s="110"/>
      <c r="BX299" s="110"/>
      <c r="BY299" s="110"/>
      <c r="BZ299" s="110"/>
      <c r="CA299" s="110"/>
      <c r="CB299" s="110"/>
      <c r="CC299" s="110"/>
      <c r="CD299" s="110"/>
      <c r="CE299" s="110"/>
      <c r="CF299" s="110"/>
      <c r="CG299" s="110"/>
      <c r="CH299" s="110"/>
      <c r="CI299" s="110"/>
      <c r="CJ299" s="110"/>
      <c r="CO299" s="179"/>
      <c r="CP299" s="179"/>
      <c r="CQ299" s="179"/>
      <c r="CR299" s="179"/>
      <c r="CS299" s="179"/>
      <c r="CT299" s="179"/>
      <c r="CU299" s="179"/>
      <c r="CV299" s="179"/>
      <c r="CW299" s="413"/>
      <c r="CX299" s="413"/>
      <c r="CY299" s="413"/>
      <c r="CZ299" s="413"/>
      <c r="DA299" s="331"/>
      <c r="DB299" s="331"/>
      <c r="DC299" s="331"/>
      <c r="DD299" s="331"/>
      <c r="DE299" s="331"/>
      <c r="DF299" s="331"/>
      <c r="DG299" s="331"/>
      <c r="DH299" s="331"/>
      <c r="DI299" s="331"/>
      <c r="DJ299" s="181"/>
      <c r="DK299" s="181"/>
      <c r="DL299" s="181"/>
      <c r="DM299" s="181"/>
      <c r="DN299" s="181"/>
      <c r="DO299" s="181"/>
      <c r="DP299" s="181"/>
      <c r="DQ299" s="181"/>
      <c r="DR299" s="181"/>
      <c r="DS299" s="181"/>
    </row>
    <row r="300" spans="2:123" x14ac:dyDescent="0.2">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2"/>
      <c r="AT300" s="112"/>
      <c r="AU300" s="112"/>
      <c r="AV300" s="112"/>
      <c r="AW300" s="110"/>
      <c r="AX300" s="110"/>
      <c r="AY300" s="110"/>
      <c r="AZ300" s="110"/>
      <c r="BA300" s="110"/>
      <c r="BB300" s="110"/>
      <c r="BC300" s="110"/>
      <c r="BD300" s="110"/>
      <c r="BE300" s="110"/>
      <c r="BF300" s="110"/>
      <c r="BG300" s="110"/>
      <c r="BH300" s="110"/>
      <c r="BI300" s="110"/>
      <c r="BJ300" s="110"/>
      <c r="BK300" s="110"/>
      <c r="BL300" s="110"/>
      <c r="BM300" s="110"/>
      <c r="BN300" s="110"/>
      <c r="BO300" s="110"/>
      <c r="BP300" s="110"/>
      <c r="BQ300" s="110"/>
      <c r="BR300" s="110"/>
      <c r="BS300" s="110"/>
      <c r="BT300" s="110"/>
      <c r="BU300" s="110"/>
      <c r="BV300" s="110"/>
      <c r="BW300" s="110"/>
      <c r="BX300" s="110"/>
      <c r="BY300" s="110"/>
      <c r="BZ300" s="110"/>
      <c r="CA300" s="110"/>
      <c r="CB300" s="110"/>
      <c r="CC300" s="110"/>
      <c r="CD300" s="110"/>
      <c r="CE300" s="110"/>
      <c r="CF300" s="110"/>
      <c r="CG300" s="110"/>
      <c r="CH300" s="110"/>
      <c r="CI300" s="110"/>
      <c r="CJ300" s="110"/>
      <c r="CO300" s="179"/>
      <c r="CP300" s="179"/>
      <c r="CQ300" s="179"/>
      <c r="CR300" s="179"/>
      <c r="CS300" s="179"/>
      <c r="CT300" s="179"/>
      <c r="CU300" s="179"/>
      <c r="CV300" s="179"/>
      <c r="CW300" s="413"/>
      <c r="CX300" s="413"/>
      <c r="CY300" s="413"/>
      <c r="CZ300" s="413"/>
      <c r="DA300" s="331"/>
      <c r="DB300" s="331"/>
      <c r="DC300" s="331"/>
      <c r="DD300" s="331"/>
      <c r="DE300" s="331"/>
      <c r="DF300" s="331"/>
      <c r="DG300" s="331"/>
      <c r="DH300" s="331"/>
      <c r="DI300" s="331"/>
      <c r="DJ300" s="181"/>
      <c r="DK300" s="181"/>
      <c r="DL300" s="181"/>
      <c r="DM300" s="181"/>
      <c r="DN300" s="181"/>
      <c r="DO300" s="181"/>
      <c r="DP300" s="181"/>
      <c r="DQ300" s="181"/>
      <c r="DR300" s="181"/>
      <c r="DS300" s="181"/>
    </row>
    <row r="301" spans="2:123" x14ac:dyDescent="0.2">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2"/>
      <c r="AT301" s="112"/>
      <c r="AU301" s="112"/>
      <c r="AV301" s="112"/>
      <c r="AW301" s="110"/>
      <c r="AX301" s="110"/>
      <c r="AY301" s="110"/>
      <c r="AZ301" s="110"/>
      <c r="BA301" s="110"/>
      <c r="BB301" s="110"/>
      <c r="BC301" s="110"/>
      <c r="BD301" s="110"/>
      <c r="BE301" s="110"/>
      <c r="BF301" s="110"/>
      <c r="BG301" s="110"/>
      <c r="BH301" s="110"/>
      <c r="BI301" s="110"/>
      <c r="BJ301" s="110"/>
      <c r="BK301" s="110"/>
      <c r="BL301" s="110"/>
      <c r="BM301" s="110"/>
      <c r="BN301" s="110"/>
      <c r="BO301" s="110"/>
      <c r="BP301" s="110"/>
      <c r="BQ301" s="110"/>
      <c r="BR301" s="110"/>
      <c r="BS301" s="110"/>
      <c r="BT301" s="110"/>
      <c r="BU301" s="110"/>
      <c r="BV301" s="110"/>
      <c r="BW301" s="110"/>
      <c r="BX301" s="110"/>
      <c r="BY301" s="110"/>
      <c r="BZ301" s="110"/>
      <c r="CA301" s="110"/>
      <c r="CB301" s="110"/>
      <c r="CC301" s="110"/>
      <c r="CD301" s="110"/>
      <c r="CE301" s="110"/>
      <c r="CF301" s="110"/>
      <c r="CG301" s="110"/>
      <c r="CH301" s="110"/>
      <c r="CI301" s="110"/>
      <c r="CJ301" s="110"/>
      <c r="CO301" s="179"/>
      <c r="CP301" s="179"/>
      <c r="CQ301" s="179"/>
      <c r="CR301" s="179"/>
      <c r="CS301" s="179"/>
      <c r="CT301" s="179"/>
      <c r="CU301" s="179"/>
      <c r="CV301" s="179"/>
      <c r="CW301" s="413"/>
      <c r="CX301" s="413"/>
      <c r="CY301" s="413"/>
      <c r="CZ301" s="413"/>
      <c r="DA301" s="331"/>
      <c r="DB301" s="331"/>
      <c r="DC301" s="331"/>
      <c r="DD301" s="331"/>
      <c r="DE301" s="331"/>
      <c r="DF301" s="331"/>
      <c r="DG301" s="331"/>
      <c r="DH301" s="331"/>
      <c r="DI301" s="331"/>
      <c r="DJ301" s="181"/>
      <c r="DK301" s="181"/>
      <c r="DL301" s="181"/>
      <c r="DM301" s="181"/>
      <c r="DN301" s="181"/>
      <c r="DO301" s="181"/>
      <c r="DP301" s="181"/>
      <c r="DQ301" s="181"/>
      <c r="DR301" s="181"/>
      <c r="DS301" s="181"/>
    </row>
    <row r="302" spans="2:123" x14ac:dyDescent="0.2">
      <c r="B302" s="110"/>
      <c r="C302" s="110"/>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c r="AA302" s="110"/>
      <c r="AB302" s="110"/>
      <c r="AC302" s="110"/>
      <c r="AD302" s="110"/>
      <c r="AE302" s="110"/>
      <c r="AF302" s="110"/>
      <c r="AG302" s="110"/>
      <c r="AH302" s="110"/>
      <c r="AI302" s="110"/>
      <c r="AJ302" s="110"/>
      <c r="AK302" s="110"/>
      <c r="AL302" s="110"/>
      <c r="AM302" s="110"/>
      <c r="AN302" s="110"/>
      <c r="AO302" s="110"/>
      <c r="AP302" s="110"/>
      <c r="AQ302" s="110"/>
      <c r="AR302" s="110"/>
      <c r="AS302" s="112"/>
      <c r="AT302" s="112"/>
      <c r="AU302" s="112"/>
      <c r="AV302" s="112"/>
      <c r="AW302" s="110"/>
      <c r="AX302" s="110"/>
      <c r="AY302" s="110"/>
      <c r="AZ302" s="110"/>
      <c r="BA302" s="110"/>
      <c r="BB302" s="110"/>
      <c r="BC302" s="110"/>
      <c r="BD302" s="110"/>
      <c r="BE302" s="110"/>
      <c r="BF302" s="110"/>
      <c r="BG302" s="110"/>
      <c r="BH302" s="110"/>
      <c r="BI302" s="110"/>
      <c r="BJ302" s="110"/>
      <c r="BK302" s="110"/>
      <c r="BL302" s="110"/>
      <c r="BM302" s="110"/>
      <c r="BN302" s="110"/>
      <c r="BO302" s="110"/>
      <c r="BP302" s="110"/>
      <c r="BQ302" s="110"/>
      <c r="BR302" s="110"/>
      <c r="BS302" s="110"/>
      <c r="BT302" s="110"/>
      <c r="BU302" s="110"/>
      <c r="BV302" s="110"/>
      <c r="BW302" s="110"/>
      <c r="BX302" s="110"/>
      <c r="BY302" s="110"/>
      <c r="BZ302" s="110"/>
      <c r="CA302" s="110"/>
      <c r="CB302" s="110"/>
      <c r="CC302" s="110"/>
      <c r="CD302" s="110"/>
      <c r="CE302" s="110"/>
      <c r="CF302" s="110"/>
      <c r="CG302" s="110"/>
      <c r="CH302" s="110"/>
      <c r="CI302" s="110"/>
      <c r="CJ302" s="110"/>
      <c r="CO302" s="179"/>
      <c r="CP302" s="179"/>
      <c r="CQ302" s="179"/>
      <c r="CR302" s="179"/>
      <c r="CS302" s="179"/>
      <c r="CT302" s="179"/>
      <c r="CU302" s="179"/>
      <c r="CV302" s="179"/>
      <c r="CW302" s="413"/>
      <c r="CX302" s="413"/>
      <c r="CY302" s="413"/>
      <c r="CZ302" s="413"/>
      <c r="DA302" s="331"/>
      <c r="DB302" s="331"/>
      <c r="DC302" s="331"/>
      <c r="DD302" s="331"/>
      <c r="DE302" s="331"/>
      <c r="DF302" s="331"/>
      <c r="DG302" s="331"/>
      <c r="DH302" s="331"/>
      <c r="DI302" s="331"/>
      <c r="DJ302" s="181"/>
      <c r="DK302" s="181"/>
      <c r="DL302" s="181"/>
      <c r="DM302" s="181"/>
      <c r="DN302" s="181"/>
      <c r="DO302" s="181"/>
      <c r="DP302" s="181"/>
      <c r="DQ302" s="181"/>
      <c r="DR302" s="181"/>
      <c r="DS302" s="181"/>
    </row>
    <row r="303" spans="2:123" x14ac:dyDescent="0.2">
      <c r="CO303" s="179"/>
      <c r="CP303" s="179"/>
      <c r="CQ303" s="179"/>
      <c r="CR303" s="179"/>
      <c r="CS303" s="179"/>
      <c r="CT303" s="179"/>
      <c r="CU303" s="179"/>
      <c r="CV303" s="179"/>
      <c r="CW303" s="413"/>
      <c r="CX303" s="413"/>
      <c r="CY303" s="413"/>
      <c r="CZ303" s="413"/>
      <c r="DA303" s="331"/>
      <c r="DB303" s="331"/>
      <c r="DC303" s="331"/>
      <c r="DD303" s="331"/>
      <c r="DE303" s="331"/>
      <c r="DF303" s="331"/>
      <c r="DG303" s="331"/>
      <c r="DH303" s="331"/>
      <c r="DI303" s="331"/>
      <c r="DJ303" s="181"/>
      <c r="DK303" s="181"/>
      <c r="DL303" s="181"/>
      <c r="DM303" s="181"/>
      <c r="DN303" s="181"/>
      <c r="DO303" s="181"/>
      <c r="DP303" s="181"/>
      <c r="DQ303" s="181"/>
      <c r="DR303" s="181"/>
      <c r="DS303" s="181"/>
    </row>
  </sheetData>
  <sheetProtection password="9F7E" sheet="1" objects="1" scenarios="1" selectLockedCells="1"/>
  <mergeCells count="686">
    <mergeCell ref="M126:N126"/>
    <mergeCell ref="M127:N127"/>
    <mergeCell ref="BE153:BO156"/>
    <mergeCell ref="I147:P147"/>
    <mergeCell ref="S147:AE147"/>
    <mergeCell ref="AF147:AJ147"/>
    <mergeCell ref="AL147:AR147"/>
    <mergeCell ref="AS147:AZ147"/>
    <mergeCell ref="BB147:BH147"/>
    <mergeCell ref="BI147:BN147"/>
    <mergeCell ref="BO147:BU147"/>
    <mergeCell ref="I139:M139"/>
    <mergeCell ref="N139:O140"/>
    <mergeCell ref="P139:AN140"/>
    <mergeCell ref="AO139:AP139"/>
    <mergeCell ref="AQ139:AW139"/>
    <mergeCell ref="AX139:BG139"/>
    <mergeCell ref="BH139:BN139"/>
    <mergeCell ref="AS157:AX161"/>
    <mergeCell ref="AY157:BD161"/>
    <mergeCell ref="BE157:BO161"/>
    <mergeCell ref="BP157:BS161"/>
    <mergeCell ref="AD153:AK156"/>
    <mergeCell ref="AL153:AR156"/>
    <mergeCell ref="AS153:AX156"/>
    <mergeCell ref="AY153:BD156"/>
    <mergeCell ref="C151:H151"/>
    <mergeCell ref="I151:AJ151"/>
    <mergeCell ref="AL151:AR152"/>
    <mergeCell ref="AS151:AX152"/>
    <mergeCell ref="AY151:BD152"/>
    <mergeCell ref="BE151:BO152"/>
    <mergeCell ref="BP151:BS152"/>
    <mergeCell ref="G160:M160"/>
    <mergeCell ref="N160:O160"/>
    <mergeCell ref="P160:Z160"/>
    <mergeCell ref="C161:AB161"/>
    <mergeCell ref="AD157:AK161"/>
    <mergeCell ref="AL157:AR161"/>
    <mergeCell ref="BU152:CC152"/>
    <mergeCell ref="BP153:BS156"/>
    <mergeCell ref="BU153:CC155"/>
    <mergeCell ref="O153:AB158"/>
    <mergeCell ref="C153:M158"/>
    <mergeCell ref="BV148:CC148"/>
    <mergeCell ref="C149:H149"/>
    <mergeCell ref="I149:P149"/>
    <mergeCell ref="S149:AE149"/>
    <mergeCell ref="AF149:AJ149"/>
    <mergeCell ref="AL149:AR149"/>
    <mergeCell ref="AS149:AZ149"/>
    <mergeCell ref="BB149:BH149"/>
    <mergeCell ref="BI149:BN149"/>
    <mergeCell ref="BO149:BU149"/>
    <mergeCell ref="C148:H148"/>
    <mergeCell ref="I148:P148"/>
    <mergeCell ref="S148:AE148"/>
    <mergeCell ref="AF148:AJ148"/>
    <mergeCell ref="AL148:AR148"/>
    <mergeCell ref="AS148:AZ148"/>
    <mergeCell ref="BB148:BH148"/>
    <mergeCell ref="BI148:BN148"/>
    <mergeCell ref="BO148:BU148"/>
    <mergeCell ref="BV149:CC149"/>
    <mergeCell ref="BV147:CC147"/>
    <mergeCell ref="BU139:BZ139"/>
    <mergeCell ref="BA141:BH141"/>
    <mergeCell ref="BA142:BH142"/>
    <mergeCell ref="BA143:BH143"/>
    <mergeCell ref="C144:H144"/>
    <mergeCell ref="I144:P146"/>
    <mergeCell ref="S144:AJ144"/>
    <mergeCell ref="AL144:AZ144"/>
    <mergeCell ref="BB144:CC144"/>
    <mergeCell ref="C145:H145"/>
    <mergeCell ref="S145:AJ145"/>
    <mergeCell ref="AL145:AZ145"/>
    <mergeCell ref="BB145:BJ145"/>
    <mergeCell ref="BS145:CC145"/>
    <mergeCell ref="D146:G146"/>
    <mergeCell ref="S146:AE146"/>
    <mergeCell ref="AF146:AJ146"/>
    <mergeCell ref="AL146:AR146"/>
    <mergeCell ref="AS146:AZ146"/>
    <mergeCell ref="BB146:BH146"/>
    <mergeCell ref="BO146:BU146"/>
    <mergeCell ref="BV146:CC146"/>
    <mergeCell ref="C139:H139"/>
    <mergeCell ref="BO139:BT139"/>
    <mergeCell ref="AX136:BG136"/>
    <mergeCell ref="BH136:BN136"/>
    <mergeCell ref="BO136:BT136"/>
    <mergeCell ref="BU136:BZ136"/>
    <mergeCell ref="C137:H137"/>
    <mergeCell ref="I137:L137"/>
    <mergeCell ref="M137:N137"/>
    <mergeCell ref="O137:X137"/>
    <mergeCell ref="Z137:AC137"/>
    <mergeCell ref="AD137:AF137"/>
    <mergeCell ref="BU137:BZ137"/>
    <mergeCell ref="AG137:AJ137"/>
    <mergeCell ref="AK137:AN137"/>
    <mergeCell ref="AP137:AW137"/>
    <mergeCell ref="AX137:BG137"/>
    <mergeCell ref="BH137:BN137"/>
    <mergeCell ref="BO137:BT137"/>
    <mergeCell ref="C136:H136"/>
    <mergeCell ref="I136:L136"/>
    <mergeCell ref="M136:N136"/>
    <mergeCell ref="O136:X136"/>
    <mergeCell ref="Z136:AC136"/>
    <mergeCell ref="AD136:AF136"/>
    <mergeCell ref="AG136:AJ136"/>
    <mergeCell ref="AK136:AN136"/>
    <mergeCell ref="AP136:AW136"/>
    <mergeCell ref="AX134:BG134"/>
    <mergeCell ref="BH134:BN134"/>
    <mergeCell ref="BO134:BT134"/>
    <mergeCell ref="BU134:BZ134"/>
    <mergeCell ref="C135:H135"/>
    <mergeCell ref="I135:L135"/>
    <mergeCell ref="M135:N135"/>
    <mergeCell ref="O135:X135"/>
    <mergeCell ref="Z135:AC135"/>
    <mergeCell ref="AD135:AF135"/>
    <mergeCell ref="BU135:BZ135"/>
    <mergeCell ref="AG135:AJ135"/>
    <mergeCell ref="AK135:AN135"/>
    <mergeCell ref="AP135:AW135"/>
    <mergeCell ref="AX135:BG135"/>
    <mergeCell ref="BH135:BN135"/>
    <mergeCell ref="BO135:BT135"/>
    <mergeCell ref="C134:H134"/>
    <mergeCell ref="I134:L134"/>
    <mergeCell ref="M134:N134"/>
    <mergeCell ref="O134:X134"/>
    <mergeCell ref="Z134:AC134"/>
    <mergeCell ref="AD134:AF134"/>
    <mergeCell ref="AG134:AJ134"/>
    <mergeCell ref="AK134:AN134"/>
    <mergeCell ref="AP134:AW134"/>
    <mergeCell ref="AX132:BG132"/>
    <mergeCell ref="BH132:BN132"/>
    <mergeCell ref="BO132:BT132"/>
    <mergeCell ref="BU132:BZ132"/>
    <mergeCell ref="C133:H133"/>
    <mergeCell ref="I133:L133"/>
    <mergeCell ref="M133:N133"/>
    <mergeCell ref="O133:X133"/>
    <mergeCell ref="Z133:AC133"/>
    <mergeCell ref="AD133:AF133"/>
    <mergeCell ref="BU133:BZ133"/>
    <mergeCell ref="AG133:AJ133"/>
    <mergeCell ref="AK133:AN133"/>
    <mergeCell ref="AP133:AW133"/>
    <mergeCell ref="AX133:BG133"/>
    <mergeCell ref="BH133:BN133"/>
    <mergeCell ref="BO133:BT133"/>
    <mergeCell ref="C132:H132"/>
    <mergeCell ref="I132:L132"/>
    <mergeCell ref="M132:N132"/>
    <mergeCell ref="O132:X132"/>
    <mergeCell ref="Z132:AC132"/>
    <mergeCell ref="AD132:AF132"/>
    <mergeCell ref="AG132:AJ132"/>
    <mergeCell ref="AK132:AN132"/>
    <mergeCell ref="AP132:AW132"/>
    <mergeCell ref="AX130:BG130"/>
    <mergeCell ref="BH130:BN130"/>
    <mergeCell ref="BO130:BT130"/>
    <mergeCell ref="BU130:BZ130"/>
    <mergeCell ref="C131:H131"/>
    <mergeCell ref="I131:L131"/>
    <mergeCell ref="M131:N131"/>
    <mergeCell ref="O131:X131"/>
    <mergeCell ref="Z131:AC131"/>
    <mergeCell ref="AD131:AF131"/>
    <mergeCell ref="BU131:BZ131"/>
    <mergeCell ref="AG131:AJ131"/>
    <mergeCell ref="AK131:AN131"/>
    <mergeCell ref="AP131:AW131"/>
    <mergeCell ref="AX131:BG131"/>
    <mergeCell ref="BH131:BN131"/>
    <mergeCell ref="BO131:BT131"/>
    <mergeCell ref="C130:H130"/>
    <mergeCell ref="I130:L130"/>
    <mergeCell ref="M130:N130"/>
    <mergeCell ref="O130:X130"/>
    <mergeCell ref="Z130:AC130"/>
    <mergeCell ref="AD130:AF130"/>
    <mergeCell ref="AG130:AJ130"/>
    <mergeCell ref="AK130:AN130"/>
    <mergeCell ref="AP130:AW130"/>
    <mergeCell ref="BH128:BN128"/>
    <mergeCell ref="BO128:BT128"/>
    <mergeCell ref="BU128:BZ128"/>
    <mergeCell ref="AX128:BG128"/>
    <mergeCell ref="C129:H129"/>
    <mergeCell ref="I129:L129"/>
    <mergeCell ref="M129:N129"/>
    <mergeCell ref="O129:X129"/>
    <mergeCell ref="Z129:AC129"/>
    <mergeCell ref="AD129:AF129"/>
    <mergeCell ref="BU129:BZ129"/>
    <mergeCell ref="AG129:AJ129"/>
    <mergeCell ref="AK129:AN129"/>
    <mergeCell ref="AP129:AW129"/>
    <mergeCell ref="AX129:BG129"/>
    <mergeCell ref="BH129:BN129"/>
    <mergeCell ref="BO129:BT129"/>
    <mergeCell ref="C128:H128"/>
    <mergeCell ref="I128:L128"/>
    <mergeCell ref="M128:N128"/>
    <mergeCell ref="O128:X128"/>
    <mergeCell ref="Z128:AC128"/>
    <mergeCell ref="AD128:AF128"/>
    <mergeCell ref="AG128:AJ128"/>
    <mergeCell ref="AK128:AN128"/>
    <mergeCell ref="AP128:AW128"/>
    <mergeCell ref="C123:H123"/>
    <mergeCell ref="I123:L123"/>
    <mergeCell ref="M123:N123"/>
    <mergeCell ref="O123:X123"/>
    <mergeCell ref="Z123:AC124"/>
    <mergeCell ref="AD123:AF126"/>
    <mergeCell ref="C124:H127"/>
    <mergeCell ref="I124:L124"/>
    <mergeCell ref="M124:N124"/>
    <mergeCell ref="O124:X124"/>
    <mergeCell ref="I125:L125"/>
    <mergeCell ref="M125:N125"/>
    <mergeCell ref="O125:X125"/>
    <mergeCell ref="Z125:AC126"/>
    <mergeCell ref="I126:L126"/>
    <mergeCell ref="O126:X126"/>
    <mergeCell ref="I127:L127"/>
    <mergeCell ref="O127:X127"/>
    <mergeCell ref="Z127:AC127"/>
    <mergeCell ref="AD127:AF127"/>
    <mergeCell ref="AS116:BA116"/>
    <mergeCell ref="AG124:AN124"/>
    <mergeCell ref="AX124:BG124"/>
    <mergeCell ref="AX125:BG125"/>
    <mergeCell ref="AX126:BG126"/>
    <mergeCell ref="AG125:AJ126"/>
    <mergeCell ref="AK125:AN126"/>
    <mergeCell ref="AG123:AN123"/>
    <mergeCell ref="AX127:BG127"/>
    <mergeCell ref="AG127:AJ127"/>
    <mergeCell ref="AK127:AN127"/>
    <mergeCell ref="AP123:AW127"/>
    <mergeCell ref="AX123:BG123"/>
    <mergeCell ref="C112:I112"/>
    <mergeCell ref="J112:M112"/>
    <mergeCell ref="N112:O112"/>
    <mergeCell ref="P112:V112"/>
    <mergeCell ref="X112:AF112"/>
    <mergeCell ref="AG112:AQ112"/>
    <mergeCell ref="O122:Q122"/>
    <mergeCell ref="V122:Y122"/>
    <mergeCell ref="Z122:AB122"/>
    <mergeCell ref="AC122:AG122"/>
    <mergeCell ref="AH122:AJ122"/>
    <mergeCell ref="J117:V117"/>
    <mergeCell ref="C120:W121"/>
    <mergeCell ref="X120:Z121"/>
    <mergeCell ref="AA120:AE121"/>
    <mergeCell ref="AF120:AK121"/>
    <mergeCell ref="AM120:AN121"/>
    <mergeCell ref="AP120:BM121"/>
    <mergeCell ref="C116:I116"/>
    <mergeCell ref="J116:M116"/>
    <mergeCell ref="N116:O116"/>
    <mergeCell ref="P116:T116"/>
    <mergeCell ref="Y116:AF116"/>
    <mergeCell ref="AG116:AQ116"/>
    <mergeCell ref="J115:V115"/>
    <mergeCell ref="AS115:BA115"/>
    <mergeCell ref="J109:V109"/>
    <mergeCell ref="AS109:BA109"/>
    <mergeCell ref="C110:I110"/>
    <mergeCell ref="J110:M110"/>
    <mergeCell ref="N110:O110"/>
    <mergeCell ref="P110:V110"/>
    <mergeCell ref="X110:AF110"/>
    <mergeCell ref="AG110:AL110"/>
    <mergeCell ref="AM110:AQ110"/>
    <mergeCell ref="AS110:BA110"/>
    <mergeCell ref="J111:V111"/>
    <mergeCell ref="AG111:AQ111"/>
    <mergeCell ref="AS111:BA111"/>
    <mergeCell ref="AS112:BA112"/>
    <mergeCell ref="J113:V113"/>
    <mergeCell ref="AG113:AQ113"/>
    <mergeCell ref="AS113:BA113"/>
    <mergeCell ref="C114:I114"/>
    <mergeCell ref="J114:T114"/>
    <mergeCell ref="X114:AF114"/>
    <mergeCell ref="AG114:AQ114"/>
    <mergeCell ref="AS114:BA114"/>
    <mergeCell ref="C108:I108"/>
    <mergeCell ref="J108:V108"/>
    <mergeCell ref="AG108:AL108"/>
    <mergeCell ref="AM108:AQ108"/>
    <mergeCell ref="AS108:BA108"/>
    <mergeCell ref="BV90:CC90"/>
    <mergeCell ref="B92:AK92"/>
    <mergeCell ref="AL92:CC92"/>
    <mergeCell ref="X94:BK96"/>
    <mergeCell ref="Y100:BN100"/>
    <mergeCell ref="C104:AB104"/>
    <mergeCell ref="AD104:AQ104"/>
    <mergeCell ref="C90:H90"/>
    <mergeCell ref="I90:P90"/>
    <mergeCell ref="S90:AA90"/>
    <mergeCell ref="AB90:AJ90"/>
    <mergeCell ref="AL90:AR90"/>
    <mergeCell ref="AS90:AZ90"/>
    <mergeCell ref="BB90:BH90"/>
    <mergeCell ref="BI90:BN90"/>
    <mergeCell ref="BO90:BU90"/>
    <mergeCell ref="BB108:CK108"/>
    <mergeCell ref="AS104:CK104"/>
    <mergeCell ref="C89:H89"/>
    <mergeCell ref="I89:P89"/>
    <mergeCell ref="S89:AA89"/>
    <mergeCell ref="AB89:AJ89"/>
    <mergeCell ref="AL89:AR89"/>
    <mergeCell ref="AS89:AZ89"/>
    <mergeCell ref="BB89:BH89"/>
    <mergeCell ref="BI89:BN89"/>
    <mergeCell ref="BO89:BU89"/>
    <mergeCell ref="AL82:AN83"/>
    <mergeCell ref="AO82:AP82"/>
    <mergeCell ref="AQ82:AW82"/>
    <mergeCell ref="I88:P88"/>
    <mergeCell ref="S88:AA88"/>
    <mergeCell ref="AB88:AJ88"/>
    <mergeCell ref="AL88:AR88"/>
    <mergeCell ref="AS88:AZ88"/>
    <mergeCell ref="AX82:BG82"/>
    <mergeCell ref="BB88:BH88"/>
    <mergeCell ref="AX79:BG79"/>
    <mergeCell ref="BH79:BN79"/>
    <mergeCell ref="BO79:BT79"/>
    <mergeCell ref="AV81:BA81"/>
    <mergeCell ref="D87:G87"/>
    <mergeCell ref="S87:AA87"/>
    <mergeCell ref="AB87:AJ87"/>
    <mergeCell ref="AL87:AR87"/>
    <mergeCell ref="AS87:AZ87"/>
    <mergeCell ref="BB87:BH87"/>
    <mergeCell ref="C85:H85"/>
    <mergeCell ref="I85:P87"/>
    <mergeCell ref="S85:AJ85"/>
    <mergeCell ref="AL85:AZ85"/>
    <mergeCell ref="BB85:CC85"/>
    <mergeCell ref="C86:H86"/>
    <mergeCell ref="S86:AJ86"/>
    <mergeCell ref="AL86:AZ86"/>
    <mergeCell ref="BB86:BJ86"/>
    <mergeCell ref="BS86:CC86"/>
    <mergeCell ref="C82:H82"/>
    <mergeCell ref="I82:M82"/>
    <mergeCell ref="N82:O83"/>
    <mergeCell ref="P82:AK83"/>
    <mergeCell ref="I80:L80"/>
    <mergeCell ref="M80:N80"/>
    <mergeCell ref="O80:X80"/>
    <mergeCell ref="Z80:AC80"/>
    <mergeCell ref="AD80:AF80"/>
    <mergeCell ref="AG80:AJ80"/>
    <mergeCell ref="AK80:AN80"/>
    <mergeCell ref="AP80:AW80"/>
    <mergeCell ref="AG79:AJ79"/>
    <mergeCell ref="AK79:AN79"/>
    <mergeCell ref="AP79:AW79"/>
    <mergeCell ref="AX80:BG80"/>
    <mergeCell ref="BH80:BN80"/>
    <mergeCell ref="BO80:BT80"/>
    <mergeCell ref="AX78:BG78"/>
    <mergeCell ref="BH78:BN78"/>
    <mergeCell ref="BO78:BT78"/>
    <mergeCell ref="BU78:BZ78"/>
    <mergeCell ref="C79:H79"/>
    <mergeCell ref="I79:L79"/>
    <mergeCell ref="M79:N79"/>
    <mergeCell ref="O79:X79"/>
    <mergeCell ref="Z79:AC79"/>
    <mergeCell ref="AD79:AF79"/>
    <mergeCell ref="C78:H78"/>
    <mergeCell ref="I78:L78"/>
    <mergeCell ref="M78:N78"/>
    <mergeCell ref="O78:X78"/>
    <mergeCell ref="Z78:AC78"/>
    <mergeCell ref="AD78:AF78"/>
    <mergeCell ref="AG78:AJ78"/>
    <mergeCell ref="AK78:AN78"/>
    <mergeCell ref="AP78:AW78"/>
    <mergeCell ref="BU79:BZ79"/>
    <mergeCell ref="C80:H80"/>
    <mergeCell ref="AX76:BG76"/>
    <mergeCell ref="BH76:BN76"/>
    <mergeCell ref="BO76:BT76"/>
    <mergeCell ref="BU76:BZ76"/>
    <mergeCell ref="C77:H77"/>
    <mergeCell ref="I77:L77"/>
    <mergeCell ref="M77:N77"/>
    <mergeCell ref="O77:X77"/>
    <mergeCell ref="Z77:AC77"/>
    <mergeCell ref="AD77:AF77"/>
    <mergeCell ref="BU77:BZ77"/>
    <mergeCell ref="AG77:AJ77"/>
    <mergeCell ref="AK77:AN77"/>
    <mergeCell ref="AP77:AW77"/>
    <mergeCell ref="AX77:BG77"/>
    <mergeCell ref="BH77:BN77"/>
    <mergeCell ref="BO77:BT77"/>
    <mergeCell ref="C76:H76"/>
    <mergeCell ref="I76:L76"/>
    <mergeCell ref="M76:N76"/>
    <mergeCell ref="O76:X76"/>
    <mergeCell ref="Z76:AC76"/>
    <mergeCell ref="AD76:AF76"/>
    <mergeCell ref="AG76:AJ76"/>
    <mergeCell ref="AK76:AN76"/>
    <mergeCell ref="AP76:AW76"/>
    <mergeCell ref="AX74:BG74"/>
    <mergeCell ref="BH74:BN74"/>
    <mergeCell ref="BO74:BT74"/>
    <mergeCell ref="BU74:BZ74"/>
    <mergeCell ref="C75:H75"/>
    <mergeCell ref="I75:L75"/>
    <mergeCell ref="M75:N75"/>
    <mergeCell ref="O75:X75"/>
    <mergeCell ref="Z75:AC75"/>
    <mergeCell ref="AD75:AF75"/>
    <mergeCell ref="BU75:BZ75"/>
    <mergeCell ref="AG75:AJ75"/>
    <mergeCell ref="AK75:AN75"/>
    <mergeCell ref="AP75:AW75"/>
    <mergeCell ref="AX75:BG75"/>
    <mergeCell ref="BH75:BN75"/>
    <mergeCell ref="BO75:BT75"/>
    <mergeCell ref="C74:H74"/>
    <mergeCell ref="I74:L74"/>
    <mergeCell ref="M74:N74"/>
    <mergeCell ref="O74:X74"/>
    <mergeCell ref="Z74:AC74"/>
    <mergeCell ref="AD74:AF74"/>
    <mergeCell ref="AG74:AJ74"/>
    <mergeCell ref="AK74:AN74"/>
    <mergeCell ref="AP74:AW74"/>
    <mergeCell ref="BO72:BT72"/>
    <mergeCell ref="BU72:BZ72"/>
    <mergeCell ref="C73:H73"/>
    <mergeCell ref="I73:L73"/>
    <mergeCell ref="M73:N73"/>
    <mergeCell ref="O73:X73"/>
    <mergeCell ref="Z73:AC73"/>
    <mergeCell ref="AD73:AF73"/>
    <mergeCell ref="BU73:BZ73"/>
    <mergeCell ref="AG73:AJ73"/>
    <mergeCell ref="AK73:AN73"/>
    <mergeCell ref="AP73:AW73"/>
    <mergeCell ref="AX73:BG73"/>
    <mergeCell ref="BH73:BN73"/>
    <mergeCell ref="BO73:BT73"/>
    <mergeCell ref="BU71:BZ71"/>
    <mergeCell ref="C72:H72"/>
    <mergeCell ref="I72:L72"/>
    <mergeCell ref="M72:N72"/>
    <mergeCell ref="O72:X72"/>
    <mergeCell ref="Z72:AC72"/>
    <mergeCell ref="AD72:AF72"/>
    <mergeCell ref="AG72:AJ72"/>
    <mergeCell ref="AK72:AN72"/>
    <mergeCell ref="AP72:AW72"/>
    <mergeCell ref="AG71:AJ71"/>
    <mergeCell ref="AK71:AN71"/>
    <mergeCell ref="AP71:AW71"/>
    <mergeCell ref="AX71:BG71"/>
    <mergeCell ref="BH71:BN71"/>
    <mergeCell ref="BO71:BT71"/>
    <mergeCell ref="C71:H71"/>
    <mergeCell ref="I71:L71"/>
    <mergeCell ref="M71:N71"/>
    <mergeCell ref="O71:X71"/>
    <mergeCell ref="Z71:AC71"/>
    <mergeCell ref="AD71:AF71"/>
    <mergeCell ref="AX72:BG72"/>
    <mergeCell ref="BH72:BN72"/>
    <mergeCell ref="Z70:AC70"/>
    <mergeCell ref="AD70:AF70"/>
    <mergeCell ref="AG70:AJ70"/>
    <mergeCell ref="AK70:AN70"/>
    <mergeCell ref="AX70:BG70"/>
    <mergeCell ref="I69:L69"/>
    <mergeCell ref="M69:N69"/>
    <mergeCell ref="O69:X69"/>
    <mergeCell ref="Z69:AC69"/>
    <mergeCell ref="AD69:AF69"/>
    <mergeCell ref="AG69:AJ69"/>
    <mergeCell ref="BU66:BZ70"/>
    <mergeCell ref="I67:L67"/>
    <mergeCell ref="M67:N67"/>
    <mergeCell ref="O67:X67"/>
    <mergeCell ref="AG67:AN67"/>
    <mergeCell ref="AX67:BG67"/>
    <mergeCell ref="I68:L68"/>
    <mergeCell ref="M68:N68"/>
    <mergeCell ref="O68:X68"/>
    <mergeCell ref="Z68:AC68"/>
    <mergeCell ref="AD66:AF67"/>
    <mergeCell ref="AG66:AN66"/>
    <mergeCell ref="AP66:AW70"/>
    <mergeCell ref="AX66:BG66"/>
    <mergeCell ref="BH66:BN70"/>
    <mergeCell ref="BO66:BT70"/>
    <mergeCell ref="AD68:AF68"/>
    <mergeCell ref="AG68:AJ68"/>
    <mergeCell ref="AK68:AN68"/>
    <mergeCell ref="AX68:BG68"/>
    <mergeCell ref="AK69:AN69"/>
    <mergeCell ref="AX69:BG69"/>
    <mergeCell ref="I70:L70"/>
    <mergeCell ref="O70:X70"/>
    <mergeCell ref="O65:Q65"/>
    <mergeCell ref="V65:Y65"/>
    <mergeCell ref="Z65:AB65"/>
    <mergeCell ref="AC65:AG65"/>
    <mergeCell ref="AH65:AJ65"/>
    <mergeCell ref="C66:H66"/>
    <mergeCell ref="I66:L66"/>
    <mergeCell ref="M66:N66"/>
    <mergeCell ref="O66:X66"/>
    <mergeCell ref="Z66:AC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AU53:AW53"/>
    <mergeCell ref="AX53:AZ53"/>
    <mergeCell ref="BA53:BB53"/>
    <mergeCell ref="D55:R55"/>
    <mergeCell ref="S55:AK55"/>
    <mergeCell ref="AL55:AR55"/>
    <mergeCell ref="C49:AK49"/>
    <mergeCell ref="D51:R51"/>
    <mergeCell ref="S51:AK51"/>
    <mergeCell ref="AL51:AR51"/>
    <mergeCell ref="D53:R53"/>
    <mergeCell ref="S53:AK53"/>
    <mergeCell ref="AL53:AR53"/>
    <mergeCell ref="D41:R41"/>
    <mergeCell ref="S41:AE41"/>
    <mergeCell ref="AF41:AK41"/>
    <mergeCell ref="S43:AK43"/>
    <mergeCell ref="B45:AR45"/>
    <mergeCell ref="B47:AR47"/>
    <mergeCell ref="D37:R37"/>
    <mergeCell ref="S37:AE37"/>
    <mergeCell ref="AF37:AK37"/>
    <mergeCell ref="D39:R39"/>
    <mergeCell ref="S39:AE39"/>
    <mergeCell ref="AF39:AK39"/>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D18:R18"/>
    <mergeCell ref="S18:AE18"/>
    <mergeCell ref="D20:R20"/>
    <mergeCell ref="S20:AE20"/>
    <mergeCell ref="D22:R22"/>
    <mergeCell ref="S22:AE22"/>
    <mergeCell ref="D14:R14"/>
    <mergeCell ref="S14:AE14"/>
    <mergeCell ref="S15:AE15"/>
    <mergeCell ref="D16:R16"/>
    <mergeCell ref="S16:AE16"/>
    <mergeCell ref="S17:AE17"/>
    <mergeCell ref="S9:AE9"/>
    <mergeCell ref="D10:R10"/>
    <mergeCell ref="S10:AE10"/>
    <mergeCell ref="S11:AE11"/>
    <mergeCell ref="D12:R12"/>
    <mergeCell ref="S12:AE12"/>
    <mergeCell ref="C2:AE2"/>
    <mergeCell ref="AH2:AN2"/>
    <mergeCell ref="C4:AE4"/>
    <mergeCell ref="AG4:AN5"/>
    <mergeCell ref="S6:AE6"/>
    <mergeCell ref="D8:R8"/>
    <mergeCell ref="S8:AE8"/>
    <mergeCell ref="CA66:CE70"/>
    <mergeCell ref="CG66:CK70"/>
    <mergeCell ref="CA71:CE71"/>
    <mergeCell ref="CG71:CK71"/>
    <mergeCell ref="CA72:CE72"/>
    <mergeCell ref="CG72:CK72"/>
    <mergeCell ref="CA73:CE73"/>
    <mergeCell ref="CG73:CK73"/>
    <mergeCell ref="CA74:CE74"/>
    <mergeCell ref="CG74:CK74"/>
    <mergeCell ref="CA75:CE75"/>
    <mergeCell ref="CG75:CK75"/>
    <mergeCell ref="CA76:CE76"/>
    <mergeCell ref="CG76:CK76"/>
    <mergeCell ref="CA77:CE77"/>
    <mergeCell ref="CG77:CK77"/>
    <mergeCell ref="CA78:CE78"/>
    <mergeCell ref="CG78:CK78"/>
    <mergeCell ref="CA79:CE79"/>
    <mergeCell ref="CG79:CK79"/>
    <mergeCell ref="CG80:CK80"/>
    <mergeCell ref="CA82:CE82"/>
    <mergeCell ref="CG82:CK82"/>
    <mergeCell ref="CA123:CF127"/>
    <mergeCell ref="CG123:CK127"/>
    <mergeCell ref="CA128:CF128"/>
    <mergeCell ref="CG128:CK128"/>
    <mergeCell ref="CA129:CF129"/>
    <mergeCell ref="CG129:CK129"/>
    <mergeCell ref="BV89:CC89"/>
    <mergeCell ref="BY106:CC106"/>
    <mergeCell ref="BV88:CC88"/>
    <mergeCell ref="CA120:CK121"/>
    <mergeCell ref="BU120:BZ121"/>
    <mergeCell ref="BV110:CK117"/>
    <mergeCell ref="BO87:BU87"/>
    <mergeCell ref="BV87:CC87"/>
    <mergeCell ref="BH123:BN127"/>
    <mergeCell ref="BO123:BT127"/>
    <mergeCell ref="BU123:BZ127"/>
    <mergeCell ref="BH82:BN82"/>
    <mergeCell ref="BO82:BT82"/>
    <mergeCell ref="BU82:BZ82"/>
    <mergeCell ref="BU80:BZ80"/>
    <mergeCell ref="CA80:CE80"/>
    <mergeCell ref="BI88:BN88"/>
    <mergeCell ref="BO88:BU88"/>
    <mergeCell ref="BB114:BJ114"/>
    <mergeCell ref="BB110:BF110"/>
    <mergeCell ref="BG110:BJ110"/>
    <mergeCell ref="BB112:BE112"/>
    <mergeCell ref="BG112:BJ112"/>
    <mergeCell ref="BB116:BJ116"/>
    <mergeCell ref="BN120:BT121"/>
    <mergeCell ref="CA135:CF135"/>
    <mergeCell ref="CG135:CK135"/>
    <mergeCell ref="CA136:CF136"/>
    <mergeCell ref="CG136:CK136"/>
    <mergeCell ref="CA137:CF137"/>
    <mergeCell ref="CG137:CK137"/>
    <mergeCell ref="CA139:CF139"/>
    <mergeCell ref="CG139:CK139"/>
    <mergeCell ref="CA130:CF130"/>
    <mergeCell ref="CG130:CK130"/>
    <mergeCell ref="CA131:CF131"/>
    <mergeCell ref="CG131:CK131"/>
    <mergeCell ref="CA132:CF132"/>
    <mergeCell ref="CG132:CK132"/>
    <mergeCell ref="CA133:CF133"/>
    <mergeCell ref="CG133:CK133"/>
    <mergeCell ref="CA134:CF134"/>
    <mergeCell ref="CG134:CK134"/>
  </mergeCells>
  <conditionalFormatting sqref="BB147:BB149 BB90">
    <cfRule type="cellIs" dxfId="37" priority="34" stopIfTrue="1" operator="notBetween">
      <formula>0</formula>
      <formula>10000000</formula>
    </cfRule>
  </conditionalFormatting>
  <conditionalFormatting sqref="S53:AK53">
    <cfRule type="containsText" dxfId="36" priority="33" stopIfTrue="1" operator="containsText" text="יש להזין סוג החשבון">
      <formula>NOT(ISERROR(SEARCH("יש להזין סוג החשבון",S53)))</formula>
    </cfRule>
    <cfRule type="expression" dxfId="35" priority="35" stopIfTrue="1">
      <formula>LEFT(S53,19)="יש להזין סוג החשבון"</formula>
    </cfRule>
  </conditionalFormatting>
  <conditionalFormatting sqref="S59:AK59 S43:AK43">
    <cfRule type="containsText" dxfId="34" priority="32" stopIfTrue="1" operator="containsText" text="יש">
      <formula>NOT(ISERROR(SEARCH("יש",S43)))</formula>
    </cfRule>
  </conditionalFormatting>
  <conditionalFormatting sqref="P139 P82">
    <cfRule type="containsText" dxfId="33" priority="31" stopIfTrue="1" operator="containsText" text="יש">
      <formula>NOT(ISERROR(SEARCH("יש",P82)))</formula>
    </cfRule>
  </conditionalFormatting>
  <conditionalFormatting sqref="M129:N137">
    <cfRule type="containsText" dxfId="32" priority="25" stopIfTrue="1" operator="containsText" text="משרד">
      <formula>NOT(ISERROR(SEARCH("משרד",M129)))</formula>
    </cfRule>
    <cfRule type="expression" dxfId="31" priority="26" stopIfTrue="1">
      <formula>LEN($I129)&gt;0</formula>
    </cfRule>
  </conditionalFormatting>
  <conditionalFormatting sqref="AL82:AN83">
    <cfRule type="expression" dxfId="30" priority="36" stopIfTrue="1">
      <formula>LEN($P$82)&gt;4</formula>
    </cfRule>
  </conditionalFormatting>
  <conditionalFormatting sqref="M72:N72">
    <cfRule type="containsText" dxfId="29" priority="29" stopIfTrue="1" operator="containsText" text="משרד">
      <formula>NOT(ISERROR(SEARCH("משרד",M72)))</formula>
    </cfRule>
    <cfRule type="expression" dxfId="28" priority="30" stopIfTrue="1">
      <formula>LEN($I$72)&gt;0</formula>
    </cfRule>
  </conditionalFormatting>
  <conditionalFormatting sqref="M73:M74">
    <cfRule type="containsText" dxfId="27" priority="27" stopIfTrue="1" operator="containsText" text="משרד">
      <formula>NOT(ISERROR(SEARCH("משרד",M73)))</formula>
    </cfRule>
    <cfRule type="expression" dxfId="26" priority="28" stopIfTrue="1">
      <formula>LEN($I$74)&gt;0</formula>
    </cfRule>
  </conditionalFormatting>
  <conditionalFormatting sqref="M129:N137">
    <cfRule type="containsText" dxfId="25" priority="7" stopIfTrue="1" operator="containsText" text="משרד">
      <formula>NOT(ISERROR(SEARCH("משרד",M129)))</formula>
    </cfRule>
    <cfRule type="expression" dxfId="24" priority="8" stopIfTrue="1">
      <formula>LEN($I129)&gt;0</formula>
    </cfRule>
  </conditionalFormatting>
  <conditionalFormatting sqref="BO90">
    <cfRule type="cellIs" dxfId="23" priority="5" stopIfTrue="1" operator="notBetween">
      <formula>0</formula>
      <formula>10000000</formula>
    </cfRule>
  </conditionalFormatting>
  <conditionalFormatting sqref="BO88">
    <cfRule type="cellIs" dxfId="22" priority="4" stopIfTrue="1" operator="notBetween">
      <formula>0</formula>
      <formula>10000000</formula>
    </cfRule>
  </conditionalFormatting>
  <conditionalFormatting sqref="M75:N80">
    <cfRule type="containsText" dxfId="21" priority="2" stopIfTrue="1" operator="containsText" text="משרד">
      <formula>NOT(ISERROR(SEARCH("משרד",M75)))</formula>
    </cfRule>
    <cfRule type="expression" dxfId="20" priority="3" stopIfTrue="1">
      <formula>LEN($I$72)&gt;0</formula>
    </cfRule>
  </conditionalFormatting>
  <conditionalFormatting sqref="BB88">
    <cfRule type="cellIs" dxfId="19" priority="1" stopIfTrue="1" operator="notBetween">
      <formula>0</formula>
      <formula>10000000</formula>
    </cfRule>
  </conditionalFormatting>
  <dataValidations count="1">
    <dataValidation showInputMessage="1" showErrorMessage="1" sqref="S53:AK53"/>
  </dataValidations>
  <hyperlinks>
    <hyperlink ref="S20" r:id="rId1" display="shalom@"/>
    <hyperlink ref="S22" r:id="rId2" display="shalom@"/>
  </hyperlinks>
  <printOptions horizontalCentered="1"/>
  <pageMargins left="7.874015748031496E-2" right="7.874015748031496E-2" top="0.15748031496062992" bottom="0.15748031496062992" header="0.15748031496062992" footer="0.15748031496062992"/>
  <pageSetup paperSize="9" scale="70" orientation="landscape" r:id="rId3"/>
  <headerFooter alignWithMargins="0"/>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גיליון1!$C$10:$C$11</xm:f>
          </x14:formula1>
          <xm:sqref>N72 N75:N80 M72:M80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G303"/>
  <sheetViews>
    <sheetView showGridLines="0" rightToLeft="1" zoomScale="90" zoomScaleNormal="90" workbookViewId="0">
      <selection activeCell="CA120" sqref="CA120:CK121"/>
    </sheetView>
  </sheetViews>
  <sheetFormatPr defaultColWidth="9.140625" defaultRowHeight="12.75" x14ac:dyDescent="0.2"/>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5.28515625" style="3" customWidth="1"/>
    <col min="15" max="15" width="2.28515625" style="3" customWidth="1"/>
    <col min="16" max="16" width="2" style="3" customWidth="1"/>
    <col min="17" max="17" width="1.140625" style="3" customWidth="1"/>
    <col min="18" max="18" width="1.28515625" style="3" customWidth="1"/>
    <col min="19" max="19" width="2.140625" style="3" customWidth="1"/>
    <col min="20" max="20" width="1.85546875" style="3" customWidth="1"/>
    <col min="21" max="21" width="2" style="3" hidden="1" customWidth="1"/>
    <col min="22" max="22" width="1.28515625" style="3" hidden="1" customWidth="1"/>
    <col min="23" max="23" width="2" style="3" hidden="1" customWidth="1"/>
    <col min="24" max="24" width="0.5703125" style="3" customWidth="1"/>
    <col min="25" max="25" width="1.7109375" style="3" customWidth="1"/>
    <col min="26" max="26" width="3" style="3" customWidth="1"/>
    <col min="27" max="27" width="2.28515625" style="3" customWidth="1"/>
    <col min="28" max="28" width="2.5703125" style="3" customWidth="1"/>
    <col min="29" max="29" width="3.5703125" style="3" customWidth="1"/>
    <col min="30"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1.14062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1.42578125" style="5" customWidth="1"/>
    <col min="48" max="48" width="6.140625" style="5" hidden="1" customWidth="1"/>
    <col min="49" max="49" width="2.5703125" style="3" customWidth="1"/>
    <col min="50" max="50" width="1.85546875" style="3" customWidth="1"/>
    <col min="51" max="51" width="3" style="3" customWidth="1"/>
    <col min="52" max="52" width="0.5703125" style="3" customWidth="1"/>
    <col min="53" max="56" width="1.85546875" style="3" customWidth="1"/>
    <col min="57" max="57" width="0.42578125" style="3" customWidth="1"/>
    <col min="58"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0.425781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42578125" style="3" customWidth="1"/>
    <col min="79" max="79" width="5.140625" style="3" customWidth="1"/>
    <col min="80" max="81" width="2" style="3" customWidth="1"/>
    <col min="82" max="87" width="0.140625" style="6" customWidth="1"/>
    <col min="88" max="88" width="0.85546875" style="6" customWidth="1"/>
    <col min="89" max="89" width="9.140625" style="6" customWidth="1"/>
    <col min="90" max="90" width="1.5703125" style="6" customWidth="1"/>
    <col min="91" max="91" width="1.28515625" style="6" customWidth="1"/>
    <col min="92" max="100" width="9.140625" style="6" customWidth="1"/>
    <col min="101" max="101" width="9.5703125" style="412" customWidth="1"/>
    <col min="102" max="102" width="4" style="412" customWidth="1"/>
    <col min="103" max="104" width="9.140625" style="412" customWidth="1"/>
    <col min="105" max="113" width="9.140625" style="332" customWidth="1"/>
    <col min="114" max="16384" width="9.140625" style="6"/>
  </cols>
  <sheetData>
    <row r="1" spans="2:159" x14ac:dyDescent="0.2">
      <c r="AQ1" s="333"/>
    </row>
    <row r="2" spans="2:159" ht="22.5" x14ac:dyDescent="0.2">
      <c r="B2" s="6"/>
      <c r="C2" s="1027" t="str">
        <f>'עמוד 1'!C2:AE2</f>
        <v>טופס 23.033 חשבון לפי שעות מכרזים</v>
      </c>
      <c r="D2" s="1028"/>
      <c r="E2" s="1028"/>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9"/>
      <c r="AF2" s="6"/>
      <c r="AG2" s="6"/>
      <c r="AH2" s="1050" t="s">
        <v>209</v>
      </c>
      <c r="AI2" s="1050"/>
      <c r="AJ2" s="1050"/>
      <c r="AK2" s="1050"/>
      <c r="AL2" s="1050"/>
      <c r="AM2" s="1050"/>
      <c r="AN2" s="1050"/>
      <c r="AO2" s="6"/>
      <c r="AP2" s="6"/>
      <c r="AQ2" s="334" t="s">
        <v>135</v>
      </c>
      <c r="AR2" s="6"/>
      <c r="AS2" s="29"/>
      <c r="AT2" s="29"/>
      <c r="AU2" s="29"/>
      <c r="AV2" s="29"/>
      <c r="AW2" s="6"/>
      <c r="AX2" s="6"/>
      <c r="AY2" s="6"/>
      <c r="AZ2" s="6"/>
      <c r="BA2" s="6"/>
      <c r="BB2" s="6"/>
      <c r="BC2" s="6"/>
      <c r="BD2" s="6"/>
      <c r="BE2" s="6"/>
      <c r="BF2" s="6"/>
      <c r="BG2" s="6"/>
      <c r="CO2" s="179"/>
      <c r="CP2" s="179"/>
      <c r="CQ2" s="179"/>
      <c r="CR2" s="179"/>
      <c r="CS2" s="179"/>
      <c r="CT2" s="179"/>
      <c r="CU2" s="179"/>
      <c r="CV2" s="179"/>
      <c r="CW2" s="413"/>
      <c r="CX2" s="413"/>
      <c r="CY2" s="413"/>
      <c r="CZ2" s="413"/>
      <c r="DA2" s="331"/>
      <c r="DB2" s="331"/>
      <c r="DC2" s="331"/>
      <c r="DD2" s="331"/>
      <c r="DE2" s="331"/>
      <c r="DF2" s="331"/>
      <c r="DG2" s="331"/>
      <c r="DH2" s="331"/>
      <c r="DI2" s="331"/>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row>
    <row r="3" spans="2:159" ht="18.75"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25"/>
      <c r="AH3" s="25"/>
      <c r="AI3" s="25"/>
      <c r="AJ3" s="25"/>
      <c r="AK3" s="25"/>
      <c r="AL3" s="25"/>
      <c r="AM3" s="25"/>
      <c r="AN3" s="25"/>
      <c r="AO3" s="6"/>
      <c r="AP3" s="6"/>
      <c r="AQ3" s="334" t="s">
        <v>136</v>
      </c>
      <c r="AR3" s="6"/>
      <c r="AS3" s="29"/>
      <c r="AT3" s="29"/>
      <c r="AU3" s="29"/>
      <c r="AV3" s="29"/>
      <c r="AW3" s="6"/>
      <c r="AX3" s="6"/>
      <c r="AY3" s="6"/>
      <c r="AZ3" s="6"/>
      <c r="BA3" s="6"/>
      <c r="BB3" s="6"/>
      <c r="BC3" s="6"/>
      <c r="BD3" s="6"/>
      <c r="BE3" s="6"/>
      <c r="BF3" s="6"/>
      <c r="BG3" s="6"/>
      <c r="CO3" s="179"/>
      <c r="CP3" s="179"/>
      <c r="CQ3" s="179"/>
      <c r="CR3" s="179"/>
      <c r="CS3" s="179"/>
      <c r="CT3" s="179"/>
      <c r="CU3" s="179"/>
      <c r="CV3" s="179"/>
      <c r="CW3" s="413"/>
      <c r="CX3" s="413"/>
      <c r="CY3" s="413"/>
      <c r="CZ3" s="413"/>
      <c r="DA3" s="331"/>
      <c r="DB3" s="331"/>
      <c r="DC3" s="331"/>
      <c r="DD3" s="331"/>
      <c r="DE3" s="331"/>
      <c r="DF3" s="331"/>
      <c r="DG3" s="331"/>
      <c r="DH3" s="331"/>
      <c r="DI3" s="331"/>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row>
    <row r="4" spans="2:159" ht="21" customHeight="1" x14ac:dyDescent="0.2">
      <c r="B4" s="6"/>
      <c r="C4" s="1031" t="s">
        <v>55</v>
      </c>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4"/>
      <c r="AG4" s="1049"/>
      <c r="AH4" s="1049"/>
      <c r="AI4" s="1049"/>
      <c r="AJ4" s="1049"/>
      <c r="AK4" s="1049"/>
      <c r="AL4" s="1049"/>
      <c r="AM4" s="1049"/>
      <c r="AN4" s="1049"/>
      <c r="AO4" s="4"/>
      <c r="AP4" s="4"/>
      <c r="AQ4" s="334" t="s">
        <v>125</v>
      </c>
      <c r="AR4" s="4"/>
      <c r="AS4" s="4"/>
      <c r="AT4" s="4"/>
      <c r="AU4" s="29"/>
      <c r="AV4" s="29"/>
      <c r="AW4" s="6"/>
      <c r="AX4" s="6"/>
      <c r="AY4" s="6"/>
      <c r="AZ4" s="6"/>
      <c r="BA4" s="6"/>
      <c r="BB4" s="6"/>
      <c r="BC4" s="6"/>
      <c r="BD4" s="6"/>
      <c r="BE4" s="6"/>
      <c r="BF4" s="6"/>
      <c r="BG4" s="6"/>
      <c r="CO4" s="179"/>
      <c r="CP4" s="179"/>
      <c r="CQ4" s="179"/>
      <c r="CR4" s="179"/>
      <c r="CS4" s="179"/>
      <c r="CT4" s="179"/>
      <c r="CU4" s="179"/>
      <c r="CV4" s="179"/>
      <c r="CW4" s="413"/>
      <c r="CX4" s="413"/>
      <c r="CY4" s="413"/>
      <c r="CZ4" s="413"/>
      <c r="DA4" s="331"/>
      <c r="DB4" s="331"/>
      <c r="DC4" s="331"/>
      <c r="DD4" s="331"/>
      <c r="DE4" s="331"/>
      <c r="DF4" s="331"/>
      <c r="DG4" s="331"/>
      <c r="DH4" s="331"/>
      <c r="DI4" s="331"/>
      <c r="DJ4" s="162"/>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c r="FA4" s="162"/>
      <c r="FB4" s="162"/>
      <c r="FC4" s="162"/>
    </row>
    <row r="5" spans="2:159" ht="19.5" thickBot="1" x14ac:dyDescent="0.2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1049"/>
      <c r="AH5" s="1049"/>
      <c r="AI5" s="1049"/>
      <c r="AJ5" s="1049"/>
      <c r="AK5" s="1049"/>
      <c r="AL5" s="1049"/>
      <c r="AM5" s="1049"/>
      <c r="AN5" s="1049"/>
      <c r="AO5" s="6"/>
      <c r="AP5" s="6"/>
      <c r="AQ5" s="334" t="s">
        <v>137</v>
      </c>
      <c r="AR5" s="6"/>
      <c r="AS5" s="29"/>
      <c r="AT5" s="29"/>
      <c r="AU5" s="29"/>
      <c r="AV5" s="29"/>
      <c r="AW5" s="6"/>
      <c r="AX5" s="6"/>
      <c r="AY5" s="6"/>
      <c r="AZ5" s="6"/>
      <c r="BA5" s="6"/>
      <c r="BB5" s="6"/>
      <c r="BC5" s="6"/>
      <c r="BD5" s="6"/>
      <c r="BE5" s="6"/>
      <c r="BF5" s="6"/>
      <c r="BG5" s="6"/>
      <c r="CO5" s="179"/>
      <c r="CP5" s="179"/>
      <c r="CQ5" s="179"/>
      <c r="CR5" s="179"/>
      <c r="CS5" s="179"/>
      <c r="CT5" s="179"/>
      <c r="CU5" s="179"/>
      <c r="CV5" s="179"/>
      <c r="CW5" s="413"/>
      <c r="CX5" s="413"/>
      <c r="CY5" s="413"/>
      <c r="CZ5" s="413"/>
      <c r="DA5" s="331"/>
      <c r="DB5" s="331"/>
      <c r="DC5" s="331"/>
      <c r="DD5" s="331"/>
      <c r="DE5" s="331"/>
      <c r="DF5" s="331"/>
      <c r="DG5" s="331"/>
      <c r="DH5" s="331"/>
      <c r="DI5" s="331"/>
      <c r="DJ5" s="162"/>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c r="FA5" s="162"/>
      <c r="FB5" s="162"/>
      <c r="FC5" s="162"/>
    </row>
    <row r="6" spans="2:159" ht="19.5" thickBot="1" x14ac:dyDescent="0.3">
      <c r="B6" s="6"/>
      <c r="C6" s="8" t="s">
        <v>28</v>
      </c>
      <c r="D6" s="8" t="s">
        <v>27</v>
      </c>
      <c r="E6" s="8"/>
      <c r="F6" s="8"/>
      <c r="G6" s="8"/>
      <c r="H6" s="8"/>
      <c r="I6" s="8"/>
      <c r="J6" s="8"/>
      <c r="K6" s="8"/>
      <c r="L6" s="8"/>
      <c r="M6" s="8"/>
      <c r="N6" s="8"/>
      <c r="O6" s="8"/>
      <c r="P6" s="8"/>
      <c r="Q6" s="8"/>
      <c r="R6" s="8"/>
      <c r="S6" s="1032" t="s">
        <v>33</v>
      </c>
      <c r="T6" s="1033"/>
      <c r="U6" s="1033"/>
      <c r="V6" s="1033"/>
      <c r="W6" s="1033"/>
      <c r="X6" s="1033"/>
      <c r="Y6" s="1033"/>
      <c r="Z6" s="1033"/>
      <c r="AA6" s="1033"/>
      <c r="AB6" s="1033"/>
      <c r="AC6" s="1033"/>
      <c r="AD6" s="1033"/>
      <c r="AE6" s="1034"/>
      <c r="AF6" s="235"/>
      <c r="AG6" s="22"/>
      <c r="AH6" s="22"/>
      <c r="AI6" s="22"/>
      <c r="AJ6" s="25"/>
      <c r="AK6" s="25"/>
      <c r="AL6" s="25"/>
      <c r="AM6" s="25"/>
      <c r="AN6" s="25"/>
      <c r="AO6" s="6"/>
      <c r="AP6" s="6"/>
      <c r="AQ6" s="335" t="s">
        <v>127</v>
      </c>
      <c r="AR6" s="6"/>
      <c r="AS6" s="29"/>
      <c r="AT6" s="29"/>
      <c r="AU6" s="29"/>
      <c r="AV6" s="29"/>
      <c r="AW6" s="6"/>
      <c r="AX6" s="6"/>
      <c r="AY6" s="6"/>
      <c r="AZ6" s="6"/>
      <c r="BA6" s="6"/>
      <c r="BB6" s="6"/>
      <c r="BC6" s="6"/>
      <c r="BD6" s="6"/>
      <c r="BE6" s="6"/>
      <c r="BF6" s="6"/>
      <c r="BG6" s="6"/>
      <c r="CO6" s="179"/>
      <c r="CP6" s="179"/>
      <c r="CQ6" s="179"/>
      <c r="CR6" s="179"/>
      <c r="CS6" s="179"/>
      <c r="CT6" s="179"/>
      <c r="CU6" s="179"/>
      <c r="CV6" s="179"/>
      <c r="CW6" s="413"/>
      <c r="CX6" s="413"/>
      <c r="CY6" s="413"/>
      <c r="CZ6" s="413"/>
      <c r="DA6" s="331"/>
      <c r="DB6" s="331"/>
      <c r="DC6" s="331"/>
      <c r="DD6" s="331"/>
      <c r="DE6" s="331"/>
      <c r="DF6" s="331"/>
      <c r="DG6" s="331"/>
      <c r="DH6" s="331"/>
      <c r="DI6" s="331"/>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62"/>
      <c r="EM6" s="162"/>
      <c r="EN6" s="162"/>
      <c r="EO6" s="162"/>
      <c r="EP6" s="162"/>
      <c r="EQ6" s="162"/>
      <c r="ER6" s="162"/>
      <c r="ES6" s="162"/>
      <c r="ET6" s="162"/>
      <c r="EU6" s="162"/>
      <c r="EV6" s="162"/>
      <c r="EW6" s="162"/>
      <c r="EX6" s="162"/>
      <c r="EY6" s="162"/>
      <c r="EZ6" s="162"/>
      <c r="FA6" s="162"/>
      <c r="FB6" s="162"/>
      <c r="FC6" s="162"/>
    </row>
    <row r="7" spans="2:159" ht="7.5" customHeight="1" x14ac:dyDescent="0.25">
      <c r="B7" s="6"/>
      <c r="C7" s="234"/>
      <c r="D7" s="234"/>
      <c r="E7" s="234"/>
      <c r="F7" s="234"/>
      <c r="G7" s="234"/>
      <c r="H7" s="234"/>
      <c r="I7" s="234"/>
      <c r="J7" s="234"/>
      <c r="K7" s="234"/>
      <c r="L7" s="234"/>
      <c r="M7" s="234"/>
      <c r="N7" s="234"/>
      <c r="O7" s="234"/>
      <c r="P7" s="234"/>
      <c r="Q7" s="234"/>
      <c r="R7" s="234"/>
      <c r="S7" s="236"/>
      <c r="T7" s="236"/>
      <c r="U7" s="236"/>
      <c r="V7" s="236"/>
      <c r="W7" s="236"/>
      <c r="X7" s="236"/>
      <c r="Y7" s="236"/>
      <c r="Z7" s="236"/>
      <c r="AA7" s="236"/>
      <c r="AB7" s="236"/>
      <c r="AC7" s="236"/>
      <c r="AD7" s="236"/>
      <c r="AE7" s="236"/>
      <c r="AF7" s="22"/>
      <c r="AG7" s="22"/>
      <c r="AH7" s="22"/>
      <c r="AI7" s="25"/>
      <c r="AJ7" s="25"/>
      <c r="AK7" s="25"/>
      <c r="AL7" s="6"/>
      <c r="AM7" s="6"/>
      <c r="AN7" s="6"/>
      <c r="AO7" s="6"/>
      <c r="AP7" s="6"/>
      <c r="AQ7" s="335" t="s">
        <v>138</v>
      </c>
      <c r="AR7" s="6"/>
      <c r="AS7" s="29"/>
      <c r="AT7" s="29"/>
      <c r="AU7" s="29"/>
      <c r="AV7" s="29"/>
      <c r="AW7" s="6"/>
      <c r="AX7" s="6"/>
      <c r="AY7" s="6"/>
      <c r="AZ7" s="6"/>
      <c r="BA7" s="6"/>
      <c r="BB7" s="6"/>
      <c r="BC7" s="6"/>
      <c r="BD7" s="6"/>
      <c r="BE7" s="6"/>
      <c r="BF7" s="6"/>
      <c r="BG7" s="6"/>
      <c r="CO7" s="179"/>
      <c r="CP7" s="179"/>
      <c r="CQ7" s="179"/>
      <c r="CR7" s="179"/>
      <c r="CS7" s="179"/>
      <c r="CT7" s="179"/>
      <c r="CU7" s="179"/>
      <c r="CV7" s="179"/>
      <c r="CW7" s="413"/>
      <c r="CX7" s="413"/>
      <c r="CY7" s="413"/>
      <c r="CZ7" s="413"/>
      <c r="DA7" s="331"/>
      <c r="DB7" s="331"/>
      <c r="DC7" s="331"/>
      <c r="DD7" s="331"/>
      <c r="DE7" s="331"/>
      <c r="DF7" s="331"/>
      <c r="DG7" s="331"/>
      <c r="DH7" s="331"/>
      <c r="DI7" s="331"/>
      <c r="DJ7" s="162"/>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c r="EK7" s="162"/>
      <c r="EL7" s="162"/>
      <c r="EM7" s="162"/>
      <c r="EN7" s="162"/>
      <c r="EO7" s="162"/>
      <c r="EP7" s="162"/>
      <c r="EQ7" s="162"/>
      <c r="ER7" s="162"/>
      <c r="ES7" s="162"/>
      <c r="ET7" s="162"/>
      <c r="EU7" s="162"/>
      <c r="EV7" s="162"/>
      <c r="EW7" s="162"/>
      <c r="EX7" s="162"/>
      <c r="EY7" s="162"/>
      <c r="EZ7" s="162"/>
      <c r="FA7" s="162"/>
      <c r="FB7" s="162"/>
      <c r="FC7" s="162"/>
    </row>
    <row r="8" spans="2:159" ht="18.75" x14ac:dyDescent="0.25">
      <c r="B8" s="6"/>
      <c r="C8" s="237" t="s">
        <v>59</v>
      </c>
      <c r="D8" s="947" t="s">
        <v>32</v>
      </c>
      <c r="E8" s="948"/>
      <c r="F8" s="948"/>
      <c r="G8" s="948"/>
      <c r="H8" s="948"/>
      <c r="I8" s="948"/>
      <c r="J8" s="948"/>
      <c r="K8" s="948"/>
      <c r="L8" s="948"/>
      <c r="M8" s="948"/>
      <c r="N8" s="948"/>
      <c r="O8" s="948"/>
      <c r="P8" s="948"/>
      <c r="Q8" s="948"/>
      <c r="R8" s="949"/>
      <c r="S8" s="950">
        <f>'עמוד 1'!S8:AE8</f>
        <v>0</v>
      </c>
      <c r="T8" s="951"/>
      <c r="U8" s="951"/>
      <c r="V8" s="951"/>
      <c r="W8" s="951"/>
      <c r="X8" s="951"/>
      <c r="Y8" s="951"/>
      <c r="Z8" s="951"/>
      <c r="AA8" s="951"/>
      <c r="AB8" s="951"/>
      <c r="AC8" s="951"/>
      <c r="AD8" s="951"/>
      <c r="AE8" s="952"/>
      <c r="AF8" s="328" t="s">
        <v>48</v>
      </c>
      <c r="AG8" s="369">
        <f>IF(ISBLANK(S8),0,1)</f>
        <v>1</v>
      </c>
      <c r="AH8" s="370"/>
      <c r="AI8" s="370"/>
      <c r="AJ8" s="11"/>
      <c r="AK8" s="6"/>
      <c r="AL8" s="6"/>
      <c r="AM8" s="6"/>
      <c r="AN8" s="6"/>
      <c r="AO8" s="6"/>
      <c r="AP8" s="6"/>
      <c r="AQ8" s="335" t="s">
        <v>126</v>
      </c>
      <c r="AR8" s="6"/>
      <c r="AS8" s="29"/>
      <c r="AT8" s="29"/>
      <c r="AU8" s="29"/>
      <c r="AV8" s="29"/>
      <c r="AW8" s="6"/>
      <c r="AX8" s="6"/>
      <c r="AY8" s="6"/>
      <c r="AZ8" s="6"/>
      <c r="BA8" s="6"/>
      <c r="BB8" s="6"/>
      <c r="BC8" s="6"/>
      <c r="BD8" s="6"/>
      <c r="BE8" s="6"/>
      <c r="BF8" s="6"/>
      <c r="BG8" s="6"/>
      <c r="CO8" s="179"/>
      <c r="CP8" s="179"/>
      <c r="CQ8" s="179"/>
      <c r="CR8" s="179"/>
      <c r="CS8" s="179"/>
      <c r="CT8" s="179"/>
      <c r="CU8" s="179"/>
      <c r="CV8" s="179"/>
      <c r="CW8" s="413"/>
      <c r="CX8" s="413"/>
      <c r="CY8" s="413"/>
      <c r="CZ8" s="413"/>
      <c r="DA8" s="331"/>
      <c r="DB8" s="331"/>
      <c r="DC8" s="331"/>
      <c r="DD8" s="331"/>
      <c r="DE8" s="331"/>
      <c r="DF8" s="331"/>
      <c r="DG8" s="331"/>
      <c r="DH8" s="331"/>
      <c r="DI8" s="331"/>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2"/>
      <c r="ER8" s="162"/>
      <c r="ES8" s="162"/>
      <c r="ET8" s="162"/>
      <c r="EU8" s="162"/>
      <c r="EV8" s="162"/>
      <c r="EW8" s="162"/>
      <c r="EX8" s="162"/>
      <c r="EY8" s="162"/>
      <c r="EZ8" s="162"/>
      <c r="FA8" s="162"/>
      <c r="FB8" s="162"/>
      <c r="FC8" s="162"/>
    </row>
    <row r="9" spans="2:159" ht="7.5" customHeight="1" x14ac:dyDescent="0.25">
      <c r="B9" s="6"/>
      <c r="C9" s="35"/>
      <c r="D9" s="238"/>
      <c r="E9" s="238"/>
      <c r="F9" s="238"/>
      <c r="G9" s="238"/>
      <c r="H9" s="238"/>
      <c r="I9" s="238"/>
      <c r="J9" s="238"/>
      <c r="K9" s="238"/>
      <c r="L9" s="238"/>
      <c r="M9" s="238"/>
      <c r="N9" s="238"/>
      <c r="O9" s="238"/>
      <c r="P9" s="238"/>
      <c r="Q9" s="238"/>
      <c r="R9" s="238"/>
      <c r="S9" s="972"/>
      <c r="T9" s="972"/>
      <c r="U9" s="972"/>
      <c r="V9" s="972"/>
      <c r="W9" s="972"/>
      <c r="X9" s="972"/>
      <c r="Y9" s="972"/>
      <c r="Z9" s="972"/>
      <c r="AA9" s="972"/>
      <c r="AB9" s="972"/>
      <c r="AC9" s="972"/>
      <c r="AD9" s="972"/>
      <c r="AE9" s="972"/>
      <c r="AF9" s="328"/>
      <c r="AG9" s="369"/>
      <c r="AH9" s="398"/>
      <c r="AI9" s="399"/>
      <c r="AJ9" s="13"/>
      <c r="AK9" s="6"/>
      <c r="AL9" s="6"/>
      <c r="AM9" s="6"/>
      <c r="AN9" s="6"/>
      <c r="AO9" s="6"/>
      <c r="AP9" s="6"/>
      <c r="AQ9" s="335" t="s">
        <v>128</v>
      </c>
      <c r="AR9" s="6"/>
      <c r="AS9" s="29"/>
      <c r="AT9" s="29"/>
      <c r="AU9" s="29"/>
      <c r="AV9" s="29"/>
      <c r="AW9" s="6"/>
      <c r="AX9" s="6"/>
      <c r="AY9" s="6"/>
      <c r="AZ9" s="6"/>
      <c r="BA9" s="6"/>
      <c r="BB9" s="6"/>
      <c r="BC9" s="6"/>
      <c r="BD9" s="6"/>
      <c r="BE9" s="6"/>
      <c r="BF9" s="6"/>
      <c r="BG9" s="6"/>
      <c r="CO9" s="179"/>
      <c r="CP9" s="179"/>
      <c r="CQ9" s="179"/>
      <c r="CR9" s="179"/>
      <c r="CS9" s="179"/>
      <c r="CT9" s="179"/>
      <c r="CU9" s="179"/>
      <c r="CV9" s="179"/>
      <c r="CW9" s="413"/>
      <c r="CX9" s="413"/>
      <c r="CY9" s="413"/>
      <c r="CZ9" s="413"/>
      <c r="DA9" s="331"/>
      <c r="DB9" s="331"/>
      <c r="DC9" s="331"/>
      <c r="DD9" s="331"/>
      <c r="DE9" s="331"/>
      <c r="DF9" s="331"/>
      <c r="DG9" s="331"/>
      <c r="DH9" s="331"/>
      <c r="DI9" s="331"/>
      <c r="DJ9" s="162"/>
      <c r="DK9" s="162"/>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62"/>
      <c r="EM9" s="162"/>
      <c r="EN9" s="162"/>
      <c r="EO9" s="162"/>
      <c r="EP9" s="162"/>
      <c r="EQ9" s="162"/>
      <c r="ER9" s="162"/>
      <c r="ES9" s="162"/>
      <c r="ET9" s="162"/>
      <c r="EU9" s="162"/>
      <c r="EV9" s="162"/>
      <c r="EW9" s="162"/>
      <c r="EX9" s="162"/>
      <c r="EY9" s="162"/>
      <c r="EZ9" s="162"/>
      <c r="FA9" s="162"/>
      <c r="FB9" s="162"/>
      <c r="FC9" s="162"/>
    </row>
    <row r="10" spans="2:159" ht="18.75" x14ac:dyDescent="0.25">
      <c r="B10" s="6"/>
      <c r="C10" s="35" t="s">
        <v>60</v>
      </c>
      <c r="D10" s="947" t="s">
        <v>34</v>
      </c>
      <c r="E10" s="948"/>
      <c r="F10" s="948"/>
      <c r="G10" s="948"/>
      <c r="H10" s="948"/>
      <c r="I10" s="948"/>
      <c r="J10" s="948"/>
      <c r="K10" s="948"/>
      <c r="L10" s="948"/>
      <c r="M10" s="948"/>
      <c r="N10" s="948"/>
      <c r="O10" s="948"/>
      <c r="P10" s="948"/>
      <c r="Q10" s="948"/>
      <c r="R10" s="949"/>
      <c r="S10" s="950">
        <f>'עמוד 1'!S10:AE10</f>
        <v>0</v>
      </c>
      <c r="T10" s="951"/>
      <c r="U10" s="951"/>
      <c r="V10" s="951"/>
      <c r="W10" s="951"/>
      <c r="X10" s="951"/>
      <c r="Y10" s="951"/>
      <c r="Z10" s="951"/>
      <c r="AA10" s="951"/>
      <c r="AB10" s="951"/>
      <c r="AC10" s="951"/>
      <c r="AD10" s="951"/>
      <c r="AE10" s="952"/>
      <c r="AF10" s="328" t="s">
        <v>48</v>
      </c>
      <c r="AG10" s="369">
        <f>IF(ISBLANK(S10),0,1)</f>
        <v>1</v>
      </c>
      <c r="AH10" s="373"/>
      <c r="AI10" s="373"/>
      <c r="AJ10" s="14"/>
      <c r="AK10" s="6"/>
      <c r="AL10" s="6"/>
      <c r="AM10" s="6"/>
      <c r="AN10" s="6"/>
      <c r="AO10" s="6"/>
      <c r="AP10" s="6"/>
      <c r="AQ10" s="334" t="s">
        <v>139</v>
      </c>
      <c r="AR10" s="6"/>
      <c r="AS10" s="29"/>
      <c r="AT10" s="29"/>
      <c r="AU10" s="29"/>
      <c r="AV10" s="29"/>
      <c r="AW10" s="6"/>
      <c r="AX10" s="6"/>
      <c r="AY10" s="6"/>
      <c r="AZ10" s="6"/>
      <c r="BA10" s="6"/>
      <c r="BB10" s="6"/>
      <c r="BC10" s="6"/>
      <c r="BD10" s="6"/>
      <c r="BE10" s="6"/>
      <c r="BF10" s="6"/>
      <c r="BG10" s="6"/>
      <c r="CO10" s="179"/>
      <c r="CP10" s="179"/>
      <c r="CQ10" s="179"/>
      <c r="CR10" s="179"/>
      <c r="CS10" s="179"/>
      <c r="CT10" s="179"/>
      <c r="CU10" s="179"/>
      <c r="CV10" s="179"/>
      <c r="CW10" s="413"/>
      <c r="CX10" s="413"/>
      <c r="CY10" s="413"/>
      <c r="CZ10" s="413"/>
      <c r="DA10" s="331"/>
      <c r="DB10" s="331"/>
      <c r="DC10" s="331"/>
      <c r="DD10" s="331"/>
      <c r="DE10" s="331"/>
      <c r="DF10" s="331"/>
      <c r="DG10" s="331"/>
      <c r="DH10" s="331"/>
      <c r="DI10" s="331"/>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row>
    <row r="11" spans="2:159" ht="7.5" customHeight="1" x14ac:dyDescent="0.25">
      <c r="B11" s="6"/>
      <c r="C11" s="35"/>
      <c r="D11" s="234"/>
      <c r="E11" s="234"/>
      <c r="F11" s="234"/>
      <c r="G11" s="234"/>
      <c r="H11" s="234"/>
      <c r="I11" s="234"/>
      <c r="J11" s="234"/>
      <c r="K11" s="234"/>
      <c r="L11" s="234"/>
      <c r="M11" s="234"/>
      <c r="N11" s="234"/>
      <c r="O11" s="234"/>
      <c r="P11" s="234"/>
      <c r="Q11" s="234"/>
      <c r="R11" s="234"/>
      <c r="S11" s="972"/>
      <c r="T11" s="972"/>
      <c r="U11" s="972"/>
      <c r="V11" s="972"/>
      <c r="W11" s="972"/>
      <c r="X11" s="972"/>
      <c r="Y11" s="972"/>
      <c r="Z11" s="972"/>
      <c r="AA11" s="972"/>
      <c r="AB11" s="972"/>
      <c r="AC11" s="972"/>
      <c r="AD11" s="972"/>
      <c r="AE11" s="972"/>
      <c r="AF11" s="328"/>
      <c r="AG11" s="369"/>
      <c r="AH11" s="398"/>
      <c r="AI11" s="399"/>
      <c r="AJ11" s="13"/>
      <c r="AK11" s="6"/>
      <c r="AL11" s="6"/>
      <c r="AM11" s="6"/>
      <c r="AN11" s="6"/>
      <c r="AO11" s="6"/>
      <c r="AP11" s="6"/>
      <c r="AQ11" s="334" t="s">
        <v>140</v>
      </c>
      <c r="AR11" s="6"/>
      <c r="AS11" s="29"/>
      <c r="AT11" s="29"/>
      <c r="AU11" s="29"/>
      <c r="AV11" s="29"/>
      <c r="AW11" s="6"/>
      <c r="AX11" s="6"/>
      <c r="AY11" s="6"/>
      <c r="AZ11" s="6"/>
      <c r="BA11" s="6"/>
      <c r="BB11" s="6"/>
      <c r="BC11" s="6"/>
      <c r="BD11" s="6"/>
      <c r="BE11" s="6"/>
      <c r="BF11" s="6"/>
      <c r="BG11" s="6"/>
      <c r="CO11" s="179"/>
      <c r="CP11" s="179"/>
      <c r="CQ11" s="179"/>
      <c r="CR11" s="179"/>
      <c r="CS11" s="179"/>
      <c r="CT11" s="179"/>
      <c r="CU11" s="179"/>
      <c r="CV11" s="179"/>
      <c r="CW11" s="413"/>
      <c r="CX11" s="413"/>
      <c r="CY11" s="413"/>
      <c r="CZ11" s="413"/>
      <c r="DA11" s="331"/>
      <c r="DB11" s="331"/>
      <c r="DC11" s="331"/>
      <c r="DD11" s="331"/>
      <c r="DE11" s="331"/>
      <c r="DF11" s="331"/>
      <c r="DG11" s="331"/>
      <c r="DH11" s="331"/>
      <c r="DI11" s="331"/>
      <c r="DJ11" s="162"/>
      <c r="DK11" s="162"/>
      <c r="DL11" s="162"/>
      <c r="DM11" s="162"/>
      <c r="DN11" s="162"/>
      <c r="DO11" s="162"/>
      <c r="DP11" s="162"/>
      <c r="DQ11" s="162"/>
      <c r="DR11" s="162"/>
      <c r="DS11" s="162"/>
      <c r="DT11" s="162"/>
      <c r="DU11" s="162"/>
      <c r="DV11" s="162"/>
      <c r="DW11" s="162"/>
      <c r="DX11" s="162"/>
      <c r="DY11" s="162"/>
      <c r="DZ11" s="162"/>
      <c r="EA11" s="162"/>
      <c r="EB11" s="162"/>
      <c r="EC11" s="162"/>
      <c r="ED11" s="162"/>
      <c r="EE11" s="162"/>
      <c r="EF11" s="162"/>
      <c r="EG11" s="162"/>
      <c r="EH11" s="162"/>
      <c r="EI11" s="162"/>
      <c r="EJ11" s="162"/>
      <c r="EK11" s="162"/>
      <c r="EL11" s="162"/>
      <c r="EM11" s="162"/>
      <c r="EN11" s="162"/>
      <c r="EO11" s="162"/>
      <c r="EP11" s="162"/>
      <c r="EQ11" s="162"/>
      <c r="ER11" s="162"/>
      <c r="ES11" s="162"/>
      <c r="ET11" s="162"/>
      <c r="EU11" s="162"/>
      <c r="EV11" s="162"/>
      <c r="EW11" s="162"/>
      <c r="EX11" s="162"/>
      <c r="EY11" s="162"/>
      <c r="EZ11" s="162"/>
      <c r="FA11" s="162"/>
      <c r="FB11" s="162"/>
      <c r="FC11" s="162"/>
    </row>
    <row r="12" spans="2:159" ht="18.75" x14ac:dyDescent="0.25">
      <c r="B12" s="6"/>
      <c r="C12" s="35" t="s">
        <v>61</v>
      </c>
      <c r="D12" s="947" t="s">
        <v>179</v>
      </c>
      <c r="E12" s="948"/>
      <c r="F12" s="948"/>
      <c r="G12" s="948"/>
      <c r="H12" s="948"/>
      <c r="I12" s="948"/>
      <c r="J12" s="948"/>
      <c r="K12" s="948"/>
      <c r="L12" s="948"/>
      <c r="M12" s="948"/>
      <c r="N12" s="948"/>
      <c r="O12" s="948"/>
      <c r="P12" s="948"/>
      <c r="Q12" s="948"/>
      <c r="R12" s="949"/>
      <c r="S12" s="950">
        <f>'עמוד 1'!S12:AE12</f>
        <v>0</v>
      </c>
      <c r="T12" s="951"/>
      <c r="U12" s="951"/>
      <c r="V12" s="951"/>
      <c r="W12" s="951"/>
      <c r="X12" s="951"/>
      <c r="Y12" s="951"/>
      <c r="Z12" s="951"/>
      <c r="AA12" s="951"/>
      <c r="AB12" s="951"/>
      <c r="AC12" s="951"/>
      <c r="AD12" s="951"/>
      <c r="AE12" s="952"/>
      <c r="AF12" s="328" t="s">
        <v>48</v>
      </c>
      <c r="AG12" s="369">
        <f>IF(ISBLANK(S12),0,1)</f>
        <v>1</v>
      </c>
      <c r="AH12" s="373"/>
      <c r="AI12" s="373"/>
      <c r="AJ12" s="14"/>
      <c r="AK12" s="6"/>
      <c r="AL12" s="6"/>
      <c r="AM12" s="6"/>
      <c r="AN12" s="6"/>
      <c r="AO12" s="6"/>
      <c r="AP12" s="6"/>
      <c r="AQ12" s="334" t="s">
        <v>129</v>
      </c>
      <c r="AR12" s="6"/>
      <c r="AS12" s="29"/>
      <c r="AT12" s="29"/>
      <c r="AU12" s="29"/>
      <c r="AV12" s="29"/>
      <c r="AW12" s="6"/>
      <c r="AX12" s="6"/>
      <c r="AY12" s="6"/>
      <c r="AZ12" s="6"/>
      <c r="BA12" s="6"/>
      <c r="BB12" s="6"/>
      <c r="BC12" s="6"/>
      <c r="BD12" s="6"/>
      <c r="BE12" s="6"/>
      <c r="BF12" s="6"/>
      <c r="BG12" s="6"/>
      <c r="CO12" s="179"/>
      <c r="CP12" s="179"/>
      <c r="CQ12" s="179"/>
      <c r="CR12" s="179"/>
      <c r="CS12" s="179"/>
      <c r="CT12" s="179"/>
      <c r="CU12" s="179"/>
      <c r="CV12" s="179"/>
      <c r="CW12" s="413"/>
      <c r="CX12" s="413"/>
      <c r="CY12" s="413"/>
      <c r="CZ12" s="413"/>
      <c r="DA12" s="331"/>
      <c r="DB12" s="331"/>
      <c r="DC12" s="331"/>
      <c r="DD12" s="331"/>
      <c r="DE12" s="331"/>
      <c r="DF12" s="331"/>
      <c r="DG12" s="331"/>
      <c r="DH12" s="331"/>
      <c r="DI12" s="331"/>
      <c r="DJ12" s="162"/>
      <c r="DK12" s="162"/>
      <c r="DL12" s="162"/>
      <c r="DM12" s="162"/>
      <c r="DN12" s="162"/>
      <c r="DO12" s="162"/>
      <c r="DP12" s="162"/>
      <c r="DQ12" s="162"/>
      <c r="DR12" s="162"/>
      <c r="DS12" s="162"/>
      <c r="DT12" s="162"/>
      <c r="DU12" s="162"/>
      <c r="DV12" s="162"/>
      <c r="DW12" s="162"/>
      <c r="DX12" s="162"/>
      <c r="DY12" s="162"/>
      <c r="DZ12" s="162"/>
      <c r="EA12" s="162"/>
      <c r="EB12" s="162"/>
      <c r="EC12" s="162"/>
      <c r="ED12" s="162"/>
      <c r="EE12" s="162"/>
      <c r="EF12" s="162"/>
      <c r="EG12" s="162"/>
      <c r="EH12" s="162"/>
      <c r="EI12" s="162"/>
      <c r="EJ12" s="162"/>
      <c r="EK12" s="162"/>
      <c r="EL12" s="162"/>
      <c r="EM12" s="162"/>
      <c r="EN12" s="162"/>
      <c r="EO12" s="162"/>
      <c r="EP12" s="162"/>
      <c r="EQ12" s="162"/>
      <c r="ER12" s="162"/>
      <c r="ES12" s="162"/>
      <c r="ET12" s="162"/>
      <c r="EU12" s="162"/>
      <c r="EV12" s="162"/>
      <c r="EW12" s="162"/>
      <c r="EX12" s="162"/>
      <c r="EY12" s="162"/>
      <c r="EZ12" s="162"/>
      <c r="FA12" s="162"/>
      <c r="FB12" s="162"/>
      <c r="FC12" s="162"/>
    </row>
    <row r="13" spans="2:159" ht="7.5" customHeight="1" x14ac:dyDescent="0.25">
      <c r="B13" s="6"/>
      <c r="C13" s="35"/>
      <c r="D13" s="234"/>
      <c r="E13" s="234"/>
      <c r="F13" s="234"/>
      <c r="G13" s="234"/>
      <c r="H13" s="234"/>
      <c r="I13" s="234"/>
      <c r="J13" s="234"/>
      <c r="K13" s="234"/>
      <c r="L13" s="234"/>
      <c r="M13" s="234"/>
      <c r="N13" s="234"/>
      <c r="O13" s="234"/>
      <c r="P13" s="234"/>
      <c r="Q13" s="234"/>
      <c r="R13" s="234"/>
      <c r="S13" s="400"/>
      <c r="T13" s="400"/>
      <c r="U13" s="400"/>
      <c r="V13" s="400"/>
      <c r="W13" s="400"/>
      <c r="X13" s="400"/>
      <c r="Y13" s="400"/>
      <c r="Z13" s="400"/>
      <c r="AA13" s="400"/>
      <c r="AB13" s="400"/>
      <c r="AC13" s="400"/>
      <c r="AD13" s="400"/>
      <c r="AE13" s="400"/>
      <c r="AF13" s="328"/>
      <c r="AG13" s="369"/>
      <c r="AH13" s="398"/>
      <c r="AI13" s="399"/>
      <c r="AJ13" s="13"/>
      <c r="AK13" s="6"/>
      <c r="AL13" s="6"/>
      <c r="AM13" s="6"/>
      <c r="AN13" s="6"/>
      <c r="AO13" s="6"/>
      <c r="AP13" s="6"/>
      <c r="AQ13" s="334" t="s">
        <v>141</v>
      </c>
      <c r="AR13" s="6"/>
      <c r="AS13" s="29"/>
      <c r="AT13" s="29"/>
      <c r="AU13" s="29"/>
      <c r="AV13" s="29"/>
      <c r="AW13" s="6"/>
      <c r="AX13" s="6"/>
      <c r="AY13" s="6"/>
      <c r="AZ13" s="6"/>
      <c r="BA13" s="6"/>
      <c r="BB13" s="6"/>
      <c r="BC13" s="6"/>
      <c r="BD13" s="6"/>
      <c r="BE13" s="6"/>
      <c r="BF13" s="6"/>
      <c r="BG13" s="6"/>
      <c r="CO13" s="179"/>
      <c r="CP13" s="179"/>
      <c r="CQ13" s="179"/>
      <c r="CR13" s="179"/>
      <c r="CS13" s="179"/>
      <c r="CT13" s="179"/>
      <c r="CU13" s="179"/>
      <c r="CV13" s="179"/>
      <c r="CW13" s="413"/>
      <c r="CX13" s="413"/>
      <c r="CY13" s="413"/>
      <c r="CZ13" s="413"/>
      <c r="DA13" s="331"/>
      <c r="DB13" s="331"/>
      <c r="DC13" s="331"/>
      <c r="DD13" s="331"/>
      <c r="DE13" s="331"/>
      <c r="DF13" s="331"/>
      <c r="DG13" s="331"/>
      <c r="DH13" s="331"/>
      <c r="DI13" s="331"/>
      <c r="DJ13" s="162"/>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2"/>
      <c r="ER13" s="162"/>
      <c r="ES13" s="162"/>
      <c r="ET13" s="162"/>
      <c r="EU13" s="162"/>
      <c r="EV13" s="162"/>
      <c r="EW13" s="162"/>
      <c r="EX13" s="162"/>
      <c r="EY13" s="162"/>
      <c r="EZ13" s="162"/>
      <c r="FA13" s="162"/>
      <c r="FB13" s="162"/>
      <c r="FC13" s="162"/>
    </row>
    <row r="14" spans="2:159" ht="18.75" x14ac:dyDescent="0.25">
      <c r="B14" s="6"/>
      <c r="C14" s="35" t="s">
        <v>62</v>
      </c>
      <c r="D14" s="947" t="s">
        <v>178</v>
      </c>
      <c r="E14" s="948"/>
      <c r="F14" s="948"/>
      <c r="G14" s="948"/>
      <c r="H14" s="948"/>
      <c r="I14" s="948"/>
      <c r="J14" s="948"/>
      <c r="K14" s="948"/>
      <c r="L14" s="948"/>
      <c r="M14" s="948"/>
      <c r="N14" s="948"/>
      <c r="O14" s="948"/>
      <c r="P14" s="948"/>
      <c r="Q14" s="948"/>
      <c r="R14" s="949"/>
      <c r="S14" s="1190">
        <f>'עמוד 1'!S14:AE14</f>
        <v>0</v>
      </c>
      <c r="T14" s="1191"/>
      <c r="U14" s="1191"/>
      <c r="V14" s="1191"/>
      <c r="W14" s="1191"/>
      <c r="X14" s="1191"/>
      <c r="Y14" s="1191"/>
      <c r="Z14" s="1191"/>
      <c r="AA14" s="1191"/>
      <c r="AB14" s="1191"/>
      <c r="AC14" s="1191"/>
      <c r="AD14" s="1191"/>
      <c r="AE14" s="1192"/>
      <c r="AF14" s="328" t="s">
        <v>48</v>
      </c>
      <c r="AG14" s="369">
        <f>IF(ISBLANK(S14),0,1)</f>
        <v>1</v>
      </c>
      <c r="AH14" s="373"/>
      <c r="AI14" s="373"/>
      <c r="AJ14" s="14"/>
      <c r="AK14" s="6"/>
      <c r="AL14" s="6"/>
      <c r="AM14" s="6"/>
      <c r="AN14" s="6"/>
      <c r="AO14" s="6"/>
      <c r="AP14" s="6"/>
      <c r="AQ14" s="334" t="s">
        <v>130</v>
      </c>
      <c r="AR14" s="6"/>
      <c r="AS14" s="29"/>
      <c r="AT14" s="29"/>
      <c r="AU14" s="29"/>
      <c r="AV14" s="29"/>
      <c r="AW14" s="6"/>
      <c r="AX14" s="6"/>
      <c r="AY14" s="6"/>
      <c r="AZ14" s="6"/>
      <c r="BA14" s="6"/>
      <c r="BB14" s="6"/>
      <c r="BC14" s="6"/>
      <c r="BD14" s="6"/>
      <c r="BE14" s="6"/>
      <c r="BF14" s="6"/>
      <c r="BG14" s="6"/>
      <c r="CO14" s="179"/>
      <c r="CP14" s="179"/>
      <c r="CQ14" s="179"/>
      <c r="CR14" s="179"/>
      <c r="CS14" s="179"/>
      <c r="CT14" s="179"/>
      <c r="CU14" s="179"/>
      <c r="CV14" s="179"/>
      <c r="CW14" s="413"/>
      <c r="CX14" s="413"/>
      <c r="CY14" s="413"/>
      <c r="CZ14" s="413"/>
      <c r="DA14" s="331"/>
      <c r="DB14" s="331"/>
      <c r="DC14" s="331"/>
      <c r="DD14" s="331"/>
      <c r="DE14" s="331"/>
      <c r="DF14" s="331"/>
      <c r="DG14" s="331"/>
      <c r="DH14" s="331"/>
      <c r="DI14" s="331"/>
      <c r="DJ14" s="162"/>
      <c r="DK14" s="162"/>
      <c r="DL14" s="162"/>
      <c r="DM14" s="162"/>
      <c r="DN14" s="162"/>
      <c r="DO14" s="162"/>
      <c r="DP14" s="162"/>
      <c r="DQ14" s="162"/>
      <c r="DR14" s="162"/>
      <c r="DS14" s="162"/>
      <c r="DT14" s="162"/>
      <c r="DU14" s="162"/>
      <c r="DV14" s="162"/>
      <c r="DW14" s="162"/>
      <c r="DX14" s="162"/>
      <c r="DY14" s="162"/>
      <c r="DZ14" s="162"/>
      <c r="EA14" s="162"/>
      <c r="EB14" s="162"/>
      <c r="EC14" s="162"/>
      <c r="ED14" s="162"/>
      <c r="EE14" s="162"/>
      <c r="EF14" s="162"/>
      <c r="EG14" s="162"/>
      <c r="EH14" s="162"/>
      <c r="EI14" s="162"/>
      <c r="EJ14" s="162"/>
      <c r="EK14" s="162"/>
      <c r="EL14" s="162"/>
      <c r="EM14" s="162"/>
      <c r="EN14" s="162"/>
      <c r="EO14" s="162"/>
      <c r="EP14" s="162"/>
      <c r="EQ14" s="162"/>
      <c r="ER14" s="162"/>
      <c r="ES14" s="162"/>
      <c r="ET14" s="162"/>
      <c r="EU14" s="162"/>
      <c r="EV14" s="162"/>
      <c r="EW14" s="162"/>
      <c r="EX14" s="162"/>
      <c r="EY14" s="162"/>
      <c r="EZ14" s="162"/>
      <c r="FA14" s="162"/>
      <c r="FB14" s="162"/>
      <c r="FC14" s="162"/>
    </row>
    <row r="15" spans="2:159" ht="7.5" customHeight="1" x14ac:dyDescent="0.25">
      <c r="B15" s="6"/>
      <c r="C15" s="35"/>
      <c r="D15" s="234"/>
      <c r="E15" s="234"/>
      <c r="F15" s="234"/>
      <c r="G15" s="234"/>
      <c r="H15" s="234"/>
      <c r="I15" s="234"/>
      <c r="J15" s="234"/>
      <c r="K15" s="234"/>
      <c r="L15" s="234"/>
      <c r="M15" s="234"/>
      <c r="N15" s="234"/>
      <c r="O15" s="234"/>
      <c r="P15" s="234"/>
      <c r="Q15" s="234"/>
      <c r="R15" s="234"/>
      <c r="S15" s="972"/>
      <c r="T15" s="972"/>
      <c r="U15" s="972"/>
      <c r="V15" s="972"/>
      <c r="W15" s="972"/>
      <c r="X15" s="972"/>
      <c r="Y15" s="972"/>
      <c r="Z15" s="972"/>
      <c r="AA15" s="972"/>
      <c r="AB15" s="972"/>
      <c r="AC15" s="972"/>
      <c r="AD15" s="972"/>
      <c r="AE15" s="972"/>
      <c r="AF15" s="328"/>
      <c r="AG15" s="369"/>
      <c r="AH15" s="398"/>
      <c r="AI15" s="399"/>
      <c r="AJ15" s="13"/>
      <c r="AK15" s="6"/>
      <c r="AL15" s="6"/>
      <c r="AM15" s="6"/>
      <c r="AN15" s="6"/>
      <c r="AO15" s="6"/>
      <c r="AP15" s="6"/>
      <c r="AQ15" s="334" t="s">
        <v>142</v>
      </c>
      <c r="AR15" s="6"/>
      <c r="AS15" s="29"/>
      <c r="AT15" s="29"/>
      <c r="AU15" s="29"/>
      <c r="AV15" s="29"/>
      <c r="AW15" s="6"/>
      <c r="AX15" s="6"/>
      <c r="AY15" s="6"/>
      <c r="AZ15" s="6"/>
      <c r="BA15" s="6"/>
      <c r="BB15" s="6"/>
      <c r="BC15" s="6"/>
      <c r="BD15" s="6"/>
      <c r="BE15" s="6"/>
      <c r="BF15" s="6"/>
      <c r="BG15" s="6"/>
      <c r="CO15" s="179"/>
      <c r="CP15" s="179"/>
      <c r="CQ15" s="179"/>
      <c r="CR15" s="179"/>
      <c r="CS15" s="179"/>
      <c r="CT15" s="179"/>
      <c r="CU15" s="179"/>
      <c r="CV15" s="179"/>
      <c r="CW15" s="413"/>
      <c r="CX15" s="413"/>
      <c r="CY15" s="413"/>
      <c r="CZ15" s="413"/>
      <c r="DA15" s="331"/>
      <c r="DB15" s="331"/>
      <c r="DC15" s="331"/>
      <c r="DD15" s="331"/>
      <c r="DE15" s="331"/>
      <c r="DF15" s="331"/>
      <c r="DG15" s="331"/>
      <c r="DH15" s="331"/>
      <c r="DI15" s="331"/>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row>
    <row r="16" spans="2:159" ht="18.75" x14ac:dyDescent="0.25">
      <c r="B16" s="6"/>
      <c r="C16" s="35" t="s">
        <v>63</v>
      </c>
      <c r="D16" s="947" t="s">
        <v>180</v>
      </c>
      <c r="E16" s="948"/>
      <c r="F16" s="948"/>
      <c r="G16" s="948"/>
      <c r="H16" s="948"/>
      <c r="I16" s="948"/>
      <c r="J16" s="948"/>
      <c r="K16" s="948"/>
      <c r="L16" s="948"/>
      <c r="M16" s="948"/>
      <c r="N16" s="948"/>
      <c r="O16" s="948"/>
      <c r="P16" s="948"/>
      <c r="Q16" s="948"/>
      <c r="R16" s="949"/>
      <c r="S16" s="968">
        <f>'עמוד 1'!S14:AE14</f>
        <v>0</v>
      </c>
      <c r="T16" s="951"/>
      <c r="U16" s="951"/>
      <c r="V16" s="951"/>
      <c r="W16" s="951"/>
      <c r="X16" s="951"/>
      <c r="Y16" s="951"/>
      <c r="Z16" s="951"/>
      <c r="AA16" s="951"/>
      <c r="AB16" s="951"/>
      <c r="AC16" s="951"/>
      <c r="AD16" s="951"/>
      <c r="AE16" s="952"/>
      <c r="AF16" s="328" t="s">
        <v>48</v>
      </c>
      <c r="AG16" s="369">
        <f>IF(ISBLANK(S16),0,1)</f>
        <v>1</v>
      </c>
      <c r="AH16" s="373"/>
      <c r="AI16" s="373"/>
      <c r="AJ16" s="14"/>
      <c r="AK16" s="6"/>
      <c r="AL16" s="6"/>
      <c r="AM16" s="6"/>
      <c r="AN16" s="6"/>
      <c r="AO16" s="6"/>
      <c r="AP16" s="6"/>
      <c r="AQ16" s="334" t="s">
        <v>131</v>
      </c>
      <c r="AR16" s="6"/>
      <c r="AS16" s="29"/>
      <c r="AT16" s="29"/>
      <c r="AU16" s="29"/>
      <c r="AV16" s="29"/>
      <c r="AW16" s="6"/>
      <c r="AX16" s="6"/>
      <c r="AY16" s="6"/>
      <c r="AZ16" s="6"/>
      <c r="BA16" s="6"/>
      <c r="BB16" s="6"/>
      <c r="BC16" s="6"/>
      <c r="BD16" s="6"/>
      <c r="BE16" s="6"/>
      <c r="BF16" s="6"/>
      <c r="BG16" s="6"/>
      <c r="CO16" s="179"/>
      <c r="CP16" s="179"/>
      <c r="CQ16" s="179"/>
      <c r="CR16" s="179"/>
      <c r="CS16" s="179"/>
      <c r="CT16" s="179"/>
      <c r="CU16" s="179"/>
      <c r="CV16" s="179"/>
      <c r="CW16" s="413"/>
      <c r="CX16" s="413"/>
      <c r="CY16" s="413"/>
      <c r="CZ16" s="413"/>
      <c r="DA16" s="331"/>
      <c r="DB16" s="331"/>
      <c r="DC16" s="331"/>
      <c r="DD16" s="331"/>
      <c r="DE16" s="331"/>
      <c r="DF16" s="331"/>
      <c r="DG16" s="331"/>
      <c r="DH16" s="331"/>
      <c r="DI16" s="331"/>
      <c r="DJ16" s="162"/>
      <c r="DK16" s="162"/>
      <c r="DL16" s="162"/>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c r="EL16" s="162"/>
      <c r="EM16" s="162"/>
      <c r="EN16" s="162"/>
      <c r="EO16" s="162"/>
      <c r="EP16" s="162"/>
      <c r="EQ16" s="162"/>
      <c r="ER16" s="162"/>
      <c r="ES16" s="162"/>
      <c r="ET16" s="162"/>
      <c r="EU16" s="162"/>
      <c r="EV16" s="162"/>
      <c r="EW16" s="162"/>
      <c r="EX16" s="162"/>
      <c r="EY16" s="162"/>
      <c r="EZ16" s="162"/>
      <c r="FA16" s="162"/>
      <c r="FB16" s="162"/>
      <c r="FC16" s="162"/>
    </row>
    <row r="17" spans="2:159" ht="7.5" customHeight="1" x14ac:dyDescent="0.25">
      <c r="B17" s="6"/>
      <c r="C17" s="35"/>
      <c r="D17" s="238"/>
      <c r="E17" s="238"/>
      <c r="F17" s="238"/>
      <c r="G17" s="238"/>
      <c r="H17" s="238"/>
      <c r="I17" s="238"/>
      <c r="J17" s="238"/>
      <c r="K17" s="238"/>
      <c r="L17" s="238"/>
      <c r="M17" s="238"/>
      <c r="N17" s="238"/>
      <c r="O17" s="238"/>
      <c r="P17" s="238"/>
      <c r="Q17" s="238"/>
      <c r="R17" s="238"/>
      <c r="S17" s="972"/>
      <c r="T17" s="972"/>
      <c r="U17" s="972"/>
      <c r="V17" s="972"/>
      <c r="W17" s="972"/>
      <c r="X17" s="972"/>
      <c r="Y17" s="972"/>
      <c r="Z17" s="972"/>
      <c r="AA17" s="972"/>
      <c r="AB17" s="972"/>
      <c r="AC17" s="972"/>
      <c r="AD17" s="972"/>
      <c r="AE17" s="972"/>
      <c r="AF17" s="328"/>
      <c r="AG17" s="369"/>
      <c r="AH17" s="398"/>
      <c r="AI17" s="399"/>
      <c r="AJ17" s="13"/>
      <c r="AK17" s="6"/>
      <c r="AL17" s="6"/>
      <c r="AM17" s="6"/>
      <c r="AN17" s="6"/>
      <c r="AO17" s="6"/>
      <c r="AP17" s="6"/>
      <c r="AQ17" s="334" t="s">
        <v>132</v>
      </c>
      <c r="AR17" s="6"/>
      <c r="AS17" s="29"/>
      <c r="AT17" s="29"/>
      <c r="AU17" s="29"/>
      <c r="AV17" s="29"/>
      <c r="AW17" s="6"/>
      <c r="AX17" s="6"/>
      <c r="AY17" s="6"/>
      <c r="AZ17" s="6"/>
      <c r="BA17" s="6"/>
      <c r="BB17" s="6"/>
      <c r="BC17" s="6"/>
      <c r="BD17" s="6"/>
      <c r="BE17" s="6"/>
      <c r="BF17" s="6"/>
      <c r="BG17" s="6"/>
      <c r="CO17" s="179"/>
      <c r="CP17" s="179"/>
      <c r="CQ17" s="179"/>
      <c r="CR17" s="179"/>
      <c r="CS17" s="179"/>
      <c r="CT17" s="179"/>
      <c r="CU17" s="179"/>
      <c r="CV17" s="179"/>
      <c r="CW17" s="413"/>
      <c r="CX17" s="413"/>
      <c r="CY17" s="413"/>
      <c r="CZ17" s="413"/>
      <c r="DA17" s="331"/>
      <c r="DB17" s="331"/>
      <c r="DC17" s="331"/>
      <c r="DD17" s="331"/>
      <c r="DE17" s="331"/>
      <c r="DF17" s="331"/>
      <c r="DG17" s="331"/>
      <c r="DH17" s="331"/>
      <c r="DI17" s="331"/>
      <c r="DJ17" s="162"/>
      <c r="DK17" s="162"/>
      <c r="DL17" s="162"/>
      <c r="DM17" s="162"/>
      <c r="DN17" s="162"/>
      <c r="DO17" s="162"/>
      <c r="DP17" s="162"/>
      <c r="DQ17" s="162"/>
      <c r="DR17" s="162"/>
      <c r="DS17" s="162"/>
      <c r="DT17" s="162"/>
      <c r="DU17" s="162"/>
      <c r="DV17" s="162"/>
      <c r="DW17" s="162"/>
      <c r="DX17" s="162"/>
      <c r="DY17" s="162"/>
      <c r="DZ17" s="162"/>
      <c r="EA17" s="162"/>
      <c r="EB17" s="162"/>
      <c r="EC17" s="162"/>
      <c r="ED17" s="162"/>
      <c r="EE17" s="162"/>
      <c r="EF17" s="162"/>
      <c r="EG17" s="162"/>
      <c r="EH17" s="162"/>
      <c r="EI17" s="162"/>
      <c r="EJ17" s="162"/>
      <c r="EK17" s="162"/>
      <c r="EL17" s="162"/>
      <c r="EM17" s="162"/>
      <c r="EN17" s="162"/>
      <c r="EO17" s="162"/>
      <c r="EP17" s="162"/>
      <c r="EQ17" s="162"/>
      <c r="ER17" s="162"/>
      <c r="ES17" s="162"/>
      <c r="ET17" s="162"/>
      <c r="EU17" s="162"/>
      <c r="EV17" s="162"/>
      <c r="EW17" s="162"/>
      <c r="EX17" s="162"/>
      <c r="EY17" s="162"/>
      <c r="EZ17" s="162"/>
      <c r="FA17" s="162"/>
      <c r="FB17" s="162"/>
      <c r="FC17" s="162"/>
    </row>
    <row r="18" spans="2:159" ht="18.75" x14ac:dyDescent="0.25">
      <c r="B18" s="6"/>
      <c r="C18" s="35" t="s">
        <v>64</v>
      </c>
      <c r="D18" s="947" t="s">
        <v>184</v>
      </c>
      <c r="E18" s="948"/>
      <c r="F18" s="948"/>
      <c r="G18" s="948"/>
      <c r="H18" s="948"/>
      <c r="I18" s="948"/>
      <c r="J18" s="948"/>
      <c r="K18" s="948"/>
      <c r="L18" s="948"/>
      <c r="M18" s="948"/>
      <c r="N18" s="948"/>
      <c r="O18" s="948"/>
      <c r="P18" s="948"/>
      <c r="Q18" s="948"/>
      <c r="R18" s="949"/>
      <c r="S18" s="1190">
        <f>'עמוד 1'!S18:AE18</f>
        <v>0</v>
      </c>
      <c r="T18" s="1191"/>
      <c r="U18" s="1191"/>
      <c r="V18" s="1191"/>
      <c r="W18" s="1191"/>
      <c r="X18" s="1191"/>
      <c r="Y18" s="1191"/>
      <c r="Z18" s="1191"/>
      <c r="AA18" s="1191"/>
      <c r="AB18" s="1191"/>
      <c r="AC18" s="1191"/>
      <c r="AD18" s="1191"/>
      <c r="AE18" s="1192"/>
      <c r="AF18" s="328" t="s">
        <v>48</v>
      </c>
      <c r="AG18" s="369">
        <f>IF(ISBLANK(S18),0,1)</f>
        <v>1</v>
      </c>
      <c r="AH18" s="373"/>
      <c r="AI18" s="373"/>
      <c r="AJ18" s="14"/>
      <c r="AK18" s="6"/>
      <c r="AL18" s="6"/>
      <c r="AM18" s="6"/>
      <c r="AN18" s="6"/>
      <c r="AO18" s="6"/>
      <c r="AP18" s="6"/>
      <c r="AQ18" s="334" t="s">
        <v>133</v>
      </c>
      <c r="AR18" s="6"/>
      <c r="AS18" s="29"/>
      <c r="AT18" s="29"/>
      <c r="AU18" s="29"/>
      <c r="AV18" s="29"/>
      <c r="AW18" s="6"/>
      <c r="AX18" s="6"/>
      <c r="AY18" s="6"/>
      <c r="AZ18" s="6"/>
      <c r="BA18" s="6"/>
      <c r="BB18" s="6"/>
      <c r="BC18" s="6"/>
      <c r="BD18" s="6"/>
      <c r="BE18" s="6"/>
      <c r="BF18" s="6"/>
      <c r="BG18" s="6"/>
      <c r="CO18" s="179"/>
      <c r="CP18" s="179"/>
      <c r="CQ18" s="179"/>
      <c r="CR18" s="179"/>
      <c r="CS18" s="179"/>
      <c r="CT18" s="179"/>
      <c r="CU18" s="179"/>
      <c r="CV18" s="179"/>
      <c r="CW18" s="413"/>
      <c r="CX18" s="413"/>
      <c r="CY18" s="413"/>
      <c r="CZ18" s="413"/>
      <c r="DA18" s="331"/>
      <c r="DB18" s="331"/>
      <c r="DC18" s="331"/>
      <c r="DD18" s="331"/>
      <c r="DE18" s="331"/>
      <c r="DF18" s="331"/>
      <c r="DG18" s="331"/>
      <c r="DH18" s="331"/>
      <c r="DI18" s="331"/>
      <c r="DJ18" s="162"/>
      <c r="DK18" s="162"/>
      <c r="DL18" s="162"/>
      <c r="DM18" s="162"/>
      <c r="DN18" s="162"/>
      <c r="DO18" s="162"/>
      <c r="DP18" s="162"/>
      <c r="DQ18" s="162"/>
      <c r="DR18" s="162"/>
      <c r="DS18" s="162"/>
      <c r="DT18" s="162"/>
      <c r="DU18" s="162"/>
      <c r="DV18" s="162"/>
      <c r="DW18" s="162"/>
      <c r="DX18" s="162"/>
      <c r="DY18" s="162"/>
      <c r="DZ18" s="162"/>
      <c r="EA18" s="162"/>
      <c r="EB18" s="162"/>
      <c r="EC18" s="162"/>
      <c r="ED18" s="162"/>
      <c r="EE18" s="162"/>
      <c r="EF18" s="162"/>
      <c r="EG18" s="162"/>
      <c r="EH18" s="162"/>
      <c r="EI18" s="162"/>
      <c r="EJ18" s="162"/>
      <c r="EK18" s="162"/>
      <c r="EL18" s="162"/>
      <c r="EM18" s="162"/>
      <c r="EN18" s="162"/>
      <c r="EO18" s="162"/>
      <c r="EP18" s="162"/>
      <c r="EQ18" s="162"/>
      <c r="ER18" s="162"/>
      <c r="ES18" s="162"/>
      <c r="ET18" s="162"/>
      <c r="EU18" s="162"/>
      <c r="EV18" s="162"/>
      <c r="EW18" s="162"/>
      <c r="EX18" s="162"/>
      <c r="EY18" s="162"/>
      <c r="EZ18" s="162"/>
      <c r="FA18" s="162"/>
      <c r="FB18" s="162"/>
      <c r="FC18" s="162"/>
    </row>
    <row r="19" spans="2:159" ht="7.5" customHeight="1" x14ac:dyDescent="0.25">
      <c r="B19" s="6"/>
      <c r="C19" s="6"/>
      <c r="D19" s="234"/>
      <c r="E19" s="234"/>
      <c r="F19" s="234"/>
      <c r="G19" s="234"/>
      <c r="H19" s="234"/>
      <c r="I19" s="234"/>
      <c r="J19" s="234"/>
      <c r="K19" s="234"/>
      <c r="L19" s="234"/>
      <c r="M19" s="234"/>
      <c r="N19" s="234"/>
      <c r="O19" s="234"/>
      <c r="P19" s="234"/>
      <c r="Q19" s="234"/>
      <c r="R19" s="234"/>
      <c r="S19" s="239"/>
      <c r="T19" s="240"/>
      <c r="U19" s="240"/>
      <c r="V19" s="240"/>
      <c r="W19" s="240"/>
      <c r="X19" s="240"/>
      <c r="Y19" s="240"/>
      <c r="Z19" s="240"/>
      <c r="AA19" s="240"/>
      <c r="AB19" s="240"/>
      <c r="AC19" s="240"/>
      <c r="AD19" s="240"/>
      <c r="AE19" s="241"/>
      <c r="AF19" s="329"/>
      <c r="AG19" s="369"/>
      <c r="AH19" s="398"/>
      <c r="AI19" s="399"/>
      <c r="AJ19" s="242"/>
      <c r="AK19" s="242"/>
      <c r="AL19" s="6"/>
      <c r="AM19" s="6"/>
      <c r="AN19" s="6"/>
      <c r="AO19" s="6"/>
      <c r="AP19" s="6"/>
      <c r="AQ19" s="334" t="s">
        <v>134</v>
      </c>
      <c r="AR19" s="6"/>
      <c r="AS19" s="29"/>
      <c r="AT19" s="29"/>
      <c r="AU19" s="29"/>
      <c r="AV19" s="29"/>
      <c r="AW19" s="6"/>
      <c r="AX19" s="6"/>
      <c r="AY19" s="6"/>
      <c r="AZ19" s="6"/>
      <c r="BA19" s="6"/>
      <c r="BB19" s="6"/>
      <c r="BC19" s="6"/>
      <c r="BD19" s="6"/>
      <c r="BE19" s="6"/>
      <c r="BF19" s="6"/>
      <c r="BG19" s="6"/>
      <c r="CO19" s="179"/>
      <c r="CP19" s="179"/>
      <c r="CQ19" s="179"/>
      <c r="CR19" s="179"/>
      <c r="CS19" s="179"/>
      <c r="CT19" s="179"/>
      <c r="CU19" s="179"/>
      <c r="CV19" s="179"/>
      <c r="CW19" s="413"/>
      <c r="CX19" s="413"/>
      <c r="CY19" s="413"/>
      <c r="CZ19" s="413"/>
      <c r="DA19" s="331"/>
      <c r="DB19" s="331"/>
      <c r="DC19" s="331"/>
      <c r="DD19" s="331"/>
      <c r="DE19" s="331"/>
      <c r="DF19" s="331"/>
      <c r="DG19" s="331"/>
      <c r="DH19" s="331"/>
      <c r="DI19" s="331"/>
      <c r="DJ19" s="162"/>
      <c r="DK19" s="162"/>
      <c r="DL19" s="162"/>
      <c r="DM19" s="162"/>
      <c r="DN19" s="162"/>
      <c r="DO19" s="162"/>
      <c r="DP19" s="162"/>
      <c r="DQ19" s="162"/>
      <c r="DR19" s="162"/>
      <c r="DS19" s="162"/>
      <c r="DT19" s="162"/>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c r="FA19" s="162"/>
      <c r="FB19" s="162"/>
      <c r="FC19" s="162"/>
    </row>
    <row r="20" spans="2:159" ht="18.75" x14ac:dyDescent="0.25">
      <c r="B20" s="6"/>
      <c r="C20" s="35" t="s">
        <v>116</v>
      </c>
      <c r="D20" s="947" t="s">
        <v>185</v>
      </c>
      <c r="E20" s="948"/>
      <c r="F20" s="948"/>
      <c r="G20" s="948"/>
      <c r="H20" s="948"/>
      <c r="I20" s="948"/>
      <c r="J20" s="948"/>
      <c r="K20" s="948"/>
      <c r="L20" s="948"/>
      <c r="M20" s="948"/>
      <c r="N20" s="948"/>
      <c r="O20" s="948"/>
      <c r="P20" s="948"/>
      <c r="Q20" s="948"/>
      <c r="R20" s="949"/>
      <c r="S20" s="971">
        <f>'עמוד 1'!S20:AE20</f>
        <v>0</v>
      </c>
      <c r="T20" s="951"/>
      <c r="U20" s="951"/>
      <c r="V20" s="951"/>
      <c r="W20" s="951"/>
      <c r="X20" s="951"/>
      <c r="Y20" s="951"/>
      <c r="Z20" s="951"/>
      <c r="AA20" s="951"/>
      <c r="AB20" s="951"/>
      <c r="AC20" s="951"/>
      <c r="AD20" s="951"/>
      <c r="AE20" s="951"/>
      <c r="AF20" s="330"/>
      <c r="AG20" s="369"/>
      <c r="AH20" s="374"/>
      <c r="AI20" s="374"/>
      <c r="AJ20" s="15"/>
      <c r="AK20" s="15"/>
      <c r="AL20" s="6"/>
      <c r="AM20" s="6"/>
      <c r="AN20" s="6"/>
      <c r="AO20" s="6"/>
      <c r="AP20" s="6"/>
      <c r="AQ20" s="335" t="s">
        <v>143</v>
      </c>
      <c r="AR20" s="6"/>
      <c r="AS20" s="29"/>
      <c r="AT20" s="29"/>
      <c r="AU20" s="29"/>
      <c r="AV20" s="29"/>
      <c r="AW20" s="6"/>
      <c r="AX20" s="6"/>
      <c r="AY20" s="6"/>
      <c r="AZ20" s="6"/>
      <c r="BA20" s="6"/>
      <c r="BB20" s="6"/>
      <c r="BC20" s="6"/>
      <c r="BD20" s="6"/>
      <c r="BE20" s="6"/>
      <c r="BF20" s="6"/>
      <c r="BG20" s="6"/>
      <c r="CO20" s="179"/>
      <c r="CP20" s="179"/>
      <c r="CQ20" s="179"/>
      <c r="CR20" s="179"/>
      <c r="CS20" s="179"/>
      <c r="CT20" s="179"/>
      <c r="CU20" s="179"/>
      <c r="CV20" s="179"/>
      <c r="CW20" s="413"/>
      <c r="CX20" s="414"/>
      <c r="CY20" s="413"/>
      <c r="CZ20" s="413"/>
      <c r="DA20" s="331"/>
      <c r="DB20" s="331"/>
      <c r="DC20" s="331"/>
      <c r="DD20" s="331"/>
      <c r="DE20" s="331"/>
      <c r="DF20" s="331"/>
      <c r="DG20" s="331"/>
      <c r="DH20" s="331"/>
      <c r="DI20" s="331"/>
      <c r="DJ20" s="162"/>
      <c r="DK20" s="162"/>
      <c r="DL20" s="162"/>
      <c r="DM20" s="162"/>
      <c r="DN20" s="162"/>
      <c r="DO20" s="162"/>
      <c r="DP20" s="162"/>
      <c r="DQ20" s="162"/>
      <c r="DR20" s="162"/>
      <c r="DS20" s="162"/>
      <c r="DT20" s="162"/>
      <c r="DU20" s="162"/>
      <c r="DV20" s="162"/>
      <c r="DW20" s="162"/>
      <c r="DX20" s="162"/>
      <c r="DY20" s="162"/>
      <c r="DZ20" s="162"/>
      <c r="EA20" s="162"/>
      <c r="EB20" s="162"/>
      <c r="EC20" s="162"/>
      <c r="ED20" s="162"/>
      <c r="EE20" s="162"/>
      <c r="EF20" s="162"/>
      <c r="EG20" s="162"/>
      <c r="EH20" s="162"/>
      <c r="EI20" s="162"/>
      <c r="EJ20" s="162"/>
      <c r="EK20" s="162"/>
      <c r="EL20" s="162"/>
      <c r="EM20" s="162"/>
      <c r="EN20" s="162"/>
      <c r="EO20" s="162"/>
      <c r="EP20" s="162"/>
      <c r="EQ20" s="162"/>
      <c r="ER20" s="162"/>
      <c r="ES20" s="162"/>
      <c r="ET20" s="162"/>
      <c r="EU20" s="162"/>
      <c r="EV20" s="162"/>
      <c r="EW20" s="162"/>
      <c r="EX20" s="162"/>
      <c r="EY20" s="162"/>
      <c r="EZ20" s="162"/>
      <c r="FA20" s="162"/>
      <c r="FB20" s="162"/>
      <c r="FC20" s="162"/>
    </row>
    <row r="21" spans="2:159" ht="8.25" customHeight="1" x14ac:dyDescent="0.25">
      <c r="B21" s="6"/>
      <c r="C21" s="35"/>
      <c r="D21" s="240"/>
      <c r="E21" s="240"/>
      <c r="F21" s="240"/>
      <c r="G21" s="240"/>
      <c r="H21" s="240"/>
      <c r="I21" s="240"/>
      <c r="J21" s="240"/>
      <c r="K21" s="240"/>
      <c r="L21" s="240"/>
      <c r="M21" s="240"/>
      <c r="N21" s="240"/>
      <c r="O21" s="240"/>
      <c r="P21" s="240"/>
      <c r="Q21" s="240"/>
      <c r="R21" s="240"/>
      <c r="S21" s="423"/>
      <c r="T21" s="424"/>
      <c r="U21" s="424"/>
      <c r="V21" s="424"/>
      <c r="W21" s="424"/>
      <c r="X21" s="424"/>
      <c r="Y21" s="424"/>
      <c r="Z21" s="424"/>
      <c r="AA21" s="424"/>
      <c r="AB21" s="424"/>
      <c r="AC21" s="424"/>
      <c r="AD21" s="424"/>
      <c r="AE21" s="424"/>
      <c r="AF21" s="330"/>
      <c r="AG21" s="425"/>
      <c r="AH21" s="426"/>
      <c r="AI21" s="426"/>
      <c r="AJ21" s="15"/>
      <c r="AK21" s="15"/>
      <c r="AL21" s="6"/>
      <c r="AM21" s="6"/>
      <c r="AN21" s="6"/>
      <c r="AO21" s="6"/>
      <c r="AP21" s="6"/>
      <c r="AQ21" s="427"/>
      <c r="AR21" s="6"/>
      <c r="AS21" s="29"/>
      <c r="AT21" s="29"/>
      <c r="AU21" s="29"/>
      <c r="AV21" s="29"/>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O21" s="179"/>
      <c r="CP21" s="179"/>
      <c r="CQ21" s="179"/>
      <c r="CR21" s="179"/>
      <c r="CS21" s="179"/>
      <c r="CT21" s="179"/>
      <c r="CU21" s="179"/>
      <c r="CV21" s="179"/>
      <c r="CW21" s="413"/>
      <c r="CX21" s="414"/>
      <c r="CY21" s="413"/>
      <c r="CZ21" s="413"/>
      <c r="DA21" s="413"/>
      <c r="DB21" s="413"/>
      <c r="DC21" s="413"/>
      <c r="DD21" s="413"/>
      <c r="DE21" s="413"/>
      <c r="DF21" s="413"/>
      <c r="DG21" s="413"/>
      <c r="DH21" s="413"/>
      <c r="DI21" s="413"/>
      <c r="DJ21" s="161"/>
      <c r="DK21" s="161"/>
      <c r="DL21" s="161"/>
      <c r="DM21" s="161"/>
      <c r="DN21" s="161"/>
      <c r="DO21" s="161"/>
      <c r="DP21" s="161"/>
      <c r="DQ21" s="161"/>
      <c r="DR21" s="161"/>
      <c r="DS21" s="161"/>
      <c r="DT21" s="161"/>
      <c r="DU21" s="161"/>
      <c r="DV21" s="161"/>
      <c r="DW21" s="161"/>
      <c r="DX21" s="161"/>
      <c r="DY21" s="161"/>
      <c r="DZ21" s="161"/>
      <c r="EA21" s="161"/>
      <c r="EB21" s="161"/>
      <c r="EC21" s="161"/>
      <c r="ED21" s="161"/>
      <c r="EE21" s="161"/>
      <c r="EF21" s="161"/>
      <c r="EG21" s="161"/>
      <c r="EH21" s="161"/>
      <c r="EI21" s="161"/>
      <c r="EJ21" s="161"/>
      <c r="EK21" s="161"/>
      <c r="EL21" s="161"/>
      <c r="EM21" s="161"/>
      <c r="EN21" s="161"/>
      <c r="EO21" s="161"/>
      <c r="EP21" s="161"/>
      <c r="EQ21" s="161"/>
      <c r="ER21" s="161"/>
      <c r="ES21" s="161"/>
      <c r="ET21" s="161"/>
      <c r="EU21" s="161"/>
      <c r="EV21" s="161"/>
      <c r="EW21" s="161"/>
      <c r="EX21" s="161"/>
      <c r="EY21" s="161"/>
      <c r="EZ21" s="161"/>
      <c r="FA21" s="161"/>
      <c r="FB21" s="161"/>
      <c r="FC21" s="161"/>
    </row>
    <row r="22" spans="2:159" ht="18.75" x14ac:dyDescent="0.25">
      <c r="B22" s="6"/>
      <c r="C22" s="35" t="s">
        <v>181</v>
      </c>
      <c r="D22" s="947" t="s">
        <v>183</v>
      </c>
      <c r="E22" s="948"/>
      <c r="F22" s="948"/>
      <c r="G22" s="948"/>
      <c r="H22" s="948"/>
      <c r="I22" s="948"/>
      <c r="J22" s="948"/>
      <c r="K22" s="948"/>
      <c r="L22" s="948"/>
      <c r="M22" s="948"/>
      <c r="N22" s="948"/>
      <c r="O22" s="948"/>
      <c r="P22" s="948"/>
      <c r="Q22" s="948"/>
      <c r="R22" s="949"/>
      <c r="S22" s="971">
        <f>'עמוד 1'!S22:AE22</f>
        <v>0</v>
      </c>
      <c r="T22" s="951"/>
      <c r="U22" s="951"/>
      <c r="V22" s="951"/>
      <c r="W22" s="951"/>
      <c r="X22" s="951"/>
      <c r="Y22" s="951"/>
      <c r="Z22" s="951"/>
      <c r="AA22" s="951"/>
      <c r="AB22" s="951"/>
      <c r="AC22" s="951"/>
      <c r="AD22" s="951"/>
      <c r="AE22" s="951"/>
      <c r="AF22" s="234"/>
      <c r="AG22" s="369"/>
      <c r="AH22" s="375"/>
      <c r="AI22" s="376"/>
      <c r="AJ22" s="6"/>
      <c r="AK22" s="6"/>
      <c r="AL22" s="6"/>
      <c r="AM22" s="6"/>
      <c r="AN22" s="6"/>
      <c r="AO22" s="6"/>
      <c r="AP22" s="6"/>
      <c r="AQ22" s="334" t="s">
        <v>144</v>
      </c>
      <c r="AR22" s="6"/>
      <c r="AS22" s="29"/>
      <c r="AT22" s="29"/>
      <c r="AU22" s="29"/>
      <c r="AV22" s="29"/>
      <c r="AW22" s="6"/>
      <c r="AX22" s="6"/>
      <c r="AY22" s="6"/>
      <c r="AZ22" s="6"/>
      <c r="BA22" s="6"/>
      <c r="BB22" s="6"/>
      <c r="BC22" s="6"/>
      <c r="BD22" s="6"/>
      <c r="BE22" s="6"/>
      <c r="BF22" s="6"/>
      <c r="BG22" s="6"/>
      <c r="CO22" s="179"/>
      <c r="CP22" s="179"/>
      <c r="CQ22" s="179"/>
      <c r="CR22" s="179"/>
      <c r="CS22" s="179"/>
      <c r="CT22" s="179"/>
      <c r="CU22" s="179"/>
      <c r="CV22" s="179"/>
      <c r="CW22" s="413"/>
      <c r="CX22" s="414"/>
      <c r="CY22" s="413"/>
      <c r="CZ22" s="413"/>
      <c r="DA22" s="331"/>
      <c r="DB22" s="331"/>
      <c r="DC22" s="331"/>
      <c r="DD22" s="331"/>
      <c r="DE22" s="331"/>
      <c r="DF22" s="331"/>
      <c r="DG22" s="331"/>
      <c r="DH22" s="331"/>
      <c r="DI22" s="331"/>
      <c r="DJ22" s="162"/>
      <c r="DK22" s="162"/>
      <c r="DL22" s="162"/>
      <c r="DM22" s="162"/>
      <c r="DN22" s="162"/>
      <c r="DO22" s="162"/>
      <c r="DP22" s="162"/>
      <c r="DQ22" s="162"/>
      <c r="DR22" s="162"/>
      <c r="DS22" s="162"/>
      <c r="DT22" s="162"/>
      <c r="DU22" s="162"/>
      <c r="DV22" s="162"/>
      <c r="DW22" s="162"/>
      <c r="DX22" s="162"/>
      <c r="DY22" s="162"/>
      <c r="DZ22" s="162"/>
      <c r="EA22" s="162"/>
      <c r="EB22" s="162"/>
      <c r="EC22" s="162"/>
      <c r="ED22" s="162"/>
      <c r="EE22" s="162"/>
      <c r="EF22" s="162"/>
      <c r="EG22" s="162"/>
      <c r="EH22" s="162"/>
      <c r="EI22" s="162"/>
      <c r="EJ22" s="162"/>
      <c r="EK22" s="162"/>
      <c r="EL22" s="162"/>
      <c r="EM22" s="162"/>
      <c r="EN22" s="162"/>
      <c r="EO22" s="162"/>
      <c r="EP22" s="162"/>
      <c r="EQ22" s="162"/>
      <c r="ER22" s="162"/>
      <c r="ES22" s="162"/>
      <c r="ET22" s="162"/>
      <c r="EU22" s="162"/>
      <c r="EV22" s="162"/>
      <c r="EW22" s="162"/>
      <c r="EX22" s="162"/>
      <c r="EY22" s="162"/>
      <c r="EZ22" s="162"/>
      <c r="FA22" s="162"/>
      <c r="FB22" s="162"/>
      <c r="FC22" s="162"/>
    </row>
    <row r="23" spans="2:159" ht="18.75" x14ac:dyDescent="0.25">
      <c r="B23" s="6"/>
      <c r="C23" s="8" t="s">
        <v>29</v>
      </c>
      <c r="D23" s="8"/>
      <c r="E23" s="8"/>
      <c r="F23" s="8"/>
      <c r="G23" s="8"/>
      <c r="H23" s="8"/>
      <c r="I23" s="8"/>
      <c r="J23" s="8"/>
      <c r="K23" s="8"/>
      <c r="L23" s="8"/>
      <c r="M23" s="8"/>
      <c r="N23" s="8"/>
      <c r="O23" s="8"/>
      <c r="P23" s="8"/>
      <c r="Q23" s="8"/>
      <c r="R23" s="8"/>
      <c r="S23" s="234"/>
      <c r="T23" s="234"/>
      <c r="U23" s="234"/>
      <c r="V23" s="234"/>
      <c r="W23" s="234"/>
      <c r="X23" s="234"/>
      <c r="Y23" s="234"/>
      <c r="Z23" s="234"/>
      <c r="AA23" s="234"/>
      <c r="AB23" s="234"/>
      <c r="AC23" s="234"/>
      <c r="AD23" s="234"/>
      <c r="AE23" s="234"/>
      <c r="AF23" s="234"/>
      <c r="AG23" s="369"/>
      <c r="AH23" s="375"/>
      <c r="AI23" s="376"/>
      <c r="AJ23" s="6"/>
      <c r="AK23" s="6"/>
      <c r="AL23" s="6"/>
      <c r="AM23" s="6"/>
      <c r="AN23" s="6"/>
      <c r="AO23" s="6"/>
      <c r="AP23" s="6"/>
      <c r="AQ23" s="335" t="s">
        <v>145</v>
      </c>
      <c r="AR23" s="6"/>
      <c r="AS23" s="29"/>
      <c r="AT23" s="29"/>
      <c r="AU23" s="29"/>
      <c r="AV23" s="29"/>
      <c r="AW23" s="6"/>
      <c r="AX23" s="6"/>
      <c r="AY23" s="6"/>
      <c r="AZ23" s="6"/>
      <c r="BA23" s="6"/>
      <c r="BB23" s="6"/>
      <c r="BC23" s="6"/>
      <c r="BD23" s="6"/>
      <c r="BE23" s="6"/>
      <c r="BF23" s="6"/>
      <c r="BG23" s="6"/>
      <c r="CO23" s="179"/>
      <c r="CP23" s="179"/>
      <c r="CQ23" s="179"/>
      <c r="CR23" s="179"/>
      <c r="CS23" s="179"/>
      <c r="CT23" s="179"/>
      <c r="CU23" s="179"/>
      <c r="CV23" s="179"/>
      <c r="CW23" s="413"/>
      <c r="CX23" s="414"/>
      <c r="CY23" s="413"/>
      <c r="CZ23" s="413"/>
      <c r="DA23" s="331"/>
      <c r="DB23" s="331"/>
      <c r="DC23" s="331"/>
      <c r="DD23" s="331"/>
      <c r="DE23" s="331"/>
      <c r="DF23" s="331"/>
      <c r="DG23" s="331"/>
      <c r="DH23" s="331"/>
      <c r="DI23" s="331"/>
      <c r="DJ23" s="162"/>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row>
    <row r="24" spans="2:159" ht="7.5" customHeight="1" x14ac:dyDescent="0.25">
      <c r="B24" s="6"/>
      <c r="C24" s="234"/>
      <c r="D24" s="234"/>
      <c r="E24" s="234"/>
      <c r="F24" s="234"/>
      <c r="G24" s="234"/>
      <c r="H24" s="234"/>
      <c r="I24" s="234"/>
      <c r="J24" s="234"/>
      <c r="K24" s="234"/>
      <c r="L24" s="234"/>
      <c r="M24" s="234"/>
      <c r="N24" s="234"/>
      <c r="O24" s="234"/>
      <c r="P24" s="234"/>
      <c r="Q24" s="234"/>
      <c r="R24" s="234"/>
      <c r="S24" s="234"/>
      <c r="T24" s="22"/>
      <c r="U24" s="22"/>
      <c r="V24" s="22"/>
      <c r="W24" s="22"/>
      <c r="X24" s="22"/>
      <c r="Y24" s="22"/>
      <c r="Z24" s="22"/>
      <c r="AA24" s="22"/>
      <c r="AB24" s="22"/>
      <c r="AC24" s="22"/>
      <c r="AD24" s="22"/>
      <c r="AE24" s="22"/>
      <c r="AF24" s="22"/>
      <c r="AG24" s="369"/>
      <c r="AH24" s="373"/>
      <c r="AI24" s="377"/>
      <c r="AJ24" s="25"/>
      <c r="AK24" s="25"/>
      <c r="AL24" s="6"/>
      <c r="AM24" s="6"/>
      <c r="AN24" s="6"/>
      <c r="AO24" s="6"/>
      <c r="AP24" s="6"/>
      <c r="AQ24" s="335" t="s">
        <v>146</v>
      </c>
      <c r="AR24" s="6"/>
      <c r="AS24" s="29"/>
      <c r="AT24" s="29"/>
      <c r="AU24" s="29"/>
      <c r="AV24" s="29"/>
      <c r="AW24" s="6"/>
      <c r="AX24" s="6"/>
      <c r="AY24" s="6"/>
      <c r="AZ24" s="6"/>
      <c r="BA24" s="6"/>
      <c r="BB24" s="6"/>
      <c r="BC24" s="6"/>
      <c r="BD24" s="6"/>
      <c r="BE24" s="6"/>
      <c r="BF24" s="6"/>
      <c r="BG24" s="6"/>
      <c r="CO24" s="179"/>
      <c r="CP24" s="179"/>
      <c r="CQ24" s="179"/>
      <c r="CR24" s="179"/>
      <c r="CS24" s="179"/>
      <c r="CT24" s="179"/>
      <c r="CU24" s="179"/>
      <c r="CV24" s="179"/>
      <c r="CW24" s="413"/>
      <c r="CX24" s="414"/>
      <c r="CY24" s="413"/>
      <c r="CZ24" s="413"/>
      <c r="DA24" s="331"/>
      <c r="DB24" s="331"/>
      <c r="DC24" s="331"/>
      <c r="DD24" s="331"/>
      <c r="DE24" s="331"/>
      <c r="DF24" s="331"/>
      <c r="DG24" s="331"/>
      <c r="DH24" s="331"/>
      <c r="DI24" s="331"/>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row>
    <row r="25" spans="2:159" ht="17.25" customHeight="1" x14ac:dyDescent="0.25">
      <c r="B25" s="6"/>
      <c r="C25" s="35" t="s">
        <v>59</v>
      </c>
      <c r="D25" s="947" t="s">
        <v>30</v>
      </c>
      <c r="E25" s="948"/>
      <c r="F25" s="948"/>
      <c r="G25" s="948"/>
      <c r="H25" s="948"/>
      <c r="I25" s="948"/>
      <c r="J25" s="948"/>
      <c r="K25" s="948"/>
      <c r="L25" s="948"/>
      <c r="M25" s="948"/>
      <c r="N25" s="948"/>
      <c r="O25" s="948"/>
      <c r="P25" s="948"/>
      <c r="Q25" s="948"/>
      <c r="R25" s="949"/>
      <c r="S25" s="1193">
        <f>'עמוד 1'!S25:AA25</f>
        <v>0</v>
      </c>
      <c r="T25" s="1193"/>
      <c r="U25" s="1193"/>
      <c r="V25" s="1193"/>
      <c r="W25" s="1193"/>
      <c r="X25" s="1193"/>
      <c r="Y25" s="1193"/>
      <c r="Z25" s="1193"/>
      <c r="AA25" s="1194"/>
      <c r="AB25" s="1041" t="s">
        <v>25</v>
      </c>
      <c r="AC25" s="1042"/>
      <c r="AD25" s="1042"/>
      <c r="AE25" s="1043"/>
      <c r="AF25" s="328" t="s">
        <v>48</v>
      </c>
      <c r="AG25" s="369">
        <f>IF(ISBLANK(S25),0,1)</f>
        <v>1</v>
      </c>
      <c r="AH25" s="378"/>
      <c r="AI25" s="378"/>
      <c r="AJ25" s="16"/>
      <c r="AK25" s="16"/>
      <c r="AL25" s="6"/>
      <c r="AM25" s="6"/>
      <c r="AN25" s="6"/>
      <c r="AO25" s="6"/>
      <c r="AP25" s="6"/>
      <c r="AQ25" s="334" t="s">
        <v>147</v>
      </c>
      <c r="AR25" s="6"/>
      <c r="AS25" s="29"/>
      <c r="AT25" s="29"/>
      <c r="AU25" s="29"/>
      <c r="AV25" s="29"/>
      <c r="AW25" s="6"/>
      <c r="AX25" s="6"/>
      <c r="AY25" s="6"/>
      <c r="AZ25" s="6"/>
      <c r="BA25" s="6"/>
      <c r="BB25" s="6"/>
      <c r="BC25" s="6"/>
      <c r="BD25" s="6"/>
      <c r="BE25" s="6"/>
      <c r="BF25" s="6"/>
      <c r="BG25" s="6"/>
      <c r="CO25" s="179"/>
      <c r="CP25" s="179"/>
      <c r="CQ25" s="179"/>
      <c r="CR25" s="179"/>
      <c r="CS25" s="179"/>
      <c r="CT25" s="179"/>
      <c r="CU25" s="179"/>
      <c r="CV25" s="179"/>
      <c r="CW25" s="413"/>
      <c r="CX25" s="414"/>
      <c r="CY25" s="413"/>
      <c r="CZ25" s="413"/>
      <c r="DA25" s="331"/>
      <c r="DB25" s="331"/>
      <c r="DC25" s="331"/>
      <c r="DD25" s="331"/>
      <c r="DE25" s="331"/>
      <c r="DF25" s="331"/>
      <c r="DG25" s="331"/>
      <c r="DH25" s="331"/>
      <c r="DI25" s="331"/>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row>
    <row r="26" spans="2:159" ht="7.5" customHeight="1" x14ac:dyDescent="0.25">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69"/>
      <c r="AH26" s="373"/>
      <c r="AI26" s="377"/>
      <c r="AJ26" s="7"/>
      <c r="AK26" s="7"/>
      <c r="AQ26" s="334" t="s">
        <v>148</v>
      </c>
      <c r="CO26" s="179"/>
      <c r="CP26" s="179"/>
      <c r="CQ26" s="179"/>
      <c r="CR26" s="179"/>
      <c r="CS26" s="179"/>
      <c r="CT26" s="179"/>
      <c r="CU26" s="179"/>
      <c r="CV26" s="179"/>
      <c r="CW26" s="413"/>
      <c r="CX26" s="414" t="s">
        <v>124</v>
      </c>
      <c r="CY26" s="413"/>
      <c r="CZ26" s="413"/>
      <c r="DA26" s="331"/>
      <c r="DB26" s="331"/>
      <c r="DC26" s="331"/>
      <c r="DD26" s="331"/>
      <c r="DE26" s="331"/>
      <c r="DF26" s="331"/>
      <c r="DG26" s="331"/>
      <c r="DH26" s="331"/>
      <c r="DI26" s="331"/>
      <c r="DJ26" s="162"/>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c r="FA26" s="162"/>
      <c r="FB26" s="162"/>
      <c r="FC26" s="162"/>
    </row>
    <row r="27" spans="2:159" ht="17.25" customHeight="1" x14ac:dyDescent="0.25">
      <c r="B27" s="6"/>
      <c r="C27" s="19" t="s">
        <v>60</v>
      </c>
      <c r="D27" s="922" t="s">
        <v>160</v>
      </c>
      <c r="E27" s="923"/>
      <c r="F27" s="923"/>
      <c r="G27" s="923"/>
      <c r="H27" s="923"/>
      <c r="I27" s="923"/>
      <c r="J27" s="923"/>
      <c r="K27" s="923"/>
      <c r="L27" s="923"/>
      <c r="M27" s="923"/>
      <c r="N27" s="923"/>
      <c r="O27" s="923"/>
      <c r="P27" s="923"/>
      <c r="Q27" s="923"/>
      <c r="R27" s="1035"/>
      <c r="S27" s="1193">
        <f>'עמוד 1'!S27:AA27</f>
        <v>0</v>
      </c>
      <c r="T27" s="1193"/>
      <c r="U27" s="1193"/>
      <c r="V27" s="1193"/>
      <c r="W27" s="1193"/>
      <c r="X27" s="1193"/>
      <c r="Y27" s="1193"/>
      <c r="Z27" s="1193"/>
      <c r="AA27" s="1194"/>
      <c r="AB27" s="1041" t="s">
        <v>25</v>
      </c>
      <c r="AC27" s="1042"/>
      <c r="AD27" s="1042"/>
      <c r="AE27" s="1043"/>
      <c r="AF27" s="328" t="s">
        <v>48</v>
      </c>
      <c r="AG27" s="369">
        <f>IF(ISBLANK(S27),0,1)</f>
        <v>1</v>
      </c>
      <c r="AH27" s="379"/>
      <c r="AI27" s="379"/>
      <c r="AJ27" s="20"/>
      <c r="AK27" s="20"/>
      <c r="AL27" s="21"/>
      <c r="AM27" s="21"/>
      <c r="AN27" s="21"/>
      <c r="AO27" s="21"/>
      <c r="AP27" s="21"/>
      <c r="AQ27" s="334" t="s">
        <v>149</v>
      </c>
      <c r="AR27" s="21"/>
      <c r="AS27" s="21"/>
      <c r="AT27" s="21"/>
      <c r="CO27" s="179"/>
      <c r="CP27" s="179"/>
      <c r="CQ27" s="179"/>
      <c r="CR27" s="179"/>
      <c r="CS27" s="179"/>
      <c r="CT27" s="179"/>
      <c r="CU27" s="179"/>
      <c r="CV27" s="179"/>
      <c r="CW27" s="413"/>
      <c r="CX27" s="414"/>
      <c r="CY27" s="413"/>
      <c r="CZ27" s="413"/>
      <c r="DA27" s="331"/>
      <c r="DB27" s="331"/>
      <c r="DC27" s="331"/>
      <c r="DD27" s="331"/>
      <c r="DE27" s="331"/>
      <c r="DF27" s="331"/>
      <c r="DG27" s="331"/>
      <c r="DH27" s="331"/>
      <c r="DI27" s="331"/>
      <c r="DJ27" s="162"/>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c r="FA27" s="162"/>
      <c r="FB27" s="162"/>
      <c r="FC27" s="162"/>
    </row>
    <row r="28" spans="2:159" ht="7.5" customHeight="1" x14ac:dyDescent="0.25">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69"/>
      <c r="AH28" s="373"/>
      <c r="AI28" s="373"/>
      <c r="AJ28" s="9"/>
      <c r="AK28" s="9"/>
      <c r="AQ28" s="334" t="s">
        <v>150</v>
      </c>
      <c r="CO28" s="179"/>
      <c r="CP28" s="179"/>
      <c r="CQ28" s="179"/>
      <c r="CR28" s="179"/>
      <c r="CS28" s="179"/>
      <c r="CT28" s="179"/>
      <c r="CU28" s="179"/>
      <c r="CV28" s="179"/>
      <c r="CW28" s="413"/>
      <c r="CX28" s="414"/>
      <c r="CY28" s="413"/>
      <c r="CZ28" s="413"/>
      <c r="DA28" s="331"/>
      <c r="DB28" s="331"/>
      <c r="DC28" s="331"/>
      <c r="DD28" s="331"/>
      <c r="DE28" s="331"/>
      <c r="DF28" s="331"/>
      <c r="DG28" s="331"/>
      <c r="DH28" s="331"/>
      <c r="DI28" s="331"/>
      <c r="DJ28" s="162"/>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c r="FA28" s="162"/>
      <c r="FB28" s="162"/>
      <c r="FC28" s="162"/>
    </row>
    <row r="29" spans="2:159" ht="18.75" x14ac:dyDescent="0.25">
      <c r="B29" s="6"/>
      <c r="C29" s="2" t="s">
        <v>61</v>
      </c>
      <c r="D29" s="1036" t="s">
        <v>163</v>
      </c>
      <c r="E29" s="1037"/>
      <c r="F29" s="1037"/>
      <c r="G29" s="1037"/>
      <c r="H29" s="1037"/>
      <c r="I29" s="1037"/>
      <c r="J29" s="1037"/>
      <c r="K29" s="1037"/>
      <c r="L29" s="1037"/>
      <c r="M29" s="1037"/>
      <c r="N29" s="1037"/>
      <c r="O29" s="1037"/>
      <c r="P29" s="1037"/>
      <c r="Q29" s="1037"/>
      <c r="R29" s="1038"/>
      <c r="S29" s="1046">
        <f>'עמוד 1'!S29:AE29</f>
        <v>0</v>
      </c>
      <c r="T29" s="1047"/>
      <c r="U29" s="1047"/>
      <c r="V29" s="1047"/>
      <c r="W29" s="1047"/>
      <c r="X29" s="1047"/>
      <c r="Y29" s="1047"/>
      <c r="Z29" s="1047"/>
      <c r="AA29" s="1047"/>
      <c r="AB29" s="1047"/>
      <c r="AC29" s="1047"/>
      <c r="AD29" s="1047"/>
      <c r="AE29" s="1048"/>
      <c r="AF29" s="328" t="s">
        <v>48</v>
      </c>
      <c r="AG29" s="369">
        <f>IF(ISBLANK(S29),0,1)</f>
        <v>1</v>
      </c>
      <c r="AH29" s="373"/>
      <c r="AI29" s="373"/>
      <c r="AJ29" s="22"/>
      <c r="AK29" s="22"/>
      <c r="AP29" s="6"/>
      <c r="AQ29" s="334" t="s">
        <v>151</v>
      </c>
      <c r="CO29" s="179"/>
      <c r="CP29" s="179"/>
      <c r="CQ29" s="179"/>
      <c r="CR29" s="179"/>
      <c r="CS29" s="179"/>
      <c r="CT29" s="179"/>
      <c r="CU29" s="179"/>
      <c r="CV29" s="179"/>
      <c r="CW29" s="413"/>
      <c r="CX29" s="414"/>
      <c r="CY29" s="413"/>
      <c r="CZ29" s="413"/>
      <c r="DA29" s="331"/>
      <c r="DB29" s="331"/>
      <c r="DC29" s="331"/>
      <c r="DD29" s="331"/>
      <c r="DE29" s="331"/>
      <c r="DF29" s="331"/>
      <c r="DG29" s="331"/>
      <c r="DH29" s="331"/>
      <c r="DI29" s="331"/>
      <c r="DJ29" s="162"/>
      <c r="DK29" s="162"/>
      <c r="DL29" s="162"/>
      <c r="DM29" s="162"/>
      <c r="DN29" s="162"/>
      <c r="DO29" s="162"/>
      <c r="DP29" s="162"/>
      <c r="DQ29" s="162"/>
      <c r="DR29" s="162"/>
      <c r="DS29" s="162"/>
      <c r="DT29" s="162"/>
      <c r="DU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c r="FA29" s="162"/>
      <c r="FB29" s="162"/>
      <c r="FC29" s="162"/>
    </row>
    <row r="30" spans="2:159" ht="7.5" customHeight="1" x14ac:dyDescent="0.25">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69"/>
      <c r="AH30" s="373"/>
      <c r="AI30" s="373"/>
      <c r="AJ30" s="22"/>
      <c r="AK30" s="22"/>
      <c r="AQ30" s="334" t="s">
        <v>152</v>
      </c>
      <c r="CO30" s="179"/>
      <c r="CP30" s="179"/>
      <c r="CQ30" s="179"/>
      <c r="CR30" s="179"/>
      <c r="CS30" s="179"/>
      <c r="CT30" s="179"/>
      <c r="CU30" s="179"/>
      <c r="CV30" s="179"/>
      <c r="CW30" s="413"/>
      <c r="CX30" s="414"/>
      <c r="CY30" s="413"/>
      <c r="CZ30" s="413"/>
      <c r="DA30" s="331"/>
      <c r="DB30" s="331"/>
      <c r="DC30" s="331"/>
      <c r="DD30" s="331"/>
      <c r="DE30" s="331"/>
      <c r="DF30" s="331"/>
      <c r="DG30" s="331"/>
      <c r="DH30" s="331"/>
      <c r="DI30" s="331"/>
      <c r="DJ30" s="162"/>
      <c r="DK30" s="162"/>
      <c r="DL30" s="162"/>
      <c r="DM30" s="162"/>
      <c r="DN30" s="162"/>
      <c r="DO30" s="162"/>
      <c r="DP30" s="162"/>
      <c r="DQ30" s="162"/>
      <c r="DR30" s="162"/>
      <c r="DS30" s="162"/>
      <c r="DT30" s="162"/>
      <c r="DU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c r="FA30" s="162"/>
      <c r="FB30" s="162"/>
      <c r="FC30" s="162"/>
    </row>
    <row r="31" spans="2:159" s="376" customFormat="1" ht="18.75" x14ac:dyDescent="0.2">
      <c r="AG31" s="386">
        <f>SUM(AG8:AG30)</f>
        <v>9</v>
      </c>
      <c r="AQ31" s="380"/>
      <c r="AS31" s="381"/>
      <c r="AT31" s="381"/>
      <c r="AU31" s="381"/>
      <c r="AV31" s="381"/>
      <c r="CK31" s="358"/>
      <c r="CL31" s="358"/>
      <c r="CM31" s="358"/>
      <c r="CN31" s="358"/>
      <c r="CO31" s="415"/>
      <c r="CP31" s="415"/>
      <c r="CQ31" s="415"/>
      <c r="CR31" s="415"/>
      <c r="CS31" s="415"/>
      <c r="CT31" s="415"/>
      <c r="CU31" s="415"/>
      <c r="CV31" s="415"/>
      <c r="CW31" s="415"/>
      <c r="CX31" s="416"/>
      <c r="CY31" s="415"/>
      <c r="CZ31" s="415"/>
      <c r="DA31" s="382"/>
      <c r="DB31" s="382"/>
      <c r="DC31" s="382"/>
      <c r="DD31" s="382"/>
      <c r="DE31" s="382"/>
      <c r="DF31" s="382"/>
      <c r="DG31" s="382"/>
      <c r="DH31" s="382"/>
      <c r="DI31" s="382"/>
      <c r="DJ31" s="383"/>
      <c r="DK31" s="383"/>
      <c r="DL31" s="383"/>
      <c r="DM31" s="383"/>
      <c r="DN31" s="383"/>
      <c r="DO31" s="383"/>
      <c r="DP31" s="383"/>
      <c r="DQ31" s="383"/>
      <c r="DR31" s="383"/>
      <c r="DS31" s="383"/>
      <c r="DT31" s="383"/>
      <c r="DU31" s="383"/>
      <c r="DV31" s="383"/>
      <c r="DW31" s="383"/>
      <c r="DX31" s="383"/>
      <c r="DY31" s="383"/>
      <c r="DZ31" s="383"/>
      <c r="EA31" s="383"/>
      <c r="EB31" s="383"/>
      <c r="EC31" s="383"/>
      <c r="ED31" s="383"/>
      <c r="EE31" s="383"/>
      <c r="EF31" s="383"/>
      <c r="EG31" s="383"/>
      <c r="EH31" s="383"/>
      <c r="EI31" s="383"/>
      <c r="EJ31" s="383"/>
      <c r="EK31" s="383"/>
      <c r="EL31" s="383"/>
      <c r="EM31" s="383"/>
      <c r="EN31" s="383"/>
      <c r="EO31" s="383"/>
      <c r="EP31" s="383"/>
      <c r="EQ31" s="383"/>
      <c r="ER31" s="383"/>
      <c r="ES31" s="383"/>
      <c r="ET31" s="383"/>
      <c r="EU31" s="383"/>
      <c r="EV31" s="383"/>
      <c r="EW31" s="383"/>
      <c r="EX31" s="383"/>
      <c r="EY31" s="383"/>
      <c r="EZ31" s="383"/>
      <c r="FA31" s="383"/>
      <c r="FB31" s="383"/>
      <c r="FC31" s="383"/>
    </row>
    <row r="32" spans="2:159" ht="7.5" customHeight="1" x14ac:dyDescent="0.25">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34" t="s">
        <v>122</v>
      </c>
      <c r="CO32" s="179"/>
      <c r="CP32" s="179"/>
      <c r="CQ32" s="179"/>
      <c r="CR32" s="179"/>
      <c r="CS32" s="179"/>
      <c r="CT32" s="179"/>
      <c r="CU32" s="179"/>
      <c r="CV32" s="179"/>
      <c r="CW32" s="413"/>
      <c r="CX32" s="414"/>
      <c r="CY32" s="413"/>
      <c r="CZ32" s="413"/>
      <c r="DA32" s="331"/>
      <c r="DB32" s="331"/>
      <c r="DC32" s="331"/>
      <c r="DD32" s="331"/>
      <c r="DE32" s="331"/>
      <c r="DF32" s="331"/>
      <c r="DG32" s="331"/>
      <c r="DH32" s="331"/>
      <c r="DI32" s="331"/>
      <c r="DJ32" s="162"/>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c r="FA32" s="162"/>
      <c r="FB32" s="162"/>
      <c r="FC32" s="162"/>
    </row>
    <row r="33" spans="2:159" ht="18.75" x14ac:dyDescent="0.25">
      <c r="B33" s="6"/>
      <c r="C33" s="2" t="s">
        <v>62</v>
      </c>
      <c r="D33" s="953" t="s">
        <v>186</v>
      </c>
      <c r="E33" s="954"/>
      <c r="F33" s="954"/>
      <c r="G33" s="954"/>
      <c r="H33" s="954"/>
      <c r="I33" s="954"/>
      <c r="J33" s="954"/>
      <c r="K33" s="954"/>
      <c r="L33" s="954"/>
      <c r="M33" s="954"/>
      <c r="N33" s="954"/>
      <c r="O33" s="954"/>
      <c r="P33" s="954"/>
      <c r="Q33" s="954"/>
      <c r="R33" s="955"/>
      <c r="S33" s="961">
        <f>'עמוד 1'!S33:AE33</f>
        <v>0</v>
      </c>
      <c r="T33" s="962"/>
      <c r="U33" s="962"/>
      <c r="V33" s="962"/>
      <c r="W33" s="962"/>
      <c r="X33" s="962"/>
      <c r="Y33" s="962"/>
      <c r="Z33" s="962"/>
      <c r="AA33" s="962"/>
      <c r="AB33" s="962"/>
      <c r="AC33" s="962"/>
      <c r="AD33" s="962"/>
      <c r="AE33" s="963"/>
      <c r="AF33" s="983" t="s">
        <v>48</v>
      </c>
      <c r="AG33" s="984"/>
      <c r="AH33" s="984"/>
      <c r="AI33" s="984"/>
      <c r="AJ33" s="984"/>
      <c r="AK33" s="985"/>
      <c r="AL33" s="355">
        <f>IF(ISBLANK(S33),0,1)</f>
        <v>1</v>
      </c>
      <c r="AM33" s="327"/>
      <c r="AN33" s="327"/>
      <c r="AO33" s="327"/>
      <c r="AP33" s="327"/>
      <c r="AQ33" s="334" t="s">
        <v>153</v>
      </c>
      <c r="CO33" s="179"/>
      <c r="CP33" s="179"/>
      <c r="CQ33" s="179"/>
      <c r="CR33" s="179"/>
      <c r="CS33" s="179"/>
      <c r="CT33" s="179"/>
      <c r="CU33" s="179"/>
      <c r="CV33" s="179"/>
      <c r="CW33" s="413"/>
      <c r="CX33" s="414"/>
      <c r="CY33" s="413"/>
      <c r="CZ33" s="413"/>
      <c r="DA33" s="331"/>
      <c r="DB33" s="331"/>
      <c r="DC33" s="331"/>
      <c r="DD33" s="331"/>
      <c r="DE33" s="331"/>
      <c r="DF33" s="331"/>
      <c r="DG33" s="331"/>
      <c r="DH33" s="331"/>
      <c r="DI33" s="331"/>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row>
    <row r="34" spans="2:159" ht="7.5" customHeight="1" x14ac:dyDescent="0.25">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27"/>
      <c r="AM34" s="327"/>
      <c r="AN34" s="327"/>
      <c r="AO34" s="327"/>
      <c r="AP34" s="327"/>
      <c r="AQ34" s="334" t="s">
        <v>123</v>
      </c>
      <c r="CO34" s="179"/>
      <c r="CP34" s="179"/>
      <c r="CQ34" s="179"/>
      <c r="CR34" s="179"/>
      <c r="CS34" s="179"/>
      <c r="CT34" s="179"/>
      <c r="CU34" s="179"/>
      <c r="CV34" s="179"/>
      <c r="CW34" s="413"/>
      <c r="CX34" s="414"/>
      <c r="CY34" s="413"/>
      <c r="CZ34" s="413"/>
      <c r="DA34" s="331"/>
      <c r="DB34" s="331"/>
      <c r="DC34" s="331"/>
      <c r="DD34" s="331"/>
      <c r="DE34" s="331"/>
      <c r="DF34" s="331"/>
      <c r="DG34" s="331"/>
      <c r="DH34" s="331"/>
      <c r="DI34" s="331"/>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row>
    <row r="35" spans="2:159" s="377" customFormat="1" ht="18.75" x14ac:dyDescent="0.25">
      <c r="C35" s="379"/>
      <c r="D35" s="1039"/>
      <c r="E35" s="1040"/>
      <c r="F35" s="1040"/>
      <c r="G35" s="1040"/>
      <c r="H35" s="1040"/>
      <c r="I35" s="1040"/>
      <c r="J35" s="1040"/>
      <c r="K35" s="1040"/>
      <c r="L35" s="1040"/>
      <c r="M35" s="1040"/>
      <c r="N35" s="1040"/>
      <c r="O35" s="1040"/>
      <c r="P35" s="1040"/>
      <c r="Q35" s="1040"/>
      <c r="R35" s="1040"/>
      <c r="S35" s="964"/>
      <c r="T35" s="964"/>
      <c r="U35" s="964"/>
      <c r="V35" s="964"/>
      <c r="W35" s="964"/>
      <c r="X35" s="964"/>
      <c r="Y35" s="964"/>
      <c r="Z35" s="964"/>
      <c r="AA35" s="964"/>
      <c r="AB35" s="964"/>
      <c r="AC35" s="964"/>
      <c r="AD35" s="964"/>
      <c r="AE35" s="964"/>
      <c r="AF35" s="1030"/>
      <c r="AG35" s="1030"/>
      <c r="AH35" s="1030"/>
      <c r="AI35" s="1030"/>
      <c r="AJ35" s="1030"/>
      <c r="AK35" s="1030"/>
      <c r="AL35" s="397"/>
      <c r="AQ35" s="385"/>
      <c r="AS35" s="397"/>
      <c r="AT35" s="397"/>
      <c r="AU35" s="397"/>
      <c r="AV35" s="397"/>
      <c r="CK35" s="417"/>
      <c r="CL35" s="417"/>
      <c r="CM35" s="417"/>
      <c r="CN35" s="417"/>
      <c r="CO35" s="415"/>
      <c r="CP35" s="415"/>
      <c r="CQ35" s="415"/>
      <c r="CR35" s="415"/>
      <c r="CS35" s="415"/>
      <c r="CT35" s="415"/>
      <c r="CU35" s="415"/>
      <c r="CV35" s="415"/>
      <c r="CW35" s="415"/>
      <c r="CX35" s="418"/>
      <c r="CY35" s="415"/>
      <c r="CZ35" s="415"/>
      <c r="DA35" s="382"/>
      <c r="DB35" s="382"/>
      <c r="DC35" s="382"/>
      <c r="DD35" s="382"/>
      <c r="DE35" s="382"/>
      <c r="DF35" s="382"/>
      <c r="DG35" s="382"/>
      <c r="DH35" s="382"/>
      <c r="DI35" s="382"/>
      <c r="DJ35" s="383"/>
      <c r="DK35" s="383"/>
      <c r="DL35" s="383"/>
      <c r="DM35" s="383"/>
      <c r="DN35" s="383"/>
      <c r="DO35" s="383"/>
      <c r="DP35" s="383"/>
      <c r="DQ35" s="383"/>
      <c r="DR35" s="383"/>
      <c r="DS35" s="383"/>
      <c r="DT35" s="383"/>
      <c r="DU35" s="383"/>
      <c r="DV35" s="383"/>
      <c r="DW35" s="383"/>
      <c r="DX35" s="383"/>
      <c r="DY35" s="383"/>
      <c r="DZ35" s="383"/>
      <c r="EA35" s="383"/>
      <c r="EB35" s="383"/>
      <c r="EC35" s="383"/>
      <c r="ED35" s="383"/>
      <c r="EE35" s="383"/>
      <c r="EF35" s="383"/>
      <c r="EG35" s="383"/>
      <c r="EH35" s="383"/>
      <c r="EI35" s="383"/>
      <c r="EJ35" s="383"/>
      <c r="EK35" s="383"/>
      <c r="EL35" s="383"/>
      <c r="EM35" s="383"/>
      <c r="EN35" s="383"/>
      <c r="EO35" s="383"/>
      <c r="EP35" s="383"/>
      <c r="EQ35" s="383"/>
      <c r="ER35" s="383"/>
      <c r="ES35" s="383"/>
      <c r="ET35" s="383"/>
      <c r="EU35" s="383"/>
      <c r="EV35" s="383"/>
      <c r="EW35" s="383"/>
      <c r="EX35" s="383"/>
      <c r="EY35" s="383"/>
      <c r="EZ35" s="383"/>
      <c r="FA35" s="383"/>
      <c r="FB35" s="383"/>
      <c r="FC35" s="383"/>
    </row>
    <row r="36" spans="2:159" ht="7.5" customHeight="1" x14ac:dyDescent="0.25">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56"/>
      <c r="AM36" s="327"/>
      <c r="AN36" s="327"/>
      <c r="AO36" s="327"/>
      <c r="AP36" s="327"/>
      <c r="AQ36" s="334" t="s">
        <v>154</v>
      </c>
      <c r="CO36" s="179"/>
      <c r="CP36" s="179"/>
      <c r="CQ36" s="179"/>
      <c r="CR36" s="179"/>
      <c r="CS36" s="179"/>
      <c r="CT36" s="179"/>
      <c r="CU36" s="179"/>
      <c r="CV36" s="179"/>
      <c r="CW36" s="413"/>
      <c r="CX36" s="414"/>
      <c r="CY36" s="413"/>
      <c r="CZ36" s="413"/>
      <c r="DA36" s="331"/>
      <c r="DB36" s="331"/>
      <c r="DC36" s="331"/>
      <c r="DD36" s="331"/>
      <c r="DE36" s="331"/>
      <c r="DF36" s="331"/>
      <c r="DG36" s="331"/>
      <c r="DH36" s="331"/>
      <c r="DI36" s="331"/>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row>
    <row r="37" spans="2:159" ht="18.75" x14ac:dyDescent="0.25">
      <c r="C37" s="2" t="s">
        <v>63</v>
      </c>
      <c r="D37" s="960" t="s">
        <v>161</v>
      </c>
      <c r="E37" s="958"/>
      <c r="F37" s="958"/>
      <c r="G37" s="958"/>
      <c r="H37" s="958"/>
      <c r="I37" s="958"/>
      <c r="J37" s="958"/>
      <c r="K37" s="958"/>
      <c r="L37" s="958"/>
      <c r="M37" s="958"/>
      <c r="N37" s="958"/>
      <c r="O37" s="958"/>
      <c r="P37" s="958"/>
      <c r="Q37" s="958"/>
      <c r="R37" s="959"/>
      <c r="S37" s="1195">
        <f>'עמוד 1'!S37:AE37</f>
        <v>0</v>
      </c>
      <c r="T37" s="1196"/>
      <c r="U37" s="1196"/>
      <c r="V37" s="1196"/>
      <c r="W37" s="1196"/>
      <c r="X37" s="1196"/>
      <c r="Y37" s="1196"/>
      <c r="Z37" s="1196"/>
      <c r="AA37" s="1196"/>
      <c r="AB37" s="1196"/>
      <c r="AC37" s="1196"/>
      <c r="AD37" s="1196"/>
      <c r="AE37" s="1197"/>
      <c r="AF37" s="983" t="s">
        <v>48</v>
      </c>
      <c r="AG37" s="984"/>
      <c r="AH37" s="984"/>
      <c r="AI37" s="984"/>
      <c r="AJ37" s="984"/>
      <c r="AK37" s="985"/>
      <c r="AL37" s="356">
        <f>IF(ISBLANK(S37),0,1)</f>
        <v>1</v>
      </c>
      <c r="AM37" s="327"/>
      <c r="AN37" s="327"/>
      <c r="AO37" s="327"/>
      <c r="AP37" s="327"/>
      <c r="AQ37" s="334" t="s">
        <v>155</v>
      </c>
      <c r="AU37" s="24"/>
      <c r="AV37" s="24"/>
      <c r="AW37" s="25"/>
      <c r="AX37" s="25"/>
      <c r="AY37" s="25"/>
      <c r="AZ37" s="25"/>
      <c r="BA37" s="25"/>
      <c r="CO37" s="179"/>
      <c r="CP37" s="179"/>
      <c r="CQ37" s="179"/>
      <c r="CR37" s="179"/>
      <c r="CS37" s="179"/>
      <c r="CT37" s="179"/>
      <c r="CU37" s="179"/>
      <c r="CV37" s="179"/>
      <c r="CW37" s="413"/>
      <c r="CX37" s="414"/>
      <c r="CY37" s="413"/>
      <c r="CZ37" s="413"/>
      <c r="DA37" s="331"/>
      <c r="DB37" s="331"/>
      <c r="DC37" s="331"/>
      <c r="DD37" s="331"/>
      <c r="DE37" s="331"/>
      <c r="DF37" s="331"/>
      <c r="DG37" s="331"/>
      <c r="DH37" s="331"/>
      <c r="DI37" s="331"/>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row>
    <row r="38" spans="2:159" ht="7.5" customHeight="1" x14ac:dyDescent="0.25">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56"/>
      <c r="AM38" s="327"/>
      <c r="AN38" s="327"/>
      <c r="AO38" s="327"/>
      <c r="AP38" s="327"/>
      <c r="AQ38" s="334" t="s">
        <v>156</v>
      </c>
      <c r="AU38" s="24"/>
      <c r="AV38" s="24"/>
      <c r="AW38" s="25"/>
      <c r="AX38" s="25"/>
      <c r="AY38" s="25"/>
      <c r="AZ38" s="25"/>
      <c r="BA38" s="25"/>
      <c r="CO38" s="179"/>
      <c r="CP38" s="179"/>
      <c r="CQ38" s="179"/>
      <c r="CR38" s="179"/>
      <c r="CS38" s="179"/>
      <c r="CT38" s="179"/>
      <c r="CU38" s="179"/>
      <c r="CV38" s="179"/>
      <c r="CW38" s="413"/>
      <c r="CX38" s="414"/>
      <c r="CY38" s="413"/>
      <c r="CZ38" s="413"/>
      <c r="DA38" s="331"/>
      <c r="DB38" s="331"/>
      <c r="DC38" s="331"/>
      <c r="DD38" s="331"/>
      <c r="DE38" s="331"/>
      <c r="DF38" s="331"/>
      <c r="DG38" s="331"/>
      <c r="DH38" s="331"/>
      <c r="DI38" s="331"/>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row>
    <row r="39" spans="2:159" ht="18.75" x14ac:dyDescent="0.25">
      <c r="C39" s="2" t="s">
        <v>64</v>
      </c>
      <c r="D39" s="947" t="s">
        <v>35</v>
      </c>
      <c r="E39" s="958"/>
      <c r="F39" s="958"/>
      <c r="G39" s="958"/>
      <c r="H39" s="958"/>
      <c r="I39" s="958"/>
      <c r="J39" s="958"/>
      <c r="K39" s="958"/>
      <c r="L39" s="958"/>
      <c r="M39" s="958"/>
      <c r="N39" s="958"/>
      <c r="O39" s="958"/>
      <c r="P39" s="958"/>
      <c r="Q39" s="958"/>
      <c r="R39" s="959"/>
      <c r="S39" s="956">
        <f>'עמוד 1'!S39:AE39</f>
        <v>0</v>
      </c>
      <c r="T39" s="956"/>
      <c r="U39" s="956"/>
      <c r="V39" s="956"/>
      <c r="W39" s="956"/>
      <c r="X39" s="956"/>
      <c r="Y39" s="956"/>
      <c r="Z39" s="956"/>
      <c r="AA39" s="956"/>
      <c r="AB39" s="956"/>
      <c r="AC39" s="956"/>
      <c r="AD39" s="956"/>
      <c r="AE39" s="957"/>
      <c r="AF39" s="983" t="s">
        <v>48</v>
      </c>
      <c r="AG39" s="984"/>
      <c r="AH39" s="984"/>
      <c r="AI39" s="984"/>
      <c r="AJ39" s="984"/>
      <c r="AK39" s="985"/>
      <c r="AL39" s="356">
        <f>IF(ISBLANK(S39),0,1)</f>
        <v>1</v>
      </c>
      <c r="AM39" s="327"/>
      <c r="AN39" s="327"/>
      <c r="AO39" s="327"/>
      <c r="AP39" s="327"/>
      <c r="AQ39" s="334" t="s">
        <v>157</v>
      </c>
      <c r="AU39" s="24"/>
      <c r="AV39" s="24"/>
      <c r="AW39" s="25"/>
      <c r="AX39" s="25"/>
      <c r="AY39" s="25"/>
      <c r="AZ39" s="25"/>
      <c r="BA39" s="25"/>
      <c r="CO39" s="179"/>
      <c r="CP39" s="179"/>
      <c r="CQ39" s="179"/>
      <c r="CR39" s="179"/>
      <c r="CS39" s="179"/>
      <c r="CT39" s="179"/>
      <c r="CU39" s="179"/>
      <c r="CV39" s="179"/>
      <c r="CW39" s="413"/>
      <c r="CX39" s="414"/>
      <c r="CY39" s="413"/>
      <c r="CZ39" s="413"/>
      <c r="DA39" s="331"/>
      <c r="DB39" s="331"/>
      <c r="DC39" s="331"/>
      <c r="DD39" s="331"/>
      <c r="DE39" s="331"/>
      <c r="DF39" s="331"/>
      <c r="DG39" s="331"/>
      <c r="DH39" s="331"/>
      <c r="DI39" s="331"/>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row>
    <row r="40" spans="2:159" ht="7.5" customHeight="1" x14ac:dyDescent="0.25">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29"/>
      <c r="AL40" s="356"/>
      <c r="AM40" s="327"/>
      <c r="AN40" s="327"/>
      <c r="AO40" s="327"/>
      <c r="AP40" s="327"/>
      <c r="AQ40" s="334" t="s">
        <v>158</v>
      </c>
      <c r="AU40" s="24"/>
      <c r="AV40" s="24"/>
      <c r="AW40" s="25"/>
      <c r="AX40" s="25"/>
      <c r="AY40" s="25"/>
      <c r="AZ40" s="25"/>
      <c r="BA40" s="25"/>
      <c r="CO40" s="179"/>
      <c r="CP40" s="179"/>
      <c r="CQ40" s="179"/>
      <c r="CR40" s="179"/>
      <c r="CS40" s="179"/>
      <c r="CT40" s="179"/>
      <c r="CU40" s="179"/>
      <c r="CV40" s="179"/>
      <c r="CW40" s="413"/>
      <c r="CX40" s="414"/>
      <c r="CY40" s="413"/>
      <c r="CZ40" s="413"/>
      <c r="DA40" s="331"/>
      <c r="DB40" s="331"/>
      <c r="DC40" s="331"/>
      <c r="DD40" s="331"/>
      <c r="DE40" s="331"/>
      <c r="DF40" s="331"/>
      <c r="DG40" s="331"/>
      <c r="DH40" s="331"/>
      <c r="DI40" s="331"/>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row>
    <row r="41" spans="2:159" ht="18.75" x14ac:dyDescent="0.25">
      <c r="C41" s="2" t="s">
        <v>116</v>
      </c>
      <c r="D41" s="947" t="s">
        <v>36</v>
      </c>
      <c r="E41" s="958"/>
      <c r="F41" s="958"/>
      <c r="G41" s="958"/>
      <c r="H41" s="958"/>
      <c r="I41" s="958"/>
      <c r="J41" s="958"/>
      <c r="K41" s="958"/>
      <c r="L41" s="958"/>
      <c r="M41" s="958"/>
      <c r="N41" s="958"/>
      <c r="O41" s="958"/>
      <c r="P41" s="958"/>
      <c r="Q41" s="958"/>
      <c r="R41" s="959"/>
      <c r="S41" s="956">
        <f>'עמוד 1'!S41:AE41</f>
        <v>0</v>
      </c>
      <c r="T41" s="956"/>
      <c r="U41" s="956"/>
      <c r="V41" s="956"/>
      <c r="W41" s="956"/>
      <c r="X41" s="956"/>
      <c r="Y41" s="956"/>
      <c r="Z41" s="956"/>
      <c r="AA41" s="956"/>
      <c r="AB41" s="956"/>
      <c r="AC41" s="956"/>
      <c r="AD41" s="956"/>
      <c r="AE41" s="957"/>
      <c r="AF41" s="986" t="s">
        <v>48</v>
      </c>
      <c r="AG41" s="987"/>
      <c r="AH41" s="987"/>
      <c r="AI41" s="987"/>
      <c r="AJ41" s="987"/>
      <c r="AK41" s="988"/>
      <c r="AL41" s="356">
        <f>IF(ISBLANK(S41),0,1)</f>
        <v>1</v>
      </c>
      <c r="AM41" s="327"/>
      <c r="AN41" s="327"/>
      <c r="AO41" s="327"/>
      <c r="AP41" s="327"/>
      <c r="AQ41" s="327"/>
      <c r="AU41" s="24"/>
      <c r="AV41" s="24"/>
      <c r="AW41" s="25"/>
      <c r="AX41" s="25"/>
      <c r="AY41" s="25"/>
      <c r="AZ41" s="25"/>
      <c r="BA41" s="25"/>
      <c r="CO41" s="179"/>
      <c r="CP41" s="179"/>
      <c r="CQ41" s="179"/>
      <c r="CR41" s="179"/>
      <c r="CS41" s="179"/>
      <c r="CT41" s="179"/>
      <c r="CU41" s="179"/>
      <c r="CV41" s="179"/>
      <c r="CW41" s="413"/>
      <c r="CX41" s="414"/>
      <c r="CY41" s="413"/>
      <c r="CZ41" s="413"/>
      <c r="DA41" s="331"/>
      <c r="DB41" s="331"/>
      <c r="DC41" s="331"/>
      <c r="DD41" s="331"/>
      <c r="DE41" s="331"/>
      <c r="DF41" s="331"/>
      <c r="DG41" s="331"/>
      <c r="DH41" s="331"/>
      <c r="DI41" s="331"/>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row>
    <row r="42" spans="2:159" ht="7.5" customHeight="1" x14ac:dyDescent="0.25">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0"/>
      <c r="AJ42" s="130"/>
      <c r="AK42" s="131"/>
      <c r="AL42" s="327"/>
      <c r="AM42" s="327"/>
      <c r="AN42" s="361"/>
      <c r="AO42" s="361"/>
      <c r="AP42" s="361"/>
      <c r="AQ42" s="361"/>
      <c r="CO42" s="179"/>
      <c r="CP42" s="179"/>
      <c r="CQ42" s="179"/>
      <c r="CR42" s="179"/>
      <c r="CS42" s="179"/>
      <c r="CT42" s="179"/>
      <c r="CU42" s="179"/>
      <c r="CV42" s="179"/>
      <c r="CW42" s="413"/>
      <c r="CX42" s="414"/>
      <c r="CY42" s="413"/>
      <c r="CZ42" s="413"/>
      <c r="DA42" s="331"/>
      <c r="DB42" s="331"/>
      <c r="DC42" s="331"/>
      <c r="DD42" s="331"/>
      <c r="DE42" s="331"/>
      <c r="DF42" s="331"/>
      <c r="DG42" s="331"/>
      <c r="DH42" s="331"/>
      <c r="DI42" s="331"/>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row>
    <row r="43" spans="2:159" ht="18.75" x14ac:dyDescent="0.25">
      <c r="B43" s="6"/>
      <c r="C43" s="2"/>
      <c r="D43" s="26" t="s">
        <v>47</v>
      </c>
      <c r="E43" s="27"/>
      <c r="F43" s="27"/>
      <c r="G43" s="27"/>
      <c r="H43" s="27"/>
      <c r="I43" s="27"/>
      <c r="J43" s="27"/>
      <c r="K43" s="27"/>
      <c r="L43" s="27"/>
      <c r="M43" s="27"/>
      <c r="N43" s="27"/>
      <c r="O43" s="27"/>
      <c r="P43" s="27"/>
      <c r="Q43" s="27"/>
      <c r="R43" s="28"/>
      <c r="S43" s="944" t="str">
        <f>IF(AL44=13,"אין הערות","חובה למלא את כל השדות חובה")</f>
        <v>אין הערות</v>
      </c>
      <c r="T43" s="944"/>
      <c r="U43" s="944"/>
      <c r="V43" s="944"/>
      <c r="W43" s="944"/>
      <c r="X43" s="944"/>
      <c r="Y43" s="944"/>
      <c r="Z43" s="944"/>
      <c r="AA43" s="944"/>
      <c r="AB43" s="944"/>
      <c r="AC43" s="944"/>
      <c r="AD43" s="944"/>
      <c r="AE43" s="944"/>
      <c r="AF43" s="944"/>
      <c r="AG43" s="944"/>
      <c r="AH43" s="944"/>
      <c r="AI43" s="944"/>
      <c r="AJ43" s="944"/>
      <c r="AK43" s="945"/>
      <c r="AL43" s="357">
        <f>SUM(AL33:AL41)</f>
        <v>4</v>
      </c>
      <c r="AM43" s="358"/>
      <c r="AN43" s="365"/>
      <c r="AO43" s="366">
        <f>AL43+AH31+AG22</f>
        <v>4</v>
      </c>
      <c r="AP43" s="365"/>
      <c r="AQ43" s="365"/>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O43" s="179"/>
      <c r="CP43" s="179"/>
      <c r="CQ43" s="179"/>
      <c r="CR43" s="179"/>
      <c r="CS43" s="179"/>
      <c r="CT43" s="179"/>
      <c r="CU43" s="179"/>
      <c r="CV43" s="179"/>
      <c r="CW43" s="413"/>
      <c r="CX43" s="414"/>
      <c r="CY43" s="413"/>
      <c r="CZ43" s="413"/>
      <c r="DA43" s="331"/>
      <c r="DB43" s="331"/>
      <c r="DC43" s="331"/>
      <c r="DD43" s="331"/>
      <c r="DE43" s="331"/>
      <c r="DF43" s="331"/>
      <c r="DG43" s="331"/>
      <c r="DH43" s="331"/>
      <c r="DI43" s="331"/>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row>
    <row r="44" spans="2:159" ht="18.75" x14ac:dyDescent="0.2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86">
        <f>AL43+AG31</f>
        <v>13</v>
      </c>
      <c r="AM44" s="6"/>
      <c r="AN44" s="367"/>
      <c r="AO44" s="367"/>
      <c r="AP44" s="367"/>
      <c r="AQ44" s="367"/>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O44" s="179"/>
      <c r="CP44" s="179"/>
      <c r="CQ44" s="179"/>
      <c r="CR44" s="179"/>
      <c r="CS44" s="179"/>
      <c r="CT44" s="179"/>
      <c r="CU44" s="179"/>
      <c r="CV44" s="179"/>
      <c r="CW44" s="413"/>
      <c r="CX44" s="414"/>
      <c r="CY44" s="413"/>
      <c r="CZ44" s="413"/>
      <c r="DA44" s="331"/>
      <c r="DB44" s="331"/>
      <c r="DC44" s="331"/>
      <c r="DD44" s="331"/>
      <c r="DE44" s="331"/>
      <c r="DF44" s="331"/>
      <c r="DG44" s="331"/>
      <c r="DH44" s="331"/>
      <c r="DI44" s="331"/>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row>
    <row r="45" spans="2:159" ht="16.5" customHeight="1" x14ac:dyDescent="0.2">
      <c r="B45" s="591" t="s">
        <v>65</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1"/>
      <c r="AP45" s="591"/>
      <c r="AQ45" s="591"/>
      <c r="AR45" s="591"/>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O45" s="179"/>
      <c r="CP45" s="179"/>
      <c r="CQ45" s="179"/>
      <c r="CR45" s="179"/>
      <c r="CS45" s="179"/>
      <c r="CT45" s="179"/>
      <c r="CU45" s="179"/>
      <c r="CV45" s="179"/>
      <c r="CW45" s="413"/>
      <c r="CX45" s="414"/>
      <c r="CY45" s="413"/>
      <c r="CZ45" s="413"/>
      <c r="DA45" s="331"/>
      <c r="DB45" s="331"/>
      <c r="DC45" s="331"/>
      <c r="DD45" s="331"/>
      <c r="DE45" s="331"/>
      <c r="DF45" s="331"/>
      <c r="DG45" s="331"/>
      <c r="DH45" s="331"/>
      <c r="DI45" s="331"/>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row>
    <row r="46" spans="2:159" ht="5.25" customHeight="1" x14ac:dyDescent="0.2">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O46" s="179"/>
      <c r="CP46" s="179"/>
      <c r="CQ46" s="179"/>
      <c r="CR46" s="179"/>
      <c r="CS46" s="179"/>
      <c r="CT46" s="179"/>
      <c r="CU46" s="179"/>
      <c r="CV46" s="179"/>
      <c r="CW46" s="413"/>
      <c r="CX46" s="414"/>
      <c r="CY46" s="413"/>
      <c r="CZ46" s="413"/>
      <c r="DA46" s="331"/>
      <c r="DB46" s="331"/>
      <c r="DC46" s="331"/>
      <c r="DD46" s="331"/>
      <c r="DE46" s="331"/>
      <c r="DF46" s="331"/>
      <c r="DG46" s="331"/>
      <c r="DH46" s="331"/>
      <c r="DI46" s="331"/>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row>
    <row r="47" spans="2:159" ht="16.5" customHeight="1" x14ac:dyDescent="0.2">
      <c r="B47" s="591" t="s">
        <v>50</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O47" s="179"/>
      <c r="CP47" s="179"/>
      <c r="CQ47" s="179"/>
      <c r="CR47" s="179"/>
      <c r="CS47" s="179"/>
      <c r="CT47" s="179"/>
      <c r="CU47" s="179"/>
      <c r="CV47" s="179"/>
      <c r="CW47" s="413"/>
      <c r="CX47" s="414"/>
      <c r="CY47" s="413"/>
      <c r="CZ47" s="413"/>
      <c r="DA47" s="331"/>
      <c r="DB47" s="331"/>
      <c r="DC47" s="331"/>
      <c r="DD47" s="331"/>
      <c r="DE47" s="331"/>
      <c r="DF47" s="331"/>
      <c r="DG47" s="331"/>
      <c r="DH47" s="331"/>
      <c r="DI47" s="331"/>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row>
    <row r="48" spans="2:159" ht="16.5" customHeight="1" x14ac:dyDescent="0.25">
      <c r="C48" s="10"/>
      <c r="D48" s="136" t="s">
        <v>66</v>
      </c>
      <c r="E48" s="137"/>
      <c r="F48" s="137"/>
      <c r="G48" s="137"/>
      <c r="H48" s="137"/>
      <c r="I48" s="137"/>
      <c r="J48" s="137"/>
      <c r="K48" s="137"/>
      <c r="L48" s="137"/>
      <c r="M48" s="137"/>
      <c r="N48" s="137"/>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O48" s="179"/>
      <c r="CP48" s="179"/>
      <c r="CQ48" s="179"/>
      <c r="CR48" s="179"/>
      <c r="CS48" s="179"/>
      <c r="CT48" s="179"/>
      <c r="CU48" s="179"/>
      <c r="CV48" s="179"/>
      <c r="CW48" s="413"/>
      <c r="CX48" s="414"/>
      <c r="CY48" s="413"/>
      <c r="CZ48" s="413"/>
      <c r="DA48" s="331"/>
      <c r="DB48" s="331"/>
      <c r="DC48" s="331"/>
      <c r="DD48" s="331"/>
      <c r="DE48" s="331"/>
      <c r="DF48" s="331"/>
      <c r="DG48" s="331"/>
      <c r="DH48" s="331"/>
      <c r="DI48" s="331"/>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row>
    <row r="49" spans="2:159" ht="16.5" customHeight="1" x14ac:dyDescent="0.25">
      <c r="C49" s="1070" t="s">
        <v>31</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070"/>
      <c r="AI49" s="1070"/>
      <c r="AJ49" s="1070"/>
      <c r="AK49" s="1070"/>
      <c r="AU49" s="24"/>
      <c r="AV49" s="32"/>
      <c r="AW49" s="32"/>
      <c r="AX49" s="32"/>
      <c r="AY49" s="32"/>
      <c r="AZ49" s="32"/>
      <c r="BA49" s="32"/>
      <c r="BB49" s="32"/>
      <c r="BC49" s="32"/>
      <c r="BD49" s="32"/>
      <c r="BE49" s="32"/>
      <c r="CO49" s="179"/>
      <c r="CP49" s="179"/>
      <c r="CQ49" s="179"/>
      <c r="CR49" s="179"/>
      <c r="CS49" s="179"/>
      <c r="CT49" s="179"/>
      <c r="CU49" s="179"/>
      <c r="CV49" s="179"/>
      <c r="CW49" s="413"/>
      <c r="CX49" s="414"/>
      <c r="CY49" s="413"/>
      <c r="CZ49" s="413"/>
      <c r="DA49" s="331"/>
      <c r="DB49" s="331"/>
      <c r="DC49" s="331"/>
      <c r="DD49" s="331"/>
      <c r="DE49" s="331"/>
      <c r="DF49" s="331"/>
      <c r="DG49" s="331"/>
      <c r="DH49" s="331"/>
      <c r="DI49" s="331"/>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row>
    <row r="50" spans="2:159" ht="7.5" customHeight="1" x14ac:dyDescent="0.25">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O50" s="179"/>
      <c r="CP50" s="179"/>
      <c r="CQ50" s="179"/>
      <c r="CR50" s="179"/>
      <c r="CS50" s="179"/>
      <c r="CT50" s="179"/>
      <c r="CU50" s="179"/>
      <c r="CV50" s="179"/>
      <c r="CW50" s="413"/>
      <c r="CX50" s="414"/>
      <c r="CY50" s="413"/>
      <c r="CZ50" s="413"/>
      <c r="DA50" s="331"/>
      <c r="DB50" s="331"/>
      <c r="DC50" s="331"/>
      <c r="DD50" s="331"/>
      <c r="DE50" s="331"/>
      <c r="DF50" s="331"/>
      <c r="DG50" s="331"/>
      <c r="DH50" s="331"/>
      <c r="DI50" s="331"/>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row>
    <row r="51" spans="2:159" ht="18.75" x14ac:dyDescent="0.25">
      <c r="C51" s="2" t="s">
        <v>59</v>
      </c>
      <c r="D51" s="947" t="s">
        <v>58</v>
      </c>
      <c r="E51" s="948"/>
      <c r="F51" s="948"/>
      <c r="G51" s="948"/>
      <c r="H51" s="948"/>
      <c r="I51" s="948"/>
      <c r="J51" s="948"/>
      <c r="K51" s="948"/>
      <c r="L51" s="948"/>
      <c r="M51" s="948"/>
      <c r="N51" s="948"/>
      <c r="O51" s="948"/>
      <c r="P51" s="948"/>
      <c r="Q51" s="948"/>
      <c r="R51" s="949"/>
      <c r="S51" s="980">
        <f>'עמוד 1'!S51:AK51</f>
        <v>0</v>
      </c>
      <c r="T51" s="981"/>
      <c r="U51" s="981"/>
      <c r="V51" s="981"/>
      <c r="W51" s="981"/>
      <c r="X51" s="981"/>
      <c r="Y51" s="981"/>
      <c r="Z51" s="981"/>
      <c r="AA51" s="981"/>
      <c r="AB51" s="981"/>
      <c r="AC51" s="981"/>
      <c r="AD51" s="981"/>
      <c r="AE51" s="981"/>
      <c r="AF51" s="981"/>
      <c r="AG51" s="981"/>
      <c r="AH51" s="981"/>
      <c r="AI51" s="981"/>
      <c r="AJ51" s="981"/>
      <c r="AK51" s="982"/>
      <c r="AL51" s="973" t="s">
        <v>48</v>
      </c>
      <c r="AM51" s="973"/>
      <c r="AN51" s="973"/>
      <c r="AO51" s="973"/>
      <c r="AP51" s="973"/>
      <c r="AQ51" s="973"/>
      <c r="AR51" s="974"/>
      <c r="AS51" s="356">
        <f>IF(ISBLANK(S51),0,1)</f>
        <v>1</v>
      </c>
      <c r="AT51" s="356"/>
      <c r="AU51" s="359"/>
      <c r="AV51" s="32"/>
      <c r="AW51" s="32"/>
      <c r="AX51" s="32"/>
      <c r="AY51" s="32"/>
      <c r="AZ51" s="32"/>
      <c r="BA51" s="32"/>
      <c r="BB51" s="32"/>
      <c r="BC51" s="32"/>
      <c r="BD51" s="32"/>
      <c r="BE51" s="32"/>
      <c r="CO51" s="179"/>
      <c r="CP51" s="179"/>
      <c r="CQ51" s="179"/>
      <c r="CR51" s="179"/>
      <c r="CS51" s="179"/>
      <c r="CT51" s="179"/>
      <c r="CU51" s="179"/>
      <c r="CV51" s="179"/>
      <c r="CW51" s="413"/>
      <c r="CX51" s="414"/>
      <c r="CY51" s="413"/>
      <c r="CZ51" s="413"/>
      <c r="DA51" s="331"/>
      <c r="DB51" s="331"/>
      <c r="DC51" s="331"/>
      <c r="DD51" s="331"/>
      <c r="DE51" s="331"/>
      <c r="DF51" s="331"/>
      <c r="DG51" s="331"/>
      <c r="DH51" s="331"/>
      <c r="DI51" s="331"/>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row>
    <row r="52" spans="2:159" ht="7.5" customHeight="1" x14ac:dyDescent="0.25">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56"/>
      <c r="AT52" s="356"/>
      <c r="AU52" s="356"/>
      <c r="CO52" s="179"/>
      <c r="CP52" s="179"/>
      <c r="CQ52" s="179"/>
      <c r="CR52" s="179"/>
      <c r="CS52" s="179"/>
      <c r="CT52" s="179"/>
      <c r="CU52" s="179"/>
      <c r="CV52" s="179"/>
      <c r="CW52" s="413"/>
      <c r="CX52" s="414"/>
      <c r="CY52" s="413"/>
      <c r="CZ52" s="413"/>
      <c r="DA52" s="331"/>
      <c r="DB52" s="331"/>
      <c r="DC52" s="331"/>
      <c r="DD52" s="331"/>
      <c r="DE52" s="331"/>
      <c r="DF52" s="331"/>
      <c r="DG52" s="331"/>
      <c r="DH52" s="331"/>
      <c r="DI52" s="331"/>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row>
    <row r="53" spans="2:159" ht="18.75" x14ac:dyDescent="0.25">
      <c r="C53" s="2" t="s">
        <v>60</v>
      </c>
      <c r="D53" s="947" t="s">
        <v>44</v>
      </c>
      <c r="E53" s="948"/>
      <c r="F53" s="948"/>
      <c r="G53" s="948"/>
      <c r="H53" s="948"/>
      <c r="I53" s="948"/>
      <c r="J53" s="948"/>
      <c r="K53" s="948"/>
      <c r="L53" s="948"/>
      <c r="M53" s="948"/>
      <c r="N53" s="948"/>
      <c r="O53" s="948"/>
      <c r="P53" s="948"/>
      <c r="Q53" s="948"/>
      <c r="R53" s="949"/>
      <c r="S53" s="989" t="str">
        <f>'עמוד 1'!S53:AK53</f>
        <v>יש להזין סוג חשבון</v>
      </c>
      <c r="T53" s="989"/>
      <c r="U53" s="989"/>
      <c r="V53" s="989"/>
      <c r="W53" s="989"/>
      <c r="X53" s="989"/>
      <c r="Y53" s="989"/>
      <c r="Z53" s="989"/>
      <c r="AA53" s="989"/>
      <c r="AB53" s="989"/>
      <c r="AC53" s="989"/>
      <c r="AD53" s="989"/>
      <c r="AE53" s="989"/>
      <c r="AF53" s="989"/>
      <c r="AG53" s="989"/>
      <c r="AH53" s="989"/>
      <c r="AI53" s="989"/>
      <c r="AJ53" s="989"/>
      <c r="AK53" s="990"/>
      <c r="AL53" s="975" t="s">
        <v>121</v>
      </c>
      <c r="AM53" s="975"/>
      <c r="AN53" s="975"/>
      <c r="AO53" s="975"/>
      <c r="AP53" s="975"/>
      <c r="AQ53" s="975"/>
      <c r="AR53" s="976"/>
      <c r="AS53" s="356">
        <f>IF(ISBLANK(S53),0,1)</f>
        <v>1</v>
      </c>
      <c r="AT53" s="356"/>
      <c r="AU53" s="1067"/>
      <c r="AV53" s="1067"/>
      <c r="AW53" s="1067"/>
      <c r="AX53" s="1161">
        <f>'עמוד 1'!AX53:AZ53</f>
        <v>0</v>
      </c>
      <c r="AY53" s="1162"/>
      <c r="AZ53" s="1163"/>
      <c r="BA53" s="1068" t="s">
        <v>188</v>
      </c>
      <c r="BB53" s="1069"/>
      <c r="CO53" s="179"/>
      <c r="CP53" s="179"/>
      <c r="CQ53" s="179"/>
      <c r="CR53" s="179"/>
      <c r="CS53" s="179"/>
      <c r="CT53" s="179"/>
      <c r="CU53" s="179"/>
      <c r="CV53" s="179"/>
      <c r="CW53" s="413"/>
      <c r="CX53" s="414"/>
      <c r="CY53" s="413"/>
      <c r="CZ53" s="413"/>
      <c r="DA53" s="331"/>
      <c r="DB53" s="331"/>
      <c r="DC53" s="331"/>
      <c r="DD53" s="331"/>
      <c r="DE53" s="331"/>
      <c r="DF53" s="331"/>
      <c r="DG53" s="331"/>
      <c r="DH53" s="331"/>
      <c r="DI53" s="331"/>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row>
    <row r="54" spans="2:159" ht="7.5" customHeight="1" x14ac:dyDescent="0.25">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56"/>
      <c r="AT54" s="356"/>
      <c r="AU54" s="356"/>
      <c r="CO54" s="179"/>
      <c r="CP54" s="179"/>
      <c r="CQ54" s="179"/>
      <c r="CR54" s="179"/>
      <c r="CS54" s="179"/>
      <c r="CT54" s="179"/>
      <c r="CU54" s="179"/>
      <c r="CV54" s="179"/>
      <c r="CW54" s="413"/>
      <c r="CX54" s="414"/>
      <c r="CY54" s="413"/>
      <c r="CZ54" s="413"/>
      <c r="DA54" s="331"/>
      <c r="DB54" s="331"/>
      <c r="DC54" s="331"/>
      <c r="DD54" s="331"/>
      <c r="DE54" s="331"/>
      <c r="DF54" s="331"/>
      <c r="DG54" s="331"/>
      <c r="DH54" s="331"/>
      <c r="DI54" s="331"/>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row>
    <row r="55" spans="2:159" ht="18.75" x14ac:dyDescent="0.25">
      <c r="C55" s="2" t="s">
        <v>61</v>
      </c>
      <c r="D55" s="947" t="s">
        <v>56</v>
      </c>
      <c r="E55" s="948"/>
      <c r="F55" s="948"/>
      <c r="G55" s="948"/>
      <c r="H55" s="948"/>
      <c r="I55" s="948"/>
      <c r="J55" s="948"/>
      <c r="K55" s="948"/>
      <c r="L55" s="948"/>
      <c r="M55" s="948"/>
      <c r="N55" s="948"/>
      <c r="O55" s="948"/>
      <c r="P55" s="948"/>
      <c r="Q55" s="948"/>
      <c r="R55" s="949"/>
      <c r="S55" s="977">
        <f>'עמוד 2'!S55:AK55</f>
        <v>0</v>
      </c>
      <c r="T55" s="977"/>
      <c r="U55" s="977"/>
      <c r="V55" s="977"/>
      <c r="W55" s="977"/>
      <c r="X55" s="977"/>
      <c r="Y55" s="977"/>
      <c r="Z55" s="977"/>
      <c r="AA55" s="977"/>
      <c r="AB55" s="977"/>
      <c r="AC55" s="977"/>
      <c r="AD55" s="977"/>
      <c r="AE55" s="977"/>
      <c r="AF55" s="977"/>
      <c r="AG55" s="977"/>
      <c r="AH55" s="977"/>
      <c r="AI55" s="977"/>
      <c r="AJ55" s="977"/>
      <c r="AK55" s="978"/>
      <c r="AL55" s="976" t="s">
        <v>48</v>
      </c>
      <c r="AM55" s="979"/>
      <c r="AN55" s="979"/>
      <c r="AO55" s="979"/>
      <c r="AP55" s="979"/>
      <c r="AQ55" s="979"/>
      <c r="AR55" s="979"/>
      <c r="AS55" s="356">
        <f>IF(ISBLANK(S55),0,1)</f>
        <v>1</v>
      </c>
      <c r="AT55" s="356"/>
      <c r="AU55" s="356"/>
      <c r="CO55" s="179"/>
      <c r="CP55" s="179"/>
      <c r="CQ55" s="179"/>
      <c r="CR55" s="179"/>
      <c r="CS55" s="179"/>
      <c r="CT55" s="179"/>
      <c r="CU55" s="179"/>
      <c r="CV55" s="179"/>
      <c r="CW55" s="413"/>
      <c r="CX55" s="414"/>
      <c r="CY55" s="413"/>
      <c r="CZ55" s="413"/>
      <c r="DA55" s="331"/>
      <c r="DB55" s="331"/>
      <c r="DC55" s="331"/>
      <c r="DD55" s="331"/>
      <c r="DE55" s="331"/>
      <c r="DF55" s="331"/>
      <c r="DG55" s="331"/>
      <c r="DH55" s="331"/>
      <c r="DI55" s="331"/>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row>
    <row r="56" spans="2:159" ht="7.5" customHeight="1" x14ac:dyDescent="0.25">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56"/>
      <c r="AT56" s="356"/>
      <c r="AU56" s="356"/>
      <c r="CO56" s="179"/>
      <c r="CP56" s="179"/>
      <c r="CQ56" s="179"/>
      <c r="CR56" s="179"/>
      <c r="CS56" s="179"/>
      <c r="CT56" s="179"/>
      <c r="CU56" s="179"/>
      <c r="CV56" s="179"/>
      <c r="CW56" s="413"/>
      <c r="CX56" s="413"/>
      <c r="CY56" s="413"/>
      <c r="CZ56" s="413"/>
      <c r="DA56" s="331"/>
      <c r="DB56" s="331"/>
      <c r="DC56" s="331"/>
      <c r="DD56" s="331"/>
      <c r="DE56" s="331"/>
      <c r="DF56" s="331"/>
      <c r="DG56" s="331"/>
      <c r="DH56" s="331"/>
      <c r="DI56" s="331"/>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row>
    <row r="57" spans="2:159" ht="19.5" customHeight="1" x14ac:dyDescent="0.25">
      <c r="C57" s="2" t="s">
        <v>62</v>
      </c>
      <c r="D57" s="947" t="s">
        <v>37</v>
      </c>
      <c r="E57" s="948"/>
      <c r="F57" s="948"/>
      <c r="G57" s="948"/>
      <c r="H57" s="948"/>
      <c r="I57" s="948"/>
      <c r="J57" s="948"/>
      <c r="K57" s="948"/>
      <c r="L57" s="948"/>
      <c r="M57" s="948"/>
      <c r="N57" s="948"/>
      <c r="O57" s="948"/>
      <c r="P57" s="948"/>
      <c r="Q57" s="948"/>
      <c r="R57" s="949"/>
      <c r="S57" s="956">
        <f>'עמוד 1'!S57:Z57</f>
        <v>43466</v>
      </c>
      <c r="T57" s="956"/>
      <c r="U57" s="956"/>
      <c r="V57" s="956"/>
      <c r="W57" s="956"/>
      <c r="X57" s="956"/>
      <c r="Y57" s="956"/>
      <c r="Z57" s="956"/>
      <c r="AA57" s="922" t="s">
        <v>38</v>
      </c>
      <c r="AB57" s="923"/>
      <c r="AC57" s="923"/>
      <c r="AD57" s="923"/>
      <c r="AE57" s="924"/>
      <c r="AF57" s="956">
        <f>'עמוד 1'!AF57:AK57</f>
        <v>43495</v>
      </c>
      <c r="AG57" s="956"/>
      <c r="AH57" s="956"/>
      <c r="AI57" s="956"/>
      <c r="AJ57" s="956"/>
      <c r="AK57" s="956"/>
      <c r="AL57" s="976" t="s">
        <v>164</v>
      </c>
      <c r="AM57" s="979"/>
      <c r="AN57" s="979"/>
      <c r="AO57" s="979"/>
      <c r="AP57" s="979"/>
      <c r="AQ57" s="979"/>
      <c r="AR57" s="979"/>
      <c r="AS57" s="356">
        <f>IF(ISBLANK(S57),0,1)</f>
        <v>1</v>
      </c>
      <c r="AT57" s="356"/>
      <c r="AU57" s="356"/>
      <c r="CO57" s="179"/>
      <c r="CP57" s="179"/>
      <c r="CQ57" s="179"/>
      <c r="CR57" s="179"/>
      <c r="CS57" s="179"/>
      <c r="CT57" s="179"/>
      <c r="CU57" s="179"/>
      <c r="CV57" s="179"/>
      <c r="CW57" s="413"/>
      <c r="CX57" s="413"/>
      <c r="CY57" s="413"/>
      <c r="CZ57" s="413"/>
      <c r="DA57" s="331"/>
      <c r="DB57" s="331"/>
      <c r="DC57" s="331"/>
      <c r="DD57" s="331"/>
      <c r="DE57" s="331"/>
      <c r="DF57" s="331"/>
      <c r="DG57" s="331"/>
      <c r="DH57" s="331"/>
      <c r="DI57" s="331"/>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row>
    <row r="58" spans="2:159" ht="15" customHeight="1" x14ac:dyDescent="0.25">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56">
        <f>IF(ISBLANK(AF57),0,1)</f>
        <v>1</v>
      </c>
      <c r="AT58" s="356"/>
      <c r="AU58" s="356"/>
      <c r="CO58" s="179"/>
      <c r="CP58" s="179"/>
      <c r="CQ58" s="179"/>
      <c r="CR58" s="179"/>
      <c r="CS58" s="179"/>
      <c r="CT58" s="179"/>
      <c r="CU58" s="179"/>
      <c r="CV58" s="179"/>
      <c r="CW58" s="413"/>
      <c r="CX58" s="413"/>
      <c r="CY58" s="413"/>
      <c r="CZ58" s="413"/>
      <c r="DA58" s="331"/>
      <c r="DB58" s="331"/>
      <c r="DC58" s="331"/>
      <c r="DD58" s="331"/>
      <c r="DE58" s="331"/>
      <c r="DF58" s="331"/>
      <c r="DG58" s="331"/>
      <c r="DH58" s="331"/>
      <c r="DI58" s="331"/>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row>
    <row r="59" spans="2:159" ht="16.5" customHeight="1" x14ac:dyDescent="0.25">
      <c r="B59" s="6"/>
      <c r="C59" s="35"/>
      <c r="D59" s="922" t="s">
        <v>49</v>
      </c>
      <c r="E59" s="923"/>
      <c r="F59" s="923"/>
      <c r="G59" s="923"/>
      <c r="H59" s="923"/>
      <c r="I59" s="923"/>
      <c r="J59" s="923"/>
      <c r="K59" s="923"/>
      <c r="L59" s="923"/>
      <c r="M59" s="923"/>
      <c r="N59" s="923"/>
      <c r="O59" s="923"/>
      <c r="P59" s="923"/>
      <c r="Q59" s="923"/>
      <c r="R59" s="924"/>
      <c r="S59" s="944" t="s">
        <v>165</v>
      </c>
      <c r="T59" s="944"/>
      <c r="U59" s="944"/>
      <c r="V59" s="944"/>
      <c r="W59" s="944"/>
      <c r="X59" s="944"/>
      <c r="Y59" s="944"/>
      <c r="Z59" s="944"/>
      <c r="AA59" s="944"/>
      <c r="AB59" s="944"/>
      <c r="AC59" s="944"/>
      <c r="AD59" s="944"/>
      <c r="AE59" s="944"/>
      <c r="AF59" s="944"/>
      <c r="AG59" s="944"/>
      <c r="AH59" s="944"/>
      <c r="AI59" s="944"/>
      <c r="AJ59" s="944"/>
      <c r="AK59" s="945"/>
      <c r="AN59" s="361"/>
      <c r="AO59" s="361"/>
      <c r="AP59" s="361"/>
      <c r="AQ59" s="361"/>
      <c r="AS59" s="360">
        <f>SUM(AS51:AS58)</f>
        <v>5</v>
      </c>
      <c r="AT59" s="360"/>
      <c r="AU59" s="356"/>
      <c r="AW59" s="5"/>
      <c r="AX59" s="5"/>
      <c r="AY59" s="5"/>
      <c r="AZ59" s="5"/>
      <c r="BA59" s="5"/>
      <c r="BB59" s="5"/>
      <c r="BC59" s="5"/>
      <c r="BD59" s="5"/>
      <c r="BE59" s="5"/>
      <c r="BF59" s="5"/>
      <c r="BG59" s="5"/>
      <c r="BH59" s="5"/>
      <c r="BI59" s="5"/>
      <c r="BJ59" s="5"/>
      <c r="BK59" s="5"/>
      <c r="BL59" s="6"/>
      <c r="BM59" s="6"/>
      <c r="BN59" s="6"/>
      <c r="BO59" s="6"/>
      <c r="BP59" s="6"/>
      <c r="BQ59" s="6"/>
      <c r="BR59" s="29" t="str">
        <f t="shared" ref="BR59" si="0">IF(K59="","",IF(BK59="",K59,K59-BK59))</f>
        <v/>
      </c>
      <c r="BS59" s="29"/>
      <c r="BT59" s="29"/>
      <c r="BU59" s="29"/>
      <c r="BV59" s="29"/>
      <c r="BW59" s="29"/>
      <c r="BX59" s="29"/>
      <c r="BY59" s="29"/>
      <c r="BZ59" s="29"/>
      <c r="CA59" s="29"/>
      <c r="CB59" s="29"/>
      <c r="CC59" s="29"/>
      <c r="CO59" s="179"/>
      <c r="CP59" s="179"/>
      <c r="CQ59" s="179"/>
      <c r="CR59" s="179"/>
      <c r="CS59" s="179"/>
      <c r="CT59" s="179"/>
      <c r="CU59" s="179"/>
      <c r="CV59" s="179"/>
      <c r="CW59" s="413"/>
      <c r="CX59" s="413"/>
      <c r="CY59" s="413"/>
      <c r="CZ59" s="413"/>
      <c r="DA59" s="331"/>
      <c r="DB59" s="331"/>
      <c r="DC59" s="331"/>
      <c r="DD59" s="331"/>
      <c r="DE59" s="331"/>
      <c r="DF59" s="331"/>
      <c r="DG59" s="331"/>
      <c r="DH59" s="331"/>
      <c r="DI59" s="331"/>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row>
    <row r="60" spans="2:159" ht="16.5" customHeight="1" x14ac:dyDescent="0.25">
      <c r="C60" s="10"/>
      <c r="AN60" s="362"/>
      <c r="AO60" s="363">
        <f>AO43+AS59</f>
        <v>9</v>
      </c>
      <c r="AP60" s="362"/>
      <c r="AQ60" s="362"/>
      <c r="AS60" s="356"/>
      <c r="AT60" s="356"/>
      <c r="AU60" s="387">
        <f>AG31+AL43+AS59</f>
        <v>18</v>
      </c>
      <c r="AW60" s="5"/>
      <c r="AX60" s="5"/>
      <c r="AY60" s="5"/>
      <c r="AZ60" s="5"/>
      <c r="BA60" s="5"/>
      <c r="BB60" s="5"/>
      <c r="BC60" s="5"/>
      <c r="BD60" s="5"/>
      <c r="BE60" s="5"/>
      <c r="BF60" s="5"/>
      <c r="BG60" s="5"/>
      <c r="BH60" s="5"/>
      <c r="BI60" s="5"/>
      <c r="BJ60" s="5"/>
      <c r="BK60" s="5"/>
      <c r="CO60" s="179"/>
      <c r="CP60" s="179"/>
      <c r="CQ60" s="179"/>
      <c r="CR60" s="179"/>
      <c r="CS60" s="179"/>
      <c r="CT60" s="179"/>
      <c r="CU60" s="179"/>
      <c r="CV60" s="179"/>
      <c r="CW60" s="413"/>
      <c r="CX60" s="413"/>
      <c r="CY60" s="413"/>
      <c r="CZ60" s="413"/>
      <c r="DA60" s="331"/>
      <c r="DB60" s="331"/>
      <c r="DC60" s="331"/>
      <c r="DD60" s="331"/>
      <c r="DE60" s="331"/>
      <c r="DF60" s="331"/>
      <c r="DG60" s="331"/>
      <c r="DH60" s="331"/>
      <c r="DI60" s="331"/>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row>
    <row r="61" spans="2:159" ht="18.75" x14ac:dyDescent="0.25">
      <c r="C61" s="8" t="s">
        <v>117</v>
      </c>
      <c r="D61" s="8"/>
      <c r="E61" s="8"/>
      <c r="F61" s="8"/>
      <c r="G61" s="8"/>
      <c r="H61" s="8"/>
      <c r="I61" s="8"/>
      <c r="J61" s="8"/>
      <c r="K61" s="8"/>
      <c r="L61" s="8"/>
      <c r="M61" s="8"/>
      <c r="N61" s="8"/>
      <c r="O61" s="8"/>
      <c r="P61" s="8"/>
      <c r="Q61" s="8"/>
      <c r="R61" s="8"/>
      <c r="S61" s="10"/>
      <c r="T61" s="10"/>
      <c r="AN61" s="364"/>
      <c r="AO61" s="364"/>
      <c r="AP61" s="364"/>
      <c r="AQ61" s="364"/>
      <c r="AS61" s="356"/>
      <c r="AT61" s="356"/>
      <c r="AU61" s="356"/>
      <c r="BD61" s="7"/>
      <c r="CO61" s="179"/>
      <c r="CP61" s="179"/>
      <c r="CQ61" s="179"/>
      <c r="CR61" s="179"/>
      <c r="CS61" s="179"/>
      <c r="CT61" s="179"/>
      <c r="CU61" s="179"/>
      <c r="CV61" s="179"/>
      <c r="CW61" s="413"/>
      <c r="CX61" s="413"/>
      <c r="CY61" s="413"/>
      <c r="CZ61" s="413"/>
      <c r="DA61" s="331"/>
      <c r="DB61" s="331"/>
      <c r="DC61" s="331"/>
      <c r="DD61" s="331"/>
      <c r="DE61" s="331"/>
      <c r="DF61" s="331"/>
      <c r="DG61" s="331"/>
      <c r="DH61" s="331"/>
      <c r="DI61" s="331"/>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row>
    <row r="62" spans="2:159" ht="8.25" customHeight="1" x14ac:dyDescent="0.25">
      <c r="C62" s="10"/>
      <c r="D62" s="10"/>
      <c r="E62" s="10"/>
      <c r="F62" s="10"/>
      <c r="G62" s="10"/>
      <c r="H62" s="10"/>
      <c r="I62" s="10"/>
      <c r="J62" s="10"/>
      <c r="K62" s="10"/>
      <c r="L62" s="10"/>
      <c r="M62" s="10"/>
      <c r="S62" s="10"/>
      <c r="T62" s="10"/>
      <c r="U62" s="10"/>
      <c r="V62" s="10"/>
      <c r="AB62" s="9"/>
      <c r="AC62" s="9"/>
      <c r="AD62" s="9"/>
      <c r="CO62" s="179"/>
      <c r="CP62" s="179"/>
      <c r="CQ62" s="179"/>
      <c r="CR62" s="179"/>
      <c r="CS62" s="179"/>
      <c r="CT62" s="179"/>
      <c r="CU62" s="179"/>
      <c r="CV62" s="179"/>
      <c r="CW62" s="413"/>
      <c r="CX62" s="413"/>
      <c r="CY62" s="413"/>
      <c r="CZ62" s="413"/>
      <c r="DA62" s="331"/>
      <c r="DB62" s="331"/>
      <c r="DC62" s="331"/>
      <c r="DD62" s="331"/>
      <c r="DE62" s="331"/>
      <c r="DF62" s="331"/>
      <c r="DG62" s="331"/>
      <c r="DH62" s="331"/>
      <c r="DI62" s="331"/>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row>
    <row r="63" spans="2:159" s="147" customFormat="1" ht="9" customHeight="1" x14ac:dyDescent="0.25">
      <c r="B63" s="140"/>
      <c r="C63" s="1001" t="s">
        <v>67</v>
      </c>
      <c r="D63" s="1002"/>
      <c r="E63" s="1002"/>
      <c r="F63" s="1002"/>
      <c r="G63" s="1002"/>
      <c r="H63" s="1002"/>
      <c r="I63" s="1002"/>
      <c r="J63" s="1002"/>
      <c r="K63" s="1002"/>
      <c r="L63" s="1002"/>
      <c r="M63" s="1002"/>
      <c r="N63" s="1002"/>
      <c r="O63" s="1002"/>
      <c r="P63" s="1002"/>
      <c r="Q63" s="1002"/>
      <c r="R63" s="1002"/>
      <c r="S63" s="1002"/>
      <c r="T63" s="1002"/>
      <c r="U63" s="1002"/>
      <c r="V63" s="1002"/>
      <c r="W63" s="1002"/>
      <c r="X63" s="404"/>
      <c r="Y63" s="997">
        <f>'עמוד 1'!Y63:Z64</f>
        <v>0</v>
      </c>
      <c r="Z63" s="997"/>
      <c r="AA63" s="999" t="s">
        <v>2</v>
      </c>
      <c r="AB63" s="999"/>
      <c r="AC63" s="999"/>
      <c r="AD63" s="999"/>
      <c r="AE63" s="997">
        <f>'עמוד 1'!AE63:AG64</f>
        <v>0</v>
      </c>
      <c r="AF63" s="997"/>
      <c r="AG63" s="997"/>
      <c r="AH63" s="1005" t="s">
        <v>68</v>
      </c>
      <c r="AI63" s="993"/>
      <c r="AJ63" s="993"/>
      <c r="AK63" s="993"/>
      <c r="AL63" s="993"/>
      <c r="AM63" s="406"/>
      <c r="AN63" s="142"/>
      <c r="AO63" s="14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276"/>
      <c r="CM63" s="145"/>
      <c r="CN63" s="145"/>
      <c r="CO63" s="179"/>
      <c r="CP63" s="179"/>
      <c r="CQ63" s="179"/>
      <c r="CR63" s="179"/>
      <c r="CS63" s="179"/>
      <c r="CT63" s="179"/>
      <c r="CU63" s="179"/>
      <c r="CV63" s="179"/>
      <c r="CW63" s="413"/>
      <c r="CX63" s="413"/>
      <c r="CY63" s="413"/>
      <c r="CZ63" s="413"/>
      <c r="DA63" s="331"/>
      <c r="DB63" s="331"/>
      <c r="DC63" s="331"/>
      <c r="DD63" s="331"/>
      <c r="DE63" s="331"/>
      <c r="DF63" s="331"/>
      <c r="DG63" s="331"/>
      <c r="DH63" s="331"/>
      <c r="DI63" s="331"/>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row>
    <row r="64" spans="2:159" s="147" customFormat="1" ht="9" customHeight="1" x14ac:dyDescent="0.25">
      <c r="B64" s="148"/>
      <c r="C64" s="1003"/>
      <c r="D64" s="1004"/>
      <c r="E64" s="1004"/>
      <c r="F64" s="1004"/>
      <c r="G64" s="1004"/>
      <c r="H64" s="1004"/>
      <c r="I64" s="1004"/>
      <c r="J64" s="1004"/>
      <c r="K64" s="1004"/>
      <c r="L64" s="1004"/>
      <c r="M64" s="1004"/>
      <c r="N64" s="1004"/>
      <c r="O64" s="1004"/>
      <c r="P64" s="1004"/>
      <c r="Q64" s="1004"/>
      <c r="R64" s="1004"/>
      <c r="S64" s="1004"/>
      <c r="T64" s="1004"/>
      <c r="U64" s="1004"/>
      <c r="V64" s="1004"/>
      <c r="W64" s="1004"/>
      <c r="X64" s="405"/>
      <c r="Y64" s="998"/>
      <c r="Z64" s="998"/>
      <c r="AA64" s="1000"/>
      <c r="AB64" s="1000"/>
      <c r="AC64" s="1000"/>
      <c r="AD64" s="1000"/>
      <c r="AE64" s="998"/>
      <c r="AF64" s="998"/>
      <c r="AG64" s="998"/>
      <c r="AH64" s="1006"/>
      <c r="AI64" s="994"/>
      <c r="AJ64" s="994"/>
      <c r="AK64" s="994"/>
      <c r="AL64" s="994"/>
      <c r="AM64" s="407"/>
      <c r="AN64" s="151"/>
      <c r="AO64" s="148"/>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276"/>
      <c r="CM64" s="145"/>
      <c r="CN64" s="145"/>
      <c r="CO64" s="179"/>
      <c r="CP64" s="179"/>
      <c r="CQ64" s="179"/>
      <c r="CR64" s="179"/>
      <c r="CS64" s="179"/>
      <c r="CT64" s="179"/>
      <c r="CU64" s="179"/>
      <c r="CV64" s="179"/>
      <c r="CW64" s="413"/>
      <c r="CX64" s="413"/>
      <c r="CY64" s="413"/>
      <c r="CZ64" s="413"/>
      <c r="DA64" s="331"/>
      <c r="DB64" s="331"/>
      <c r="DC64" s="331"/>
      <c r="DD64" s="331"/>
      <c r="DE64" s="331"/>
      <c r="DF64" s="331"/>
      <c r="DG64" s="331"/>
      <c r="DH64" s="331"/>
      <c r="DI64" s="331"/>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row>
    <row r="65" spans="2:172" s="147" customFormat="1" ht="4.5" customHeight="1" thickBot="1" x14ac:dyDescent="0.3">
      <c r="B65" s="148"/>
      <c r="C65" s="148"/>
      <c r="D65" s="148"/>
      <c r="E65" s="148"/>
      <c r="F65" s="143"/>
      <c r="G65" s="138"/>
      <c r="H65" s="226"/>
      <c r="I65" s="138"/>
      <c r="J65" s="138"/>
      <c r="K65" s="138"/>
      <c r="L65" s="138"/>
      <c r="M65" s="138"/>
      <c r="N65" s="138"/>
      <c r="O65" s="995"/>
      <c r="P65" s="995"/>
      <c r="Q65" s="995"/>
      <c r="R65" s="153"/>
      <c r="S65" s="148"/>
      <c r="T65" s="148"/>
      <c r="U65" s="153"/>
      <c r="V65" s="1012"/>
      <c r="W65" s="1012"/>
      <c r="X65" s="1012"/>
      <c r="Y65" s="1012"/>
      <c r="Z65" s="1012"/>
      <c r="AA65" s="1012"/>
      <c r="AB65" s="1012"/>
      <c r="AC65" s="1012"/>
      <c r="AD65" s="1012"/>
      <c r="AE65" s="1012"/>
      <c r="AF65" s="1012"/>
      <c r="AG65" s="1012"/>
      <c r="AH65" s="1018"/>
      <c r="AI65" s="1018"/>
      <c r="AJ65" s="1018"/>
      <c r="AK65" s="148"/>
      <c r="AL65" s="148"/>
      <c r="AM65" s="148"/>
      <c r="AN65" s="154"/>
      <c r="AO65" s="148"/>
      <c r="AP65" s="155"/>
      <c r="AQ65" s="156"/>
      <c r="AR65" s="156"/>
      <c r="AS65" s="156"/>
      <c r="AT65" s="148"/>
      <c r="AU65" s="148"/>
      <c r="AV65" s="243"/>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52"/>
      <c r="BV65" s="152"/>
      <c r="BW65" s="152"/>
      <c r="BX65" s="152"/>
      <c r="BY65" s="152"/>
      <c r="BZ65" s="152"/>
      <c r="CA65" s="152"/>
      <c r="CB65" s="152"/>
      <c r="CC65" s="152"/>
      <c r="CD65" s="152"/>
      <c r="CE65" s="152"/>
      <c r="CF65" s="152"/>
      <c r="CG65" s="152"/>
      <c r="CH65" s="152"/>
      <c r="CI65" s="152"/>
      <c r="CJ65" s="152"/>
      <c r="CK65" s="152"/>
      <c r="CL65" s="258"/>
      <c r="CM65" s="145"/>
      <c r="CN65" s="145"/>
      <c r="CO65" s="179"/>
      <c r="CP65" s="179"/>
      <c r="CQ65" s="179"/>
      <c r="CR65" s="179"/>
      <c r="CS65" s="179"/>
      <c r="CT65" s="179"/>
      <c r="CU65" s="179"/>
      <c r="CV65" s="179"/>
      <c r="CW65" s="413"/>
      <c r="CX65" s="413"/>
      <c r="CY65" s="413"/>
      <c r="CZ65" s="413"/>
      <c r="DA65" s="331"/>
      <c r="DB65" s="331"/>
      <c r="DC65" s="331"/>
      <c r="DD65" s="331"/>
      <c r="DE65" s="331"/>
      <c r="DF65" s="331"/>
      <c r="DG65" s="331"/>
      <c r="DH65" s="331"/>
      <c r="DI65" s="331"/>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row>
    <row r="66" spans="2:172" s="167" customFormat="1" ht="14.1" customHeight="1" x14ac:dyDescent="0.2">
      <c r="B66" s="157"/>
      <c r="C66" s="1007" t="s">
        <v>70</v>
      </c>
      <c r="D66" s="1008"/>
      <c r="E66" s="1008"/>
      <c r="F66" s="1008"/>
      <c r="G66" s="1008"/>
      <c r="H66" s="1009"/>
      <c r="I66" s="1010" t="s">
        <v>71</v>
      </c>
      <c r="J66" s="1010"/>
      <c r="K66" s="1010"/>
      <c r="L66" s="1011"/>
      <c r="M66" s="1016" t="s">
        <v>78</v>
      </c>
      <c r="N66" s="1008"/>
      <c r="O66" s="1016"/>
      <c r="P66" s="1008"/>
      <c r="Q66" s="1008"/>
      <c r="R66" s="1008"/>
      <c r="S66" s="1008"/>
      <c r="T66" s="1008"/>
      <c r="U66" s="1008"/>
      <c r="V66" s="1008"/>
      <c r="W66" s="1008"/>
      <c r="X66" s="1017"/>
      <c r="Y66" s="159"/>
      <c r="Z66" s="1019" t="s">
        <v>171</v>
      </c>
      <c r="AA66" s="1020"/>
      <c r="AB66" s="1020"/>
      <c r="AC66" s="1020"/>
      <c r="AD66" s="671" t="s">
        <v>172</v>
      </c>
      <c r="AE66" s="672"/>
      <c r="AF66" s="672"/>
      <c r="AG66" s="1013" t="s">
        <v>73</v>
      </c>
      <c r="AH66" s="1014"/>
      <c r="AI66" s="1014"/>
      <c r="AJ66" s="1014"/>
      <c r="AK66" s="1014"/>
      <c r="AL66" s="1014"/>
      <c r="AM66" s="1014"/>
      <c r="AN66" s="1015"/>
      <c r="AO66" s="222"/>
      <c r="AP66" s="708" t="str">
        <f>'עמוד 1'!AP66:AW70</f>
        <v>שכר לתשלום בחשבון זה</v>
      </c>
      <c r="AQ66" s="709"/>
      <c r="AR66" s="709"/>
      <c r="AS66" s="709"/>
      <c r="AT66" s="709"/>
      <c r="AU66" s="709"/>
      <c r="AV66" s="709"/>
      <c r="AW66" s="709"/>
      <c r="AX66" s="712" t="s">
        <v>75</v>
      </c>
      <c r="AY66" s="713"/>
      <c r="AZ66" s="713"/>
      <c r="BA66" s="713"/>
      <c r="BB66" s="713"/>
      <c r="BC66" s="713"/>
      <c r="BD66" s="713"/>
      <c r="BE66" s="713"/>
      <c r="BF66" s="713"/>
      <c r="BG66" s="713"/>
      <c r="BH66" s="1198" t="s">
        <v>76</v>
      </c>
      <c r="BI66" s="1198"/>
      <c r="BJ66" s="1198"/>
      <c r="BK66" s="1198"/>
      <c r="BL66" s="1198"/>
      <c r="BM66" s="1198"/>
      <c r="BN66" s="1198"/>
      <c r="BO66" s="1056" t="str">
        <f>'עמוד 3'!BO66:BT70</f>
        <v xml:space="preserve">סה"כ יתרת תקציב לניצול במסגרת ההזמנה לאחר קיזוז דמי עיכבון (לפי תעריף ש"ע נוכחי*) </v>
      </c>
      <c r="BP66" s="1056"/>
      <c r="BQ66" s="1056"/>
      <c r="BR66" s="1056"/>
      <c r="BS66" s="1056"/>
      <c r="BT66" s="1056"/>
      <c r="BU66" s="487" t="str">
        <f>'עמוד 3'!BU66:BZ70</f>
        <v>סה"כ יתרת ש"ע לניצול במסגרת ההזמנה לאחר קיזוז שעות לדמי עיכבון (לפי תעריף נוכחי*)</v>
      </c>
      <c r="BV66" s="487"/>
      <c r="BW66" s="487"/>
      <c r="BX66" s="487"/>
      <c r="BY66" s="487"/>
      <c r="BZ66" s="488"/>
      <c r="CA66" s="487" t="str">
        <f>'עמוד 1'!CA66:CE70</f>
        <v>סה"כ שעות לדמי עיכבון כולל חשבון זה</v>
      </c>
      <c r="CB66" s="487"/>
      <c r="CC66" s="487"/>
      <c r="CD66" s="487"/>
      <c r="CE66" s="488"/>
      <c r="CF66" s="437"/>
      <c r="CG66" s="497" t="str">
        <f>'עמוד 1'!CG66:CK70</f>
        <v>סה"כ דמי עיכבון (₪)</v>
      </c>
      <c r="CH66" s="498"/>
      <c r="CI66" s="498"/>
      <c r="CJ66" s="498"/>
      <c r="CK66" s="499"/>
      <c r="CL66" s="459"/>
      <c r="CM66" s="161"/>
      <c r="CN66" s="161"/>
      <c r="CO66" s="179"/>
      <c r="CP66" s="179"/>
      <c r="CQ66" s="179"/>
      <c r="CR66" s="179"/>
      <c r="CS66" s="179"/>
      <c r="CT66" s="179"/>
      <c r="CU66" s="179"/>
      <c r="CV66" s="179"/>
      <c r="CW66" s="413"/>
      <c r="CX66" s="413"/>
      <c r="CY66" s="413"/>
      <c r="CZ66" s="413"/>
      <c r="DA66" s="331"/>
      <c r="DB66" s="331"/>
      <c r="DC66" s="331"/>
      <c r="DD66" s="331"/>
      <c r="DE66" s="331"/>
      <c r="DF66" s="331"/>
      <c r="DG66" s="331"/>
      <c r="DH66" s="331"/>
      <c r="DI66" s="331"/>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6"/>
      <c r="FE66" s="166"/>
      <c r="FF66" s="166"/>
      <c r="FG66" s="166"/>
      <c r="FH66" s="166"/>
      <c r="FI66" s="166"/>
      <c r="FJ66" s="166"/>
      <c r="FK66" s="166"/>
      <c r="FL66" s="166"/>
      <c r="FM66" s="166"/>
      <c r="FN66" s="166"/>
      <c r="FO66" s="166"/>
      <c r="FP66" s="166"/>
    </row>
    <row r="67" spans="2:172" s="167" customFormat="1" ht="33.75" customHeight="1" x14ac:dyDescent="0.2">
      <c r="B67" s="157"/>
      <c r="C67" s="297"/>
      <c r="D67" s="408"/>
      <c r="E67" s="408"/>
      <c r="F67" s="408"/>
      <c r="G67" s="408"/>
      <c r="H67" s="225"/>
      <c r="I67" s="674" t="s">
        <v>77</v>
      </c>
      <c r="J67" s="674"/>
      <c r="K67" s="674"/>
      <c r="L67" s="675"/>
      <c r="M67" s="1025" t="s">
        <v>79</v>
      </c>
      <c r="N67" s="676"/>
      <c r="O67" s="1025"/>
      <c r="P67" s="676"/>
      <c r="Q67" s="676"/>
      <c r="R67" s="676"/>
      <c r="S67" s="676"/>
      <c r="T67" s="676"/>
      <c r="U67" s="676"/>
      <c r="V67" s="676"/>
      <c r="W67" s="676"/>
      <c r="X67" s="1026"/>
      <c r="Y67" s="159"/>
      <c r="Z67" s="1021"/>
      <c r="AA67" s="1022"/>
      <c r="AB67" s="1022"/>
      <c r="AC67" s="1022"/>
      <c r="AD67" s="673"/>
      <c r="AE67" s="673"/>
      <c r="AF67" s="673"/>
      <c r="AG67" s="1023"/>
      <c r="AH67" s="1023"/>
      <c r="AI67" s="1023"/>
      <c r="AJ67" s="1023"/>
      <c r="AK67" s="1023"/>
      <c r="AL67" s="1023"/>
      <c r="AM67" s="1023"/>
      <c r="AN67" s="1024"/>
      <c r="AO67" s="222"/>
      <c r="AP67" s="710"/>
      <c r="AQ67" s="711"/>
      <c r="AR67" s="711"/>
      <c r="AS67" s="711"/>
      <c r="AT67" s="711"/>
      <c r="AU67" s="711"/>
      <c r="AV67" s="711"/>
      <c r="AW67" s="711"/>
      <c r="AX67" s="723" t="s">
        <v>80</v>
      </c>
      <c r="AY67" s="715"/>
      <c r="AZ67" s="715"/>
      <c r="BA67" s="715"/>
      <c r="BB67" s="715"/>
      <c r="BC67" s="715"/>
      <c r="BD67" s="715"/>
      <c r="BE67" s="715"/>
      <c r="BF67" s="715"/>
      <c r="BG67" s="715"/>
      <c r="BH67" s="1199"/>
      <c r="BI67" s="1199"/>
      <c r="BJ67" s="1199"/>
      <c r="BK67" s="1199"/>
      <c r="BL67" s="1199"/>
      <c r="BM67" s="1199"/>
      <c r="BN67" s="1199"/>
      <c r="BO67" s="1057"/>
      <c r="BP67" s="1057"/>
      <c r="BQ67" s="1057"/>
      <c r="BR67" s="1057"/>
      <c r="BS67" s="1057"/>
      <c r="BT67" s="1057"/>
      <c r="BU67" s="489"/>
      <c r="BV67" s="489"/>
      <c r="BW67" s="489"/>
      <c r="BX67" s="489"/>
      <c r="BY67" s="489"/>
      <c r="BZ67" s="490"/>
      <c r="CA67" s="489"/>
      <c r="CB67" s="489"/>
      <c r="CC67" s="489"/>
      <c r="CD67" s="489"/>
      <c r="CE67" s="490"/>
      <c r="CF67" s="437"/>
      <c r="CG67" s="500"/>
      <c r="CH67" s="501"/>
      <c r="CI67" s="501"/>
      <c r="CJ67" s="501"/>
      <c r="CK67" s="502"/>
      <c r="CL67" s="459"/>
      <c r="CM67" s="161"/>
      <c r="CN67" s="161"/>
      <c r="CO67" s="179"/>
      <c r="CP67" s="179"/>
      <c r="CQ67" s="179"/>
      <c r="CR67" s="179"/>
      <c r="CS67" s="179"/>
      <c r="CT67" s="179"/>
      <c r="CU67" s="179"/>
      <c r="CV67" s="179"/>
      <c r="CW67" s="413"/>
      <c r="CX67" s="413"/>
      <c r="CY67" s="413"/>
      <c r="CZ67" s="413"/>
      <c r="DA67" s="331"/>
      <c r="DB67" s="331"/>
      <c r="DC67" s="331"/>
      <c r="DD67" s="331"/>
      <c r="DE67" s="331"/>
      <c r="DF67" s="331"/>
      <c r="DG67" s="331"/>
      <c r="DH67" s="331"/>
      <c r="DI67" s="331"/>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6"/>
      <c r="FE67" s="166"/>
      <c r="FF67" s="166"/>
      <c r="FG67" s="166"/>
      <c r="FH67" s="166"/>
      <c r="FI67" s="166"/>
      <c r="FJ67" s="166"/>
      <c r="FK67" s="166"/>
      <c r="FL67" s="166"/>
      <c r="FM67" s="166"/>
      <c r="FN67" s="166"/>
      <c r="FO67" s="166"/>
      <c r="FP67" s="166"/>
    </row>
    <row r="68" spans="2:172" s="167" customFormat="1" ht="14.1" customHeight="1" x14ac:dyDescent="0.2">
      <c r="B68" s="171"/>
      <c r="C68" s="297"/>
      <c r="D68" s="408"/>
      <c r="E68" s="408"/>
      <c r="F68" s="408"/>
      <c r="G68" s="408"/>
      <c r="H68" s="225"/>
      <c r="I68" s="676" t="s">
        <v>81</v>
      </c>
      <c r="J68" s="676"/>
      <c r="K68" s="676"/>
      <c r="L68" s="677"/>
      <c r="M68" s="681" t="s">
        <v>104</v>
      </c>
      <c r="N68" s="682"/>
      <c r="O68" s="687"/>
      <c r="P68" s="688"/>
      <c r="Q68" s="688"/>
      <c r="R68" s="688"/>
      <c r="S68" s="688"/>
      <c r="T68" s="688"/>
      <c r="U68" s="688"/>
      <c r="V68" s="688"/>
      <c r="W68" s="688"/>
      <c r="X68" s="689"/>
      <c r="Y68" s="159"/>
      <c r="Z68" s="694" t="s">
        <v>169</v>
      </c>
      <c r="AA68" s="695"/>
      <c r="AB68" s="695"/>
      <c r="AC68" s="696"/>
      <c r="AD68" s="683" t="s">
        <v>168</v>
      </c>
      <c r="AE68" s="684"/>
      <c r="AF68" s="685"/>
      <c r="AG68" s="721" t="s">
        <v>202</v>
      </c>
      <c r="AH68" s="721"/>
      <c r="AI68" s="721"/>
      <c r="AJ68" s="721"/>
      <c r="AK68" s="721" t="s">
        <v>202</v>
      </c>
      <c r="AL68" s="721"/>
      <c r="AM68" s="721"/>
      <c r="AN68" s="996"/>
      <c r="AO68" s="222"/>
      <c r="AP68" s="710"/>
      <c r="AQ68" s="711"/>
      <c r="AR68" s="711"/>
      <c r="AS68" s="711"/>
      <c r="AT68" s="711"/>
      <c r="AU68" s="711"/>
      <c r="AV68" s="711"/>
      <c r="AW68" s="711"/>
      <c r="AX68" s="714" t="s">
        <v>82</v>
      </c>
      <c r="AY68" s="715"/>
      <c r="AZ68" s="715"/>
      <c r="BA68" s="715"/>
      <c r="BB68" s="715"/>
      <c r="BC68" s="715"/>
      <c r="BD68" s="715"/>
      <c r="BE68" s="715"/>
      <c r="BF68" s="715"/>
      <c r="BG68" s="715"/>
      <c r="BH68" s="1199"/>
      <c r="BI68" s="1199"/>
      <c r="BJ68" s="1199"/>
      <c r="BK68" s="1199"/>
      <c r="BL68" s="1199"/>
      <c r="BM68" s="1199"/>
      <c r="BN68" s="1199"/>
      <c r="BO68" s="1057"/>
      <c r="BP68" s="1057"/>
      <c r="BQ68" s="1057"/>
      <c r="BR68" s="1057"/>
      <c r="BS68" s="1057"/>
      <c r="BT68" s="1057"/>
      <c r="BU68" s="489"/>
      <c r="BV68" s="489"/>
      <c r="BW68" s="489"/>
      <c r="BX68" s="489"/>
      <c r="BY68" s="489"/>
      <c r="BZ68" s="490"/>
      <c r="CA68" s="489"/>
      <c r="CB68" s="489"/>
      <c r="CC68" s="489"/>
      <c r="CD68" s="489"/>
      <c r="CE68" s="490"/>
      <c r="CF68" s="437"/>
      <c r="CG68" s="500"/>
      <c r="CH68" s="501"/>
      <c r="CI68" s="501"/>
      <c r="CJ68" s="501"/>
      <c r="CK68" s="502"/>
      <c r="CL68" s="459"/>
      <c r="CM68" s="419"/>
      <c r="CN68" s="419"/>
      <c r="CO68" s="179"/>
      <c r="CP68" s="179"/>
      <c r="CQ68" s="179"/>
      <c r="CR68" s="179"/>
      <c r="CS68" s="179"/>
      <c r="CT68" s="179"/>
      <c r="CU68" s="179"/>
      <c r="CV68" s="179"/>
      <c r="CW68" s="413"/>
      <c r="CX68" s="413"/>
      <c r="CY68" s="413"/>
      <c r="CZ68" s="413"/>
      <c r="DA68" s="331"/>
      <c r="DB68" s="331"/>
      <c r="DC68" s="331"/>
      <c r="DD68" s="331"/>
      <c r="DE68" s="331"/>
      <c r="DF68" s="331"/>
      <c r="DG68" s="331"/>
      <c r="DH68" s="331"/>
      <c r="DI68" s="331"/>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6"/>
      <c r="FE68" s="166"/>
      <c r="FF68" s="166"/>
      <c r="FG68" s="166"/>
      <c r="FH68" s="166"/>
      <c r="FI68" s="166"/>
      <c r="FJ68" s="166"/>
      <c r="FK68" s="166"/>
      <c r="FL68" s="166"/>
      <c r="FM68" s="166"/>
      <c r="FN68" s="166"/>
      <c r="FO68" s="166"/>
      <c r="FP68" s="166"/>
    </row>
    <row r="69" spans="2:172" s="167" customFormat="1" ht="14.1" customHeight="1" x14ac:dyDescent="0.2">
      <c r="B69" s="171"/>
      <c r="C69" s="297"/>
      <c r="D69" s="408"/>
      <c r="E69" s="408"/>
      <c r="F69" s="408"/>
      <c r="G69" s="408"/>
      <c r="H69" s="225"/>
      <c r="I69" s="991" t="s">
        <v>83</v>
      </c>
      <c r="J69" s="991"/>
      <c r="K69" s="991"/>
      <c r="L69" s="992"/>
      <c r="M69" s="681" t="s">
        <v>105</v>
      </c>
      <c r="N69" s="682"/>
      <c r="O69" s="687"/>
      <c r="P69" s="688"/>
      <c r="Q69" s="688"/>
      <c r="R69" s="688"/>
      <c r="S69" s="688"/>
      <c r="T69" s="688"/>
      <c r="U69" s="688"/>
      <c r="V69" s="688"/>
      <c r="W69" s="688"/>
      <c r="X69" s="689"/>
      <c r="Y69" s="159"/>
      <c r="Z69" s="690" t="s">
        <v>170</v>
      </c>
      <c r="AA69" s="691"/>
      <c r="AB69" s="691"/>
      <c r="AC69" s="692"/>
      <c r="AD69" s="693"/>
      <c r="AE69" s="693"/>
      <c r="AF69" s="693"/>
      <c r="AG69" s="693" t="s">
        <v>167</v>
      </c>
      <c r="AH69" s="693"/>
      <c r="AI69" s="693"/>
      <c r="AJ69" s="693"/>
      <c r="AK69" s="693" t="s">
        <v>167</v>
      </c>
      <c r="AL69" s="693"/>
      <c r="AM69" s="693"/>
      <c r="AN69" s="720"/>
      <c r="AO69" s="222"/>
      <c r="AP69" s="710"/>
      <c r="AQ69" s="711"/>
      <c r="AR69" s="711"/>
      <c r="AS69" s="711"/>
      <c r="AT69" s="711"/>
      <c r="AU69" s="711"/>
      <c r="AV69" s="711"/>
      <c r="AW69" s="711"/>
      <c r="AX69" s="722"/>
      <c r="AY69" s="715"/>
      <c r="AZ69" s="715"/>
      <c r="BA69" s="715"/>
      <c r="BB69" s="715"/>
      <c r="BC69" s="715"/>
      <c r="BD69" s="715"/>
      <c r="BE69" s="715"/>
      <c r="BF69" s="715"/>
      <c r="BG69" s="715"/>
      <c r="BH69" s="1199"/>
      <c r="BI69" s="1199"/>
      <c r="BJ69" s="1199"/>
      <c r="BK69" s="1199"/>
      <c r="BL69" s="1199"/>
      <c r="BM69" s="1199"/>
      <c r="BN69" s="1199"/>
      <c r="BO69" s="1057"/>
      <c r="BP69" s="1057"/>
      <c r="BQ69" s="1057"/>
      <c r="BR69" s="1057"/>
      <c r="BS69" s="1057"/>
      <c r="BT69" s="1057"/>
      <c r="BU69" s="489"/>
      <c r="BV69" s="489"/>
      <c r="BW69" s="489"/>
      <c r="BX69" s="489"/>
      <c r="BY69" s="489"/>
      <c r="BZ69" s="490"/>
      <c r="CA69" s="489"/>
      <c r="CB69" s="489"/>
      <c r="CC69" s="489"/>
      <c r="CD69" s="489"/>
      <c r="CE69" s="490"/>
      <c r="CF69" s="437"/>
      <c r="CG69" s="500"/>
      <c r="CH69" s="501"/>
      <c r="CI69" s="501"/>
      <c r="CJ69" s="501"/>
      <c r="CK69" s="502"/>
      <c r="CL69" s="459"/>
      <c r="CM69" s="186"/>
      <c r="CN69" s="186"/>
      <c r="CO69" s="179"/>
      <c r="CP69" s="179"/>
      <c r="CQ69" s="179"/>
      <c r="CR69" s="179"/>
      <c r="CS69" s="179"/>
      <c r="CT69" s="179"/>
      <c r="CU69" s="179"/>
      <c r="CV69" s="179"/>
      <c r="CW69" s="413"/>
      <c r="CX69" s="413"/>
      <c r="CY69" s="413"/>
      <c r="CZ69" s="413"/>
      <c r="DA69" s="331"/>
      <c r="DB69" s="331"/>
      <c r="DC69" s="331"/>
      <c r="DD69" s="331"/>
      <c r="DE69" s="331"/>
      <c r="DF69" s="331"/>
      <c r="DG69" s="331"/>
      <c r="DH69" s="331"/>
      <c r="DI69" s="331"/>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6"/>
      <c r="FE69" s="166"/>
      <c r="FF69" s="166"/>
      <c r="FG69" s="166"/>
      <c r="FH69" s="166"/>
      <c r="FI69" s="166"/>
      <c r="FJ69" s="166"/>
      <c r="FK69" s="166"/>
      <c r="FL69" s="166"/>
      <c r="FM69" s="166"/>
      <c r="FN69" s="166"/>
      <c r="FO69" s="166"/>
      <c r="FP69" s="166"/>
    </row>
    <row r="70" spans="2:172" s="167" customFormat="1" ht="54" customHeight="1" x14ac:dyDescent="0.2">
      <c r="B70" s="171"/>
      <c r="C70" s="298"/>
      <c r="D70" s="294"/>
      <c r="E70" s="294"/>
      <c r="F70" s="294"/>
      <c r="G70" s="294"/>
      <c r="H70" s="229"/>
      <c r="I70" s="669" t="s">
        <v>5</v>
      </c>
      <c r="J70" s="669"/>
      <c r="K70" s="669"/>
      <c r="L70" s="670"/>
      <c r="M70" s="227" t="s">
        <v>107</v>
      </c>
      <c r="N70" s="228" t="s">
        <v>106</v>
      </c>
      <c r="O70" s="678" t="s">
        <v>119</v>
      </c>
      <c r="P70" s="679"/>
      <c r="Q70" s="679"/>
      <c r="R70" s="679"/>
      <c r="S70" s="679"/>
      <c r="T70" s="679"/>
      <c r="U70" s="679"/>
      <c r="V70" s="679"/>
      <c r="W70" s="679"/>
      <c r="X70" s="680"/>
      <c r="Y70" s="230"/>
      <c r="Z70" s="702"/>
      <c r="AA70" s="703"/>
      <c r="AB70" s="703"/>
      <c r="AC70" s="704"/>
      <c r="AD70" s="686" t="s">
        <v>175</v>
      </c>
      <c r="AE70" s="686"/>
      <c r="AF70" s="686"/>
      <c r="AG70" s="686" t="s">
        <v>175</v>
      </c>
      <c r="AH70" s="686"/>
      <c r="AI70" s="686"/>
      <c r="AJ70" s="686"/>
      <c r="AK70" s="718" t="s">
        <v>166</v>
      </c>
      <c r="AL70" s="686"/>
      <c r="AM70" s="686"/>
      <c r="AN70" s="719"/>
      <c r="AO70" s="230"/>
      <c r="AP70" s="710"/>
      <c r="AQ70" s="711"/>
      <c r="AR70" s="711"/>
      <c r="AS70" s="711"/>
      <c r="AT70" s="711"/>
      <c r="AU70" s="711"/>
      <c r="AV70" s="711"/>
      <c r="AW70" s="711"/>
      <c r="AX70" s="716" t="s">
        <v>113</v>
      </c>
      <c r="AY70" s="717"/>
      <c r="AZ70" s="717"/>
      <c r="BA70" s="717"/>
      <c r="BB70" s="717"/>
      <c r="BC70" s="717"/>
      <c r="BD70" s="717"/>
      <c r="BE70" s="717"/>
      <c r="BF70" s="717"/>
      <c r="BG70" s="717"/>
      <c r="BH70" s="1199"/>
      <c r="BI70" s="1199"/>
      <c r="BJ70" s="1199"/>
      <c r="BK70" s="1199"/>
      <c r="BL70" s="1199"/>
      <c r="BM70" s="1199"/>
      <c r="BN70" s="1199"/>
      <c r="BO70" s="1057"/>
      <c r="BP70" s="1057"/>
      <c r="BQ70" s="1057"/>
      <c r="BR70" s="1057"/>
      <c r="BS70" s="1057"/>
      <c r="BT70" s="1057"/>
      <c r="BU70" s="489"/>
      <c r="BV70" s="489"/>
      <c r="BW70" s="489"/>
      <c r="BX70" s="489"/>
      <c r="BY70" s="489"/>
      <c r="BZ70" s="490"/>
      <c r="CA70" s="489"/>
      <c r="CB70" s="489"/>
      <c r="CC70" s="489"/>
      <c r="CD70" s="489"/>
      <c r="CE70" s="490"/>
      <c r="CF70" s="437"/>
      <c r="CG70" s="503"/>
      <c r="CH70" s="504"/>
      <c r="CI70" s="504"/>
      <c r="CJ70" s="504"/>
      <c r="CK70" s="505"/>
      <c r="CL70" s="459"/>
      <c r="CM70" s="175"/>
      <c r="CN70" s="175"/>
      <c r="CO70" s="179"/>
      <c r="CP70" s="179"/>
      <c r="CQ70" s="179"/>
      <c r="CR70" s="179"/>
      <c r="CS70" s="179"/>
      <c r="CT70" s="179"/>
      <c r="CU70" s="179"/>
      <c r="CV70" s="179"/>
      <c r="CW70" s="413"/>
      <c r="CX70" s="413"/>
      <c r="CY70" s="413"/>
      <c r="CZ70" s="413"/>
      <c r="DA70" s="331"/>
      <c r="DB70" s="331"/>
      <c r="DC70" s="331"/>
      <c r="DD70" s="331"/>
      <c r="DE70" s="331"/>
      <c r="DF70" s="331"/>
      <c r="DG70" s="331"/>
      <c r="DH70" s="331"/>
      <c r="DI70" s="331"/>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6"/>
      <c r="FE70" s="166"/>
      <c r="FF70" s="166"/>
      <c r="FG70" s="166"/>
      <c r="FH70" s="166"/>
      <c r="FI70" s="166"/>
      <c r="FJ70" s="166"/>
      <c r="FK70" s="166"/>
      <c r="FL70" s="166"/>
      <c r="FM70" s="166"/>
      <c r="FN70" s="166"/>
      <c r="FO70" s="166"/>
      <c r="FP70" s="166"/>
    </row>
    <row r="71" spans="2:172" s="167" customFormat="1" ht="18" customHeight="1" x14ac:dyDescent="0.2">
      <c r="B71" s="177"/>
      <c r="C71" s="727" t="s">
        <v>86</v>
      </c>
      <c r="D71" s="728"/>
      <c r="E71" s="728"/>
      <c r="F71" s="728"/>
      <c r="G71" s="728"/>
      <c r="H71" s="729"/>
      <c r="I71" s="728" t="s">
        <v>87</v>
      </c>
      <c r="J71" s="728"/>
      <c r="K71" s="728"/>
      <c r="L71" s="730"/>
      <c r="M71" s="731" t="s">
        <v>88</v>
      </c>
      <c r="N71" s="730"/>
      <c r="O71" s="705" t="s">
        <v>89</v>
      </c>
      <c r="P71" s="706"/>
      <c r="Q71" s="706"/>
      <c r="R71" s="706"/>
      <c r="S71" s="706"/>
      <c r="T71" s="706"/>
      <c r="U71" s="706"/>
      <c r="V71" s="706"/>
      <c r="W71" s="706"/>
      <c r="X71" s="707"/>
      <c r="Y71" s="178"/>
      <c r="Z71" s="699" t="s">
        <v>90</v>
      </c>
      <c r="AA71" s="700"/>
      <c r="AB71" s="700"/>
      <c r="AC71" s="701"/>
      <c r="AD71" s="697" t="s">
        <v>91</v>
      </c>
      <c r="AE71" s="698"/>
      <c r="AF71" s="698"/>
      <c r="AG71" s="698" t="s">
        <v>92</v>
      </c>
      <c r="AH71" s="698"/>
      <c r="AI71" s="698"/>
      <c r="AJ71" s="724"/>
      <c r="AK71" s="697" t="s">
        <v>93</v>
      </c>
      <c r="AL71" s="698"/>
      <c r="AM71" s="698"/>
      <c r="AN71" s="725"/>
      <c r="AO71" s="223"/>
      <c r="AP71" s="726" t="s">
        <v>94</v>
      </c>
      <c r="AQ71" s="491"/>
      <c r="AR71" s="491"/>
      <c r="AS71" s="491"/>
      <c r="AT71" s="491"/>
      <c r="AU71" s="491"/>
      <c r="AV71" s="491"/>
      <c r="AW71" s="491"/>
      <c r="AX71" s="491" t="s">
        <v>95</v>
      </c>
      <c r="AY71" s="491"/>
      <c r="AZ71" s="491"/>
      <c r="BA71" s="491"/>
      <c r="BB71" s="491"/>
      <c r="BC71" s="491"/>
      <c r="BD71" s="491"/>
      <c r="BE71" s="491"/>
      <c r="BF71" s="491"/>
      <c r="BG71" s="491"/>
      <c r="BH71" s="1060" t="s">
        <v>96</v>
      </c>
      <c r="BI71" s="1060"/>
      <c r="BJ71" s="1060"/>
      <c r="BK71" s="1060"/>
      <c r="BL71" s="1060"/>
      <c r="BM71" s="1060"/>
      <c r="BN71" s="1060"/>
      <c r="BO71" s="491" t="s">
        <v>97</v>
      </c>
      <c r="BP71" s="491"/>
      <c r="BQ71" s="491"/>
      <c r="BR71" s="491"/>
      <c r="BS71" s="491"/>
      <c r="BT71" s="491"/>
      <c r="BU71" s="491" t="s">
        <v>98</v>
      </c>
      <c r="BV71" s="491"/>
      <c r="BW71" s="491"/>
      <c r="BX71" s="491"/>
      <c r="BY71" s="491"/>
      <c r="BZ71" s="492"/>
      <c r="CA71" s="491" t="s">
        <v>194</v>
      </c>
      <c r="CB71" s="491"/>
      <c r="CC71" s="491"/>
      <c r="CD71" s="491"/>
      <c r="CE71" s="492"/>
      <c r="CF71" s="437"/>
      <c r="CG71" s="491" t="s">
        <v>195</v>
      </c>
      <c r="CH71" s="491"/>
      <c r="CI71" s="491"/>
      <c r="CJ71" s="491"/>
      <c r="CK71" s="506"/>
      <c r="CL71" s="460"/>
      <c r="CM71" s="420"/>
      <c r="CN71" s="420"/>
      <c r="CO71" s="179"/>
      <c r="CP71" s="179"/>
      <c r="CQ71" s="179"/>
      <c r="CR71" s="179"/>
      <c r="CS71" s="179"/>
      <c r="CT71" s="179"/>
      <c r="CU71" s="179"/>
      <c r="CV71" s="179"/>
      <c r="CW71" s="413"/>
      <c r="CX71" s="413"/>
      <c r="CY71" s="413"/>
      <c r="CZ71" s="413"/>
      <c r="DA71" s="331"/>
      <c r="DB71" s="331"/>
      <c r="DC71" s="331"/>
      <c r="DD71" s="331"/>
      <c r="DE71" s="331"/>
      <c r="DF71" s="331"/>
      <c r="DG71" s="331"/>
      <c r="DH71" s="331"/>
      <c r="DI71" s="331"/>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6"/>
      <c r="FE71" s="166"/>
      <c r="FF71" s="166"/>
      <c r="FG71" s="166"/>
      <c r="FH71" s="166"/>
      <c r="FI71" s="166"/>
      <c r="FJ71" s="166"/>
      <c r="FK71" s="166"/>
      <c r="FL71" s="166"/>
      <c r="FM71" s="166"/>
      <c r="FN71" s="166"/>
      <c r="FO71" s="166"/>
      <c r="FP71" s="166"/>
    </row>
    <row r="72" spans="2:172" s="167" customFormat="1" ht="18" customHeight="1" x14ac:dyDescent="0.25">
      <c r="B72" s="212">
        <v>1</v>
      </c>
      <c r="C72" s="1200" t="s">
        <v>191</v>
      </c>
      <c r="D72" s="1201"/>
      <c r="E72" s="1201"/>
      <c r="F72" s="1201"/>
      <c r="G72" s="1201"/>
      <c r="H72" s="1202"/>
      <c r="I72" s="1203">
        <f>'עמוד 3'!I82:M82</f>
        <v>0</v>
      </c>
      <c r="J72" s="1203"/>
      <c r="K72" s="1203"/>
      <c r="L72" s="1204"/>
      <c r="M72" s="1205"/>
      <c r="N72" s="1206"/>
      <c r="O72" s="1207"/>
      <c r="P72" s="1208"/>
      <c r="Q72" s="1208"/>
      <c r="R72" s="1208"/>
      <c r="S72" s="1208"/>
      <c r="T72" s="1208"/>
      <c r="U72" s="1208"/>
      <c r="V72" s="1208"/>
      <c r="W72" s="1208"/>
      <c r="X72" s="1209"/>
      <c r="Y72" s="430"/>
      <c r="Z72" s="1210"/>
      <c r="AA72" s="1211"/>
      <c r="AB72" s="1211"/>
      <c r="AC72" s="1211"/>
      <c r="AD72" s="1212">
        <f>SUM('עמוד 3'!AD72:AF80)</f>
        <v>0</v>
      </c>
      <c r="AE72" s="1212"/>
      <c r="AF72" s="1212"/>
      <c r="AG72" s="1213">
        <f>SUM('עמוד 3'!AG72:AJ80)</f>
        <v>0</v>
      </c>
      <c r="AH72" s="1213"/>
      <c r="AI72" s="1213"/>
      <c r="AJ72" s="1213"/>
      <c r="AK72" s="1213">
        <f>SUM('עמוד 3'!AK72:AN80)</f>
        <v>0</v>
      </c>
      <c r="AL72" s="1213"/>
      <c r="AM72" s="1213"/>
      <c r="AN72" s="1214"/>
      <c r="AO72" s="431"/>
      <c r="AP72" s="1320">
        <f>'עמוד 3'!AQ82</f>
        <v>0</v>
      </c>
      <c r="AQ72" s="1321"/>
      <c r="AR72" s="1321"/>
      <c r="AS72" s="1321"/>
      <c r="AT72" s="1321"/>
      <c r="AU72" s="1321"/>
      <c r="AV72" s="1321"/>
      <c r="AW72" s="1321"/>
      <c r="AX72" s="1322">
        <f>'עמוד 3'!AX82:BG82</f>
        <v>0</v>
      </c>
      <c r="AY72" s="1322"/>
      <c r="AZ72" s="1322"/>
      <c r="BA72" s="1322"/>
      <c r="BB72" s="1322"/>
      <c r="BC72" s="1322"/>
      <c r="BD72" s="1322"/>
      <c r="BE72" s="1322"/>
      <c r="BF72" s="1322"/>
      <c r="BG72" s="1322"/>
      <c r="BH72" s="1323">
        <f>'עמוד 3'!BH82:BN82</f>
        <v>0</v>
      </c>
      <c r="BI72" s="1324"/>
      <c r="BJ72" s="1324"/>
      <c r="BK72" s="1324"/>
      <c r="BL72" s="1324"/>
      <c r="BM72" s="1324"/>
      <c r="BN72" s="1325"/>
      <c r="BO72" s="1328">
        <f>'עמוד 3'!BO82:BT82</f>
        <v>0</v>
      </c>
      <c r="BP72" s="1329"/>
      <c r="BQ72" s="1329"/>
      <c r="BR72" s="1329"/>
      <c r="BS72" s="1329"/>
      <c r="BT72" s="1330"/>
      <c r="BU72" s="1331">
        <f>'עמוד 3'!BU82:BZ82</f>
        <v>0</v>
      </c>
      <c r="BV72" s="1332"/>
      <c r="BW72" s="1332"/>
      <c r="BX72" s="1332"/>
      <c r="BY72" s="1332"/>
      <c r="BZ72" s="1332"/>
      <c r="CA72" s="1314">
        <f>'עמוד 3'!CA72:CE72</f>
        <v>0</v>
      </c>
      <c r="CB72" s="1314"/>
      <c r="CC72" s="1314"/>
      <c r="CD72" s="1314"/>
      <c r="CE72" s="1315"/>
      <c r="CF72" s="437"/>
      <c r="CG72" s="1318">
        <f>'עמוד 3'!CG72:CK72</f>
        <v>0</v>
      </c>
      <c r="CH72" s="1318"/>
      <c r="CI72" s="1318"/>
      <c r="CJ72" s="1318"/>
      <c r="CK72" s="1319"/>
      <c r="CL72" s="467"/>
      <c r="CM72" s="420"/>
      <c r="CN72" s="420"/>
      <c r="CO72" s="179"/>
      <c r="CP72" s="179"/>
      <c r="CQ72" s="179"/>
      <c r="CR72" s="179"/>
      <c r="CS72" s="179"/>
      <c r="CT72" s="179"/>
      <c r="CU72" s="179"/>
      <c r="CV72" s="179"/>
      <c r="CW72" s="413"/>
      <c r="CX72" s="413"/>
      <c r="CY72" s="413"/>
      <c r="CZ72" s="413"/>
      <c r="DA72" s="331"/>
      <c r="DB72" s="331"/>
      <c r="DC72" s="331"/>
      <c r="DD72" s="331"/>
      <c r="DE72" s="331"/>
      <c r="DF72" s="331"/>
      <c r="DG72" s="331"/>
      <c r="DH72" s="331"/>
      <c r="DI72" s="331"/>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6"/>
      <c r="FE72" s="166"/>
      <c r="FF72" s="166"/>
      <c r="FG72" s="166"/>
      <c r="FH72" s="166"/>
      <c r="FI72" s="166"/>
      <c r="FJ72" s="166"/>
      <c r="FK72" s="166"/>
      <c r="FL72" s="166"/>
      <c r="FM72" s="166"/>
      <c r="FN72" s="166"/>
      <c r="FO72" s="166"/>
      <c r="FP72" s="166"/>
    </row>
    <row r="73" spans="2:172" s="167" customFormat="1" ht="18" customHeight="1" x14ac:dyDescent="0.25">
      <c r="B73" s="212">
        <v>2</v>
      </c>
      <c r="C73" s="662"/>
      <c r="D73" s="663"/>
      <c r="E73" s="663"/>
      <c r="F73" s="663"/>
      <c r="G73" s="663"/>
      <c r="H73" s="664"/>
      <c r="I73" s="661"/>
      <c r="J73" s="661"/>
      <c r="K73" s="661"/>
      <c r="L73" s="1226"/>
      <c r="M73" s="1227"/>
      <c r="N73" s="1230"/>
      <c r="O73" s="1229"/>
      <c r="P73" s="667"/>
      <c r="Q73" s="667"/>
      <c r="R73" s="667"/>
      <c r="S73" s="667"/>
      <c r="T73" s="667"/>
      <c r="U73" s="667"/>
      <c r="V73" s="667"/>
      <c r="W73" s="667"/>
      <c r="X73" s="668"/>
      <c r="Y73" s="184"/>
      <c r="Z73" s="665"/>
      <c r="AA73" s="666"/>
      <c r="AB73" s="666"/>
      <c r="AC73" s="666"/>
      <c r="AD73" s="548" t="str">
        <f t="shared" ref="AD73" si="1">IF(I73="","",IF($AX$53=99,AG73+ROUNDDOWN((AX73/0.95*0.05/Z73),2),95%*ROUNDUP(AG73,2)))</f>
        <v/>
      </c>
      <c r="AE73" s="548"/>
      <c r="AF73" s="548"/>
      <c r="AG73" s="549"/>
      <c r="AH73" s="549"/>
      <c r="AI73" s="549"/>
      <c r="AJ73" s="549"/>
      <c r="AK73" s="549"/>
      <c r="AL73" s="549"/>
      <c r="AM73" s="549"/>
      <c r="AN73" s="646"/>
      <c r="AO73" s="224"/>
      <c r="AP73" s="1326" t="str">
        <f>IF(AG73="","",IF($AX$53=99,AG73*Z73,Z73*AD73))</f>
        <v/>
      </c>
      <c r="AQ73" s="1327"/>
      <c r="AR73" s="1327"/>
      <c r="AS73" s="1327"/>
      <c r="AT73" s="1327"/>
      <c r="AU73" s="1327"/>
      <c r="AV73" s="1327"/>
      <c r="AW73" s="1327"/>
      <c r="AX73" s="1335"/>
      <c r="AY73" s="1335"/>
      <c r="AZ73" s="1335"/>
      <c r="BA73" s="1335"/>
      <c r="BB73" s="1335"/>
      <c r="BC73" s="1335"/>
      <c r="BD73" s="1335"/>
      <c r="BE73" s="1335"/>
      <c r="BF73" s="1335"/>
      <c r="BG73" s="1335"/>
      <c r="BH73" s="1336" t="str">
        <f t="shared" ref="BH73:BH80" si="2">IF(AX73&lt;&gt;0,IF(AP73="",AX73,AX73+AP73),IF(AP73="","",AP73))</f>
        <v/>
      </c>
      <c r="BI73" s="1337"/>
      <c r="BJ73" s="1337"/>
      <c r="BK73" s="1337"/>
      <c r="BL73" s="1337"/>
      <c r="BM73" s="1337"/>
      <c r="BN73" s="1338"/>
      <c r="BO73" s="1339" t="str">
        <f t="shared" ref="BO73" si="3">IF(I73="","",IF(BH73="",I73,IF($AX$53=99,(I73-AX73/0.95-AP73),I73-BH73/0.95)))</f>
        <v/>
      </c>
      <c r="BP73" s="1340"/>
      <c r="BQ73" s="1340"/>
      <c r="BR73" s="1340"/>
      <c r="BS73" s="1340"/>
      <c r="BT73" s="1341"/>
      <c r="BU73" s="1333" t="str">
        <f t="shared" ref="BU73" si="4">IF(I73="","",BO73/Z73)</f>
        <v/>
      </c>
      <c r="BV73" s="1334"/>
      <c r="BW73" s="1334"/>
      <c r="BX73" s="1334"/>
      <c r="BY73" s="1334"/>
      <c r="BZ73" s="1334"/>
      <c r="CA73" s="1314" t="str">
        <f t="shared" ref="CA73" si="5">IF(BH73="","",IF($AX$53=99,AG73+0.05*AX73/0.95/Z73,0.05*BH73/0.95/Z73))</f>
        <v/>
      </c>
      <c r="CB73" s="1314"/>
      <c r="CC73" s="1314"/>
      <c r="CD73" s="1314"/>
      <c r="CE73" s="1315"/>
      <c r="CF73" s="437"/>
      <c r="CG73" s="1316" t="str">
        <f t="shared" ref="CG73" si="6">IF(BH73="","",IF($AX$53=99,CA73*Z73,BH73/0.95*0.05))</f>
        <v/>
      </c>
      <c r="CH73" s="1316"/>
      <c r="CI73" s="1316"/>
      <c r="CJ73" s="1316"/>
      <c r="CK73" s="1317"/>
      <c r="CL73" s="468"/>
      <c r="CM73" s="420"/>
      <c r="CN73" s="420"/>
      <c r="CO73" s="179"/>
      <c r="CP73" s="179"/>
      <c r="CQ73" s="179"/>
      <c r="CR73" s="179"/>
      <c r="CS73" s="179"/>
      <c r="CT73" s="179"/>
      <c r="CU73" s="179"/>
      <c r="CV73" s="179"/>
      <c r="CW73" s="413"/>
      <c r="CX73" s="413"/>
      <c r="CY73" s="413"/>
      <c r="CZ73" s="413"/>
      <c r="DA73" s="331"/>
      <c r="DB73" s="331"/>
      <c r="DC73" s="331"/>
      <c r="DD73" s="331"/>
      <c r="DE73" s="331"/>
      <c r="DF73" s="331"/>
      <c r="DG73" s="331"/>
      <c r="DH73" s="331"/>
      <c r="DI73" s="331"/>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6"/>
      <c r="FE73" s="166"/>
      <c r="FF73" s="166"/>
      <c r="FG73" s="166"/>
      <c r="FH73" s="166"/>
      <c r="FI73" s="166"/>
      <c r="FJ73" s="166"/>
      <c r="FK73" s="166"/>
      <c r="FL73" s="166"/>
      <c r="FM73" s="166"/>
      <c r="FN73" s="166"/>
      <c r="FO73" s="166"/>
      <c r="FP73" s="166"/>
    </row>
    <row r="74" spans="2:172" s="167" customFormat="1" ht="18" customHeight="1" x14ac:dyDescent="0.25">
      <c r="B74" s="212">
        <v>3</v>
      </c>
      <c r="C74" s="662"/>
      <c r="D74" s="663"/>
      <c r="E74" s="663"/>
      <c r="F74" s="663"/>
      <c r="G74" s="663"/>
      <c r="H74" s="664"/>
      <c r="I74" s="661"/>
      <c r="J74" s="661"/>
      <c r="K74" s="661"/>
      <c r="L74" s="1226"/>
      <c r="M74" s="1227"/>
      <c r="N74" s="1230"/>
      <c r="O74" s="653"/>
      <c r="P74" s="653"/>
      <c r="Q74" s="653"/>
      <c r="R74" s="653"/>
      <c r="S74" s="653"/>
      <c r="T74" s="653"/>
      <c r="U74" s="653"/>
      <c r="V74" s="653"/>
      <c r="W74" s="653"/>
      <c r="X74" s="654"/>
      <c r="Y74" s="184"/>
      <c r="Z74" s="665"/>
      <c r="AA74" s="666"/>
      <c r="AB74" s="666"/>
      <c r="AC74" s="666"/>
      <c r="AD74" s="548" t="str">
        <f t="shared" ref="AD74:AD80" si="7">IF(I74="","",IF($AX$53=99,AG74+ROUNDDOWN((AX74/0.95*0.05/Z74),2),95%*ROUNDUP(AG74,2)))</f>
        <v/>
      </c>
      <c r="AE74" s="548"/>
      <c r="AF74" s="548"/>
      <c r="AG74" s="549"/>
      <c r="AH74" s="549"/>
      <c r="AI74" s="549"/>
      <c r="AJ74" s="549"/>
      <c r="AK74" s="549"/>
      <c r="AL74" s="549"/>
      <c r="AM74" s="549"/>
      <c r="AN74" s="646"/>
      <c r="AO74" s="224"/>
      <c r="AP74" s="1326" t="str">
        <f t="shared" ref="AP74:AP80" si="8">IF(AG74="","",IF($AX$53=99,AG74*Z74,Z74*AD74))</f>
        <v/>
      </c>
      <c r="AQ74" s="1327"/>
      <c r="AR74" s="1327"/>
      <c r="AS74" s="1327"/>
      <c r="AT74" s="1327"/>
      <c r="AU74" s="1327"/>
      <c r="AV74" s="1327"/>
      <c r="AW74" s="1327"/>
      <c r="AX74" s="1335"/>
      <c r="AY74" s="1335"/>
      <c r="AZ74" s="1335"/>
      <c r="BA74" s="1335"/>
      <c r="BB74" s="1335"/>
      <c r="BC74" s="1335"/>
      <c r="BD74" s="1335"/>
      <c r="BE74" s="1335"/>
      <c r="BF74" s="1335"/>
      <c r="BG74" s="1335"/>
      <c r="BH74" s="1336" t="str">
        <f t="shared" si="2"/>
        <v/>
      </c>
      <c r="BI74" s="1337"/>
      <c r="BJ74" s="1337"/>
      <c r="BK74" s="1337"/>
      <c r="BL74" s="1337"/>
      <c r="BM74" s="1337"/>
      <c r="BN74" s="1338"/>
      <c r="BO74" s="1339" t="str">
        <f t="shared" ref="BO74:BO80" si="9">IF(I74="","",IF(BH74="",I74,IF($AX$53=99,(I74-AX74/0.95-AP74),I74-BH74/0.95)))</f>
        <v/>
      </c>
      <c r="BP74" s="1340"/>
      <c r="BQ74" s="1340"/>
      <c r="BR74" s="1340"/>
      <c r="BS74" s="1340"/>
      <c r="BT74" s="1341"/>
      <c r="BU74" s="1333" t="str">
        <f t="shared" ref="BU74:BU80" si="10">IF(I74="","",BO74/Z74)</f>
        <v/>
      </c>
      <c r="BV74" s="1334"/>
      <c r="BW74" s="1334"/>
      <c r="BX74" s="1334"/>
      <c r="BY74" s="1334"/>
      <c r="BZ74" s="1334"/>
      <c r="CA74" s="1314" t="str">
        <f t="shared" ref="CA74:CA80" si="11">IF(BH74="","",IF($AX$53=99,AG74+0.05*AX74/0.95/Z74,0.05*BH74/0.95/Z74))</f>
        <v/>
      </c>
      <c r="CB74" s="1314"/>
      <c r="CC74" s="1314"/>
      <c r="CD74" s="1314"/>
      <c r="CE74" s="1315"/>
      <c r="CF74" s="437"/>
      <c r="CG74" s="1316" t="str">
        <f t="shared" ref="CG74:CG80" si="12">IF(BH74="","",IF($AX$53=99,CA74*Z74,BH74/0.95*0.05))</f>
        <v/>
      </c>
      <c r="CH74" s="1316"/>
      <c r="CI74" s="1316"/>
      <c r="CJ74" s="1316"/>
      <c r="CK74" s="1317"/>
      <c r="CL74" s="468"/>
      <c r="CM74" s="420"/>
      <c r="CN74" s="420"/>
      <c r="CO74" s="179"/>
      <c r="CP74" s="179"/>
      <c r="CQ74" s="179"/>
      <c r="CR74" s="179"/>
      <c r="CS74" s="179"/>
      <c r="CT74" s="179"/>
      <c r="CU74" s="179"/>
      <c r="CV74" s="179"/>
      <c r="CW74" s="413"/>
      <c r="CX74" s="413"/>
      <c r="CY74" s="413"/>
      <c r="CZ74" s="413"/>
      <c r="DA74" s="331"/>
      <c r="DB74" s="331"/>
      <c r="DC74" s="331"/>
      <c r="DD74" s="331"/>
      <c r="DE74" s="331"/>
      <c r="DF74" s="331"/>
      <c r="DG74" s="331"/>
      <c r="DH74" s="331"/>
      <c r="DI74" s="331"/>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6"/>
      <c r="FE74" s="166"/>
      <c r="FF74" s="166"/>
      <c r="FG74" s="166"/>
      <c r="FH74" s="166"/>
      <c r="FI74" s="166"/>
      <c r="FJ74" s="166"/>
      <c r="FK74" s="166"/>
      <c r="FL74" s="166"/>
      <c r="FM74" s="166"/>
      <c r="FN74" s="166"/>
      <c r="FO74" s="166"/>
      <c r="FP74" s="166"/>
    </row>
    <row r="75" spans="2:172" s="167" customFormat="1" ht="18" customHeight="1" x14ac:dyDescent="0.25">
      <c r="B75" s="212">
        <v>4</v>
      </c>
      <c r="C75" s="662"/>
      <c r="D75" s="663"/>
      <c r="E75" s="663"/>
      <c r="F75" s="663"/>
      <c r="G75" s="663"/>
      <c r="H75" s="664"/>
      <c r="I75" s="661"/>
      <c r="J75" s="661"/>
      <c r="K75" s="661"/>
      <c r="L75" s="1226"/>
      <c r="M75" s="1227"/>
      <c r="N75" s="1230"/>
      <c r="O75" s="653"/>
      <c r="P75" s="653"/>
      <c r="Q75" s="653"/>
      <c r="R75" s="653"/>
      <c r="S75" s="653"/>
      <c r="T75" s="653"/>
      <c r="U75" s="653"/>
      <c r="V75" s="653"/>
      <c r="W75" s="653"/>
      <c r="X75" s="654"/>
      <c r="Y75" s="184"/>
      <c r="Z75" s="665"/>
      <c r="AA75" s="666"/>
      <c r="AB75" s="666"/>
      <c r="AC75" s="666"/>
      <c r="AD75" s="548" t="str">
        <f t="shared" si="7"/>
        <v/>
      </c>
      <c r="AE75" s="548"/>
      <c r="AF75" s="548"/>
      <c r="AG75" s="549"/>
      <c r="AH75" s="549"/>
      <c r="AI75" s="549"/>
      <c r="AJ75" s="549"/>
      <c r="AK75" s="549"/>
      <c r="AL75" s="549"/>
      <c r="AM75" s="549"/>
      <c r="AN75" s="646"/>
      <c r="AO75" s="224"/>
      <c r="AP75" s="1326" t="str">
        <f t="shared" si="8"/>
        <v/>
      </c>
      <c r="AQ75" s="1327"/>
      <c r="AR75" s="1327"/>
      <c r="AS75" s="1327"/>
      <c r="AT75" s="1327"/>
      <c r="AU75" s="1327"/>
      <c r="AV75" s="1327"/>
      <c r="AW75" s="1327"/>
      <c r="AX75" s="1335"/>
      <c r="AY75" s="1335"/>
      <c r="AZ75" s="1335"/>
      <c r="BA75" s="1335"/>
      <c r="BB75" s="1335"/>
      <c r="BC75" s="1335"/>
      <c r="BD75" s="1335"/>
      <c r="BE75" s="1335"/>
      <c r="BF75" s="1335"/>
      <c r="BG75" s="1335"/>
      <c r="BH75" s="1336" t="str">
        <f t="shared" si="2"/>
        <v/>
      </c>
      <c r="BI75" s="1337"/>
      <c r="BJ75" s="1337"/>
      <c r="BK75" s="1337"/>
      <c r="BL75" s="1337"/>
      <c r="BM75" s="1337"/>
      <c r="BN75" s="1338"/>
      <c r="BO75" s="1339" t="str">
        <f t="shared" si="9"/>
        <v/>
      </c>
      <c r="BP75" s="1340"/>
      <c r="BQ75" s="1340"/>
      <c r="BR75" s="1340"/>
      <c r="BS75" s="1340"/>
      <c r="BT75" s="1341"/>
      <c r="BU75" s="1333" t="str">
        <f t="shared" si="10"/>
        <v/>
      </c>
      <c r="BV75" s="1334"/>
      <c r="BW75" s="1334"/>
      <c r="BX75" s="1334"/>
      <c r="BY75" s="1334"/>
      <c r="BZ75" s="1334"/>
      <c r="CA75" s="1314" t="str">
        <f t="shared" si="11"/>
        <v/>
      </c>
      <c r="CB75" s="1314"/>
      <c r="CC75" s="1314"/>
      <c r="CD75" s="1314"/>
      <c r="CE75" s="1315"/>
      <c r="CF75" s="437"/>
      <c r="CG75" s="1316" t="str">
        <f t="shared" si="12"/>
        <v/>
      </c>
      <c r="CH75" s="1316"/>
      <c r="CI75" s="1316"/>
      <c r="CJ75" s="1316"/>
      <c r="CK75" s="1317"/>
      <c r="CL75" s="468"/>
      <c r="CM75" s="420"/>
      <c r="CN75" s="420"/>
      <c r="CO75" s="179"/>
      <c r="CP75" s="179"/>
      <c r="CQ75" s="179"/>
      <c r="CR75" s="179"/>
      <c r="CS75" s="179"/>
      <c r="CT75" s="179"/>
      <c r="CU75" s="179"/>
      <c r="CV75" s="179"/>
      <c r="CW75" s="413"/>
      <c r="CX75" s="413"/>
      <c r="CY75" s="413"/>
      <c r="CZ75" s="413"/>
      <c r="DA75" s="331"/>
      <c r="DB75" s="331"/>
      <c r="DC75" s="331"/>
      <c r="DD75" s="331"/>
      <c r="DE75" s="331"/>
      <c r="DF75" s="331"/>
      <c r="DG75" s="331"/>
      <c r="DH75" s="331"/>
      <c r="DI75" s="331"/>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6"/>
      <c r="FE75" s="166"/>
      <c r="FF75" s="166"/>
      <c r="FG75" s="166"/>
      <c r="FH75" s="166"/>
      <c r="FI75" s="166"/>
      <c r="FJ75" s="166"/>
      <c r="FK75" s="166"/>
      <c r="FL75" s="166"/>
      <c r="FM75" s="166"/>
      <c r="FN75" s="166"/>
      <c r="FO75" s="166"/>
      <c r="FP75" s="166"/>
    </row>
    <row r="76" spans="2:172" s="167" customFormat="1" ht="18" customHeight="1" x14ac:dyDescent="0.25">
      <c r="B76" s="212">
        <v>5</v>
      </c>
      <c r="C76" s="662"/>
      <c r="D76" s="663"/>
      <c r="E76" s="663"/>
      <c r="F76" s="663"/>
      <c r="G76" s="663"/>
      <c r="H76" s="664"/>
      <c r="I76" s="661"/>
      <c r="J76" s="661"/>
      <c r="K76" s="661"/>
      <c r="L76" s="1226"/>
      <c r="M76" s="1227"/>
      <c r="N76" s="1230"/>
      <c r="O76" s="653"/>
      <c r="P76" s="653"/>
      <c r="Q76" s="653"/>
      <c r="R76" s="653"/>
      <c r="S76" s="653"/>
      <c r="T76" s="653"/>
      <c r="U76" s="653"/>
      <c r="V76" s="653"/>
      <c r="W76" s="653"/>
      <c r="X76" s="654"/>
      <c r="Y76" s="184"/>
      <c r="Z76" s="665"/>
      <c r="AA76" s="666"/>
      <c r="AB76" s="666"/>
      <c r="AC76" s="666"/>
      <c r="AD76" s="548" t="str">
        <f t="shared" si="7"/>
        <v/>
      </c>
      <c r="AE76" s="548"/>
      <c r="AF76" s="548"/>
      <c r="AG76" s="549"/>
      <c r="AH76" s="549"/>
      <c r="AI76" s="549"/>
      <c r="AJ76" s="549"/>
      <c r="AK76" s="549"/>
      <c r="AL76" s="549"/>
      <c r="AM76" s="549"/>
      <c r="AN76" s="646"/>
      <c r="AO76" s="224"/>
      <c r="AP76" s="1326" t="str">
        <f t="shared" si="8"/>
        <v/>
      </c>
      <c r="AQ76" s="1327"/>
      <c r="AR76" s="1327"/>
      <c r="AS76" s="1327"/>
      <c r="AT76" s="1327"/>
      <c r="AU76" s="1327"/>
      <c r="AV76" s="1327"/>
      <c r="AW76" s="1327"/>
      <c r="AX76" s="1335"/>
      <c r="AY76" s="1335"/>
      <c r="AZ76" s="1335"/>
      <c r="BA76" s="1335"/>
      <c r="BB76" s="1335"/>
      <c r="BC76" s="1335"/>
      <c r="BD76" s="1335"/>
      <c r="BE76" s="1335"/>
      <c r="BF76" s="1335"/>
      <c r="BG76" s="1335"/>
      <c r="BH76" s="1336" t="str">
        <f t="shared" si="2"/>
        <v/>
      </c>
      <c r="BI76" s="1337"/>
      <c r="BJ76" s="1337"/>
      <c r="BK76" s="1337"/>
      <c r="BL76" s="1337"/>
      <c r="BM76" s="1337"/>
      <c r="BN76" s="1338"/>
      <c r="BO76" s="1339" t="str">
        <f t="shared" si="9"/>
        <v/>
      </c>
      <c r="BP76" s="1340"/>
      <c r="BQ76" s="1340"/>
      <c r="BR76" s="1340"/>
      <c r="BS76" s="1340"/>
      <c r="BT76" s="1341"/>
      <c r="BU76" s="1333" t="str">
        <f t="shared" si="10"/>
        <v/>
      </c>
      <c r="BV76" s="1334"/>
      <c r="BW76" s="1334"/>
      <c r="BX76" s="1334"/>
      <c r="BY76" s="1334"/>
      <c r="BZ76" s="1334"/>
      <c r="CA76" s="1314" t="str">
        <f t="shared" si="11"/>
        <v/>
      </c>
      <c r="CB76" s="1314"/>
      <c r="CC76" s="1314"/>
      <c r="CD76" s="1314"/>
      <c r="CE76" s="1315"/>
      <c r="CF76" s="437"/>
      <c r="CG76" s="1316" t="str">
        <f t="shared" si="12"/>
        <v/>
      </c>
      <c r="CH76" s="1316"/>
      <c r="CI76" s="1316"/>
      <c r="CJ76" s="1316"/>
      <c r="CK76" s="1317"/>
      <c r="CL76" s="468"/>
      <c r="CM76" s="420"/>
      <c r="CN76" s="420"/>
      <c r="CO76" s="179"/>
      <c r="CP76" s="179"/>
      <c r="CQ76" s="179"/>
      <c r="CR76" s="179"/>
      <c r="CS76" s="179"/>
      <c r="CT76" s="179"/>
      <c r="CU76" s="179"/>
      <c r="CV76" s="179"/>
      <c r="CW76" s="413"/>
      <c r="CX76" s="413"/>
      <c r="CY76" s="413"/>
      <c r="CZ76" s="413"/>
      <c r="DA76" s="331"/>
      <c r="DB76" s="331"/>
      <c r="DC76" s="331"/>
      <c r="DD76" s="331"/>
      <c r="DE76" s="331"/>
      <c r="DF76" s="331"/>
      <c r="DG76" s="331"/>
      <c r="DH76" s="331"/>
      <c r="DI76" s="331"/>
      <c r="DJ76" s="180"/>
      <c r="DK76" s="180"/>
      <c r="DL76" s="180"/>
      <c r="DM76" s="180"/>
      <c r="DN76" s="182"/>
      <c r="DO76" s="182"/>
      <c r="DP76" s="182"/>
      <c r="DQ76" s="182"/>
      <c r="DR76" s="182"/>
      <c r="DS76" s="182"/>
      <c r="DT76" s="182"/>
      <c r="DU76" s="182"/>
      <c r="DV76" s="182"/>
      <c r="DW76" s="182"/>
      <c r="DX76" s="182"/>
      <c r="DY76" s="182"/>
      <c r="DZ76" s="185"/>
      <c r="EA76" s="185"/>
      <c r="EB76" s="185"/>
      <c r="EC76" s="185"/>
      <c r="ED76" s="185"/>
      <c r="EE76" s="165"/>
      <c r="EF76" s="165"/>
      <c r="EG76" s="165"/>
      <c r="EH76" s="165"/>
      <c r="EI76" s="165"/>
      <c r="EJ76" s="165"/>
      <c r="EK76" s="165"/>
      <c r="EL76" s="165"/>
      <c r="EM76" s="165"/>
      <c r="EN76" s="165"/>
      <c r="EO76" s="165"/>
      <c r="EP76" s="165"/>
      <c r="EQ76" s="165"/>
      <c r="ER76" s="165"/>
      <c r="ES76" s="165"/>
      <c r="ET76" s="165"/>
      <c r="EU76" s="165"/>
      <c r="EV76" s="165"/>
      <c r="EW76" s="165"/>
      <c r="EX76" s="165"/>
      <c r="EY76" s="165"/>
      <c r="EZ76" s="165"/>
      <c r="FA76" s="165"/>
      <c r="FB76" s="165"/>
      <c r="FC76" s="165"/>
      <c r="FD76" s="166"/>
      <c r="FE76" s="166"/>
      <c r="FF76" s="166"/>
      <c r="FG76" s="166"/>
      <c r="FH76" s="166"/>
      <c r="FI76" s="166"/>
      <c r="FJ76" s="166"/>
      <c r="FK76" s="166"/>
      <c r="FL76" s="166"/>
      <c r="FM76" s="166"/>
      <c r="FN76" s="166"/>
      <c r="FO76" s="166"/>
      <c r="FP76" s="166"/>
    </row>
    <row r="77" spans="2:172" s="167" customFormat="1" ht="18" customHeight="1" x14ac:dyDescent="0.25">
      <c r="B77" s="212">
        <v>6</v>
      </c>
      <c r="C77" s="662"/>
      <c r="D77" s="663"/>
      <c r="E77" s="663"/>
      <c r="F77" s="663"/>
      <c r="G77" s="663"/>
      <c r="H77" s="664"/>
      <c r="I77" s="661"/>
      <c r="J77" s="661"/>
      <c r="K77" s="661"/>
      <c r="L77" s="1226"/>
      <c r="M77" s="1227"/>
      <c r="N77" s="1230"/>
      <c r="O77" s="653"/>
      <c r="P77" s="653"/>
      <c r="Q77" s="653"/>
      <c r="R77" s="653"/>
      <c r="S77" s="653"/>
      <c r="T77" s="653"/>
      <c r="U77" s="653"/>
      <c r="V77" s="653"/>
      <c r="W77" s="653"/>
      <c r="X77" s="654"/>
      <c r="Y77" s="184"/>
      <c r="Z77" s="665"/>
      <c r="AA77" s="666"/>
      <c r="AB77" s="666"/>
      <c r="AC77" s="666"/>
      <c r="AD77" s="548" t="str">
        <f t="shared" si="7"/>
        <v/>
      </c>
      <c r="AE77" s="548"/>
      <c r="AF77" s="548"/>
      <c r="AG77" s="549"/>
      <c r="AH77" s="549"/>
      <c r="AI77" s="549"/>
      <c r="AJ77" s="549"/>
      <c r="AK77" s="549"/>
      <c r="AL77" s="549"/>
      <c r="AM77" s="549"/>
      <c r="AN77" s="646"/>
      <c r="AO77" s="224"/>
      <c r="AP77" s="1326" t="str">
        <f t="shared" si="8"/>
        <v/>
      </c>
      <c r="AQ77" s="1327"/>
      <c r="AR77" s="1327"/>
      <c r="AS77" s="1327"/>
      <c r="AT77" s="1327"/>
      <c r="AU77" s="1327"/>
      <c r="AV77" s="1327"/>
      <c r="AW77" s="1327"/>
      <c r="AX77" s="1335"/>
      <c r="AY77" s="1335"/>
      <c r="AZ77" s="1335"/>
      <c r="BA77" s="1335"/>
      <c r="BB77" s="1335"/>
      <c r="BC77" s="1335"/>
      <c r="BD77" s="1335"/>
      <c r="BE77" s="1335"/>
      <c r="BF77" s="1335"/>
      <c r="BG77" s="1335"/>
      <c r="BH77" s="1336" t="str">
        <f t="shared" si="2"/>
        <v/>
      </c>
      <c r="BI77" s="1337"/>
      <c r="BJ77" s="1337"/>
      <c r="BK77" s="1337"/>
      <c r="BL77" s="1337"/>
      <c r="BM77" s="1337"/>
      <c r="BN77" s="1338"/>
      <c r="BO77" s="1339" t="str">
        <f t="shared" si="9"/>
        <v/>
      </c>
      <c r="BP77" s="1340"/>
      <c r="BQ77" s="1340"/>
      <c r="BR77" s="1340"/>
      <c r="BS77" s="1340"/>
      <c r="BT77" s="1341"/>
      <c r="BU77" s="1333" t="str">
        <f t="shared" si="10"/>
        <v/>
      </c>
      <c r="BV77" s="1334"/>
      <c r="BW77" s="1334"/>
      <c r="BX77" s="1334"/>
      <c r="BY77" s="1334"/>
      <c r="BZ77" s="1334"/>
      <c r="CA77" s="1314" t="str">
        <f t="shared" si="11"/>
        <v/>
      </c>
      <c r="CB77" s="1314"/>
      <c r="CC77" s="1314"/>
      <c r="CD77" s="1314"/>
      <c r="CE77" s="1315"/>
      <c r="CF77" s="437"/>
      <c r="CG77" s="1316" t="str">
        <f t="shared" si="12"/>
        <v/>
      </c>
      <c r="CH77" s="1316"/>
      <c r="CI77" s="1316"/>
      <c r="CJ77" s="1316"/>
      <c r="CK77" s="1317"/>
      <c r="CL77" s="468"/>
      <c r="CM77" s="420"/>
      <c r="CN77" s="420"/>
      <c r="CO77" s="179"/>
      <c r="CP77" s="179"/>
      <c r="CQ77" s="179"/>
      <c r="CR77" s="179"/>
      <c r="CS77" s="179"/>
      <c r="CT77" s="179"/>
      <c r="CU77" s="179"/>
      <c r="CV77" s="179"/>
      <c r="CW77" s="413"/>
      <c r="CX77" s="413"/>
      <c r="CY77" s="413"/>
      <c r="CZ77" s="413"/>
      <c r="DA77" s="331"/>
      <c r="DB77" s="331"/>
      <c r="DC77" s="331"/>
      <c r="DD77" s="331"/>
      <c r="DE77" s="331"/>
      <c r="DF77" s="331"/>
      <c r="DG77" s="331"/>
      <c r="DH77" s="331"/>
      <c r="DI77" s="331"/>
      <c r="DJ77" s="180"/>
      <c r="DK77" s="180"/>
      <c r="DL77" s="180"/>
      <c r="DM77" s="180"/>
      <c r="DN77" s="182"/>
      <c r="DO77" s="182"/>
      <c r="DP77" s="182"/>
      <c r="DQ77" s="182"/>
      <c r="DR77" s="182"/>
      <c r="DS77" s="182"/>
      <c r="DT77" s="182"/>
      <c r="DU77" s="182"/>
      <c r="DV77" s="182"/>
      <c r="DW77" s="182"/>
      <c r="DX77" s="182"/>
      <c r="DY77" s="182"/>
      <c r="DZ77" s="185"/>
      <c r="EA77" s="185"/>
      <c r="EB77" s="185"/>
      <c r="EC77" s="185"/>
      <c r="ED77" s="185"/>
      <c r="EE77" s="165"/>
      <c r="EF77" s="165"/>
      <c r="EG77" s="165"/>
      <c r="EH77" s="165"/>
      <c r="EI77" s="165"/>
      <c r="EJ77" s="165"/>
      <c r="EK77" s="165"/>
      <c r="EL77" s="165"/>
      <c r="EM77" s="165"/>
      <c r="EN77" s="165"/>
      <c r="EO77" s="165"/>
      <c r="EP77" s="165"/>
      <c r="EQ77" s="165"/>
      <c r="ER77" s="165"/>
      <c r="ES77" s="165"/>
      <c r="ET77" s="165"/>
      <c r="EU77" s="165"/>
      <c r="EV77" s="165"/>
      <c r="EW77" s="165"/>
      <c r="EX77" s="165"/>
      <c r="EY77" s="165"/>
      <c r="EZ77" s="165"/>
      <c r="FA77" s="165"/>
      <c r="FB77" s="165"/>
      <c r="FC77" s="165"/>
      <c r="FD77" s="166"/>
      <c r="FE77" s="166"/>
      <c r="FF77" s="166"/>
      <c r="FG77" s="166"/>
      <c r="FH77" s="166"/>
      <c r="FI77" s="166"/>
      <c r="FJ77" s="166"/>
      <c r="FK77" s="166"/>
      <c r="FL77" s="166"/>
      <c r="FM77" s="166"/>
      <c r="FN77" s="166"/>
      <c r="FO77" s="166"/>
      <c r="FP77" s="166"/>
    </row>
    <row r="78" spans="2:172" s="167" customFormat="1" ht="18" customHeight="1" x14ac:dyDescent="0.25">
      <c r="B78" s="212">
        <v>7</v>
      </c>
      <c r="C78" s="662"/>
      <c r="D78" s="663"/>
      <c r="E78" s="663"/>
      <c r="F78" s="663"/>
      <c r="G78" s="663"/>
      <c r="H78" s="664"/>
      <c r="I78" s="661"/>
      <c r="J78" s="661"/>
      <c r="K78" s="661"/>
      <c r="L78" s="1226"/>
      <c r="M78" s="1227"/>
      <c r="N78" s="1230"/>
      <c r="O78" s="1229"/>
      <c r="P78" s="667"/>
      <c r="Q78" s="667"/>
      <c r="R78" s="667"/>
      <c r="S78" s="667"/>
      <c r="T78" s="667"/>
      <c r="U78" s="667"/>
      <c r="V78" s="667"/>
      <c r="W78" s="667"/>
      <c r="X78" s="668"/>
      <c r="Y78" s="184"/>
      <c r="Z78" s="665"/>
      <c r="AA78" s="666"/>
      <c r="AB78" s="666"/>
      <c r="AC78" s="666"/>
      <c r="AD78" s="548" t="str">
        <f t="shared" si="7"/>
        <v/>
      </c>
      <c r="AE78" s="548"/>
      <c r="AF78" s="548"/>
      <c r="AG78" s="549"/>
      <c r="AH78" s="549"/>
      <c r="AI78" s="549"/>
      <c r="AJ78" s="549"/>
      <c r="AK78" s="549"/>
      <c r="AL78" s="549"/>
      <c r="AM78" s="549"/>
      <c r="AN78" s="646"/>
      <c r="AO78" s="224"/>
      <c r="AP78" s="1326" t="str">
        <f t="shared" si="8"/>
        <v/>
      </c>
      <c r="AQ78" s="1327"/>
      <c r="AR78" s="1327"/>
      <c r="AS78" s="1327"/>
      <c r="AT78" s="1327"/>
      <c r="AU78" s="1327"/>
      <c r="AV78" s="1327"/>
      <c r="AW78" s="1327"/>
      <c r="AX78" s="1335"/>
      <c r="AY78" s="1335"/>
      <c r="AZ78" s="1335"/>
      <c r="BA78" s="1335"/>
      <c r="BB78" s="1335"/>
      <c r="BC78" s="1335"/>
      <c r="BD78" s="1335"/>
      <c r="BE78" s="1335"/>
      <c r="BF78" s="1335"/>
      <c r="BG78" s="1335"/>
      <c r="BH78" s="1336" t="str">
        <f t="shared" si="2"/>
        <v/>
      </c>
      <c r="BI78" s="1337"/>
      <c r="BJ78" s="1337"/>
      <c r="BK78" s="1337"/>
      <c r="BL78" s="1337"/>
      <c r="BM78" s="1337"/>
      <c r="BN78" s="1338"/>
      <c r="BO78" s="1339" t="str">
        <f t="shared" si="9"/>
        <v/>
      </c>
      <c r="BP78" s="1340"/>
      <c r="BQ78" s="1340"/>
      <c r="BR78" s="1340"/>
      <c r="BS78" s="1340"/>
      <c r="BT78" s="1341"/>
      <c r="BU78" s="1333" t="str">
        <f t="shared" si="10"/>
        <v/>
      </c>
      <c r="BV78" s="1334"/>
      <c r="BW78" s="1334"/>
      <c r="BX78" s="1334"/>
      <c r="BY78" s="1334"/>
      <c r="BZ78" s="1334"/>
      <c r="CA78" s="1314" t="str">
        <f t="shared" si="11"/>
        <v/>
      </c>
      <c r="CB78" s="1314"/>
      <c r="CC78" s="1314"/>
      <c r="CD78" s="1314"/>
      <c r="CE78" s="1315"/>
      <c r="CF78" s="437"/>
      <c r="CG78" s="1316" t="str">
        <f t="shared" si="12"/>
        <v/>
      </c>
      <c r="CH78" s="1316"/>
      <c r="CI78" s="1316"/>
      <c r="CJ78" s="1316"/>
      <c r="CK78" s="1317"/>
      <c r="CL78" s="468"/>
      <c r="CM78" s="420"/>
      <c r="CN78" s="420"/>
      <c r="CO78" s="179"/>
      <c r="CP78" s="179"/>
      <c r="CQ78" s="179"/>
      <c r="CR78" s="179"/>
      <c r="CS78" s="179"/>
      <c r="CT78" s="179"/>
      <c r="CU78" s="179"/>
      <c r="CV78" s="179"/>
      <c r="CW78" s="413"/>
      <c r="CX78" s="413"/>
      <c r="CY78" s="413"/>
      <c r="CZ78" s="413"/>
      <c r="DA78" s="331"/>
      <c r="DB78" s="331"/>
      <c r="DC78" s="331"/>
      <c r="DD78" s="331"/>
      <c r="DE78" s="331"/>
      <c r="DF78" s="331"/>
      <c r="DG78" s="331"/>
      <c r="DH78" s="331"/>
      <c r="DI78" s="331"/>
      <c r="DJ78" s="180"/>
      <c r="DK78" s="180"/>
      <c r="DL78" s="180"/>
      <c r="DM78" s="180"/>
      <c r="DN78" s="182"/>
      <c r="DO78" s="182"/>
      <c r="DP78" s="182"/>
      <c r="DQ78" s="182"/>
      <c r="DR78" s="182"/>
      <c r="DS78" s="182"/>
      <c r="DT78" s="182"/>
      <c r="DU78" s="182"/>
      <c r="DV78" s="182"/>
      <c r="DW78" s="182"/>
      <c r="DX78" s="182"/>
      <c r="DY78" s="182"/>
      <c r="DZ78" s="185"/>
      <c r="EA78" s="185"/>
      <c r="EB78" s="185"/>
      <c r="EC78" s="185"/>
      <c r="ED78" s="185"/>
      <c r="EE78" s="16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5"/>
      <c r="FB78" s="165"/>
      <c r="FC78" s="165"/>
      <c r="FD78" s="166"/>
      <c r="FE78" s="166"/>
      <c r="FF78" s="166"/>
      <c r="FG78" s="166"/>
      <c r="FH78" s="166"/>
      <c r="FI78" s="166"/>
      <c r="FJ78" s="166"/>
      <c r="FK78" s="166"/>
      <c r="FL78" s="166"/>
      <c r="FM78" s="166"/>
      <c r="FN78" s="166"/>
      <c r="FO78" s="166"/>
      <c r="FP78" s="166"/>
    </row>
    <row r="79" spans="2:172" s="167" customFormat="1" ht="18.75" customHeight="1" x14ac:dyDescent="0.25">
      <c r="B79" s="212">
        <v>8</v>
      </c>
      <c r="C79" s="662"/>
      <c r="D79" s="663"/>
      <c r="E79" s="663"/>
      <c r="F79" s="663"/>
      <c r="G79" s="663"/>
      <c r="H79" s="664"/>
      <c r="I79" s="661"/>
      <c r="J79" s="661"/>
      <c r="K79" s="661"/>
      <c r="L79" s="1226"/>
      <c r="M79" s="1227"/>
      <c r="N79" s="1230"/>
      <c r="O79" s="1229"/>
      <c r="P79" s="667"/>
      <c r="Q79" s="667"/>
      <c r="R79" s="667"/>
      <c r="S79" s="667"/>
      <c r="T79" s="667"/>
      <c r="U79" s="667"/>
      <c r="V79" s="667"/>
      <c r="W79" s="667"/>
      <c r="X79" s="668"/>
      <c r="Y79" s="184"/>
      <c r="Z79" s="665"/>
      <c r="AA79" s="666"/>
      <c r="AB79" s="666"/>
      <c r="AC79" s="666"/>
      <c r="AD79" s="548" t="str">
        <f t="shared" si="7"/>
        <v/>
      </c>
      <c r="AE79" s="548"/>
      <c r="AF79" s="548"/>
      <c r="AG79" s="549"/>
      <c r="AH79" s="549"/>
      <c r="AI79" s="549"/>
      <c r="AJ79" s="549"/>
      <c r="AK79" s="549"/>
      <c r="AL79" s="549"/>
      <c r="AM79" s="549"/>
      <c r="AN79" s="646"/>
      <c r="AO79" s="224"/>
      <c r="AP79" s="1326" t="str">
        <f t="shared" si="8"/>
        <v/>
      </c>
      <c r="AQ79" s="1327"/>
      <c r="AR79" s="1327"/>
      <c r="AS79" s="1327"/>
      <c r="AT79" s="1327"/>
      <c r="AU79" s="1327"/>
      <c r="AV79" s="1327"/>
      <c r="AW79" s="1327"/>
      <c r="AX79" s="1335"/>
      <c r="AY79" s="1335"/>
      <c r="AZ79" s="1335"/>
      <c r="BA79" s="1335"/>
      <c r="BB79" s="1335"/>
      <c r="BC79" s="1335"/>
      <c r="BD79" s="1335"/>
      <c r="BE79" s="1335"/>
      <c r="BF79" s="1335"/>
      <c r="BG79" s="1335"/>
      <c r="BH79" s="1336" t="str">
        <f t="shared" si="2"/>
        <v/>
      </c>
      <c r="BI79" s="1337"/>
      <c r="BJ79" s="1337"/>
      <c r="BK79" s="1337"/>
      <c r="BL79" s="1337"/>
      <c r="BM79" s="1337"/>
      <c r="BN79" s="1338"/>
      <c r="BO79" s="1339" t="str">
        <f t="shared" si="9"/>
        <v/>
      </c>
      <c r="BP79" s="1340"/>
      <c r="BQ79" s="1340"/>
      <c r="BR79" s="1340"/>
      <c r="BS79" s="1340"/>
      <c r="BT79" s="1341"/>
      <c r="BU79" s="1333" t="str">
        <f t="shared" si="10"/>
        <v/>
      </c>
      <c r="BV79" s="1334"/>
      <c r="BW79" s="1334"/>
      <c r="BX79" s="1334"/>
      <c r="BY79" s="1334"/>
      <c r="BZ79" s="1334"/>
      <c r="CA79" s="1314" t="str">
        <f t="shared" si="11"/>
        <v/>
      </c>
      <c r="CB79" s="1314"/>
      <c r="CC79" s="1314"/>
      <c r="CD79" s="1314"/>
      <c r="CE79" s="1315"/>
      <c r="CF79" s="437"/>
      <c r="CG79" s="1316" t="str">
        <f t="shared" si="12"/>
        <v/>
      </c>
      <c r="CH79" s="1316"/>
      <c r="CI79" s="1316"/>
      <c r="CJ79" s="1316"/>
      <c r="CK79" s="1317"/>
      <c r="CL79" s="468"/>
      <c r="CM79" s="277"/>
      <c r="CN79" s="277"/>
      <c r="CO79" s="179"/>
      <c r="CP79" s="179"/>
      <c r="CQ79" s="179"/>
      <c r="CR79" s="179"/>
      <c r="CS79" s="179"/>
      <c r="CT79" s="179"/>
      <c r="CU79" s="179"/>
      <c r="CV79" s="179"/>
      <c r="CW79" s="413"/>
      <c r="CX79" s="413"/>
      <c r="CY79" s="413"/>
      <c r="CZ79" s="413"/>
      <c r="DA79" s="331"/>
      <c r="DB79" s="331"/>
      <c r="DC79" s="331"/>
      <c r="DD79" s="331"/>
      <c r="DE79" s="331"/>
      <c r="DF79" s="331"/>
      <c r="DG79" s="331"/>
      <c r="DH79" s="331"/>
      <c r="DI79" s="331"/>
      <c r="DJ79" s="188"/>
      <c r="DK79" s="188"/>
      <c r="DL79" s="182"/>
      <c r="DM79" s="182"/>
      <c r="DN79" s="182"/>
      <c r="DO79" s="182"/>
      <c r="DP79" s="182"/>
      <c r="DQ79" s="182"/>
      <c r="DR79" s="182"/>
      <c r="DS79" s="182"/>
      <c r="DT79" s="182"/>
      <c r="DU79" s="182"/>
      <c r="DV79" s="182"/>
      <c r="DW79" s="182"/>
      <c r="DX79" s="182"/>
      <c r="DY79" s="182"/>
      <c r="DZ79" s="185"/>
      <c r="EA79" s="185"/>
      <c r="EB79" s="185"/>
      <c r="EC79" s="185"/>
      <c r="ED79" s="185"/>
      <c r="EE79" s="165"/>
      <c r="EF79" s="165"/>
      <c r="EG79" s="165"/>
      <c r="EH79" s="165"/>
      <c r="EI79" s="165"/>
      <c r="EJ79" s="165"/>
      <c r="EK79" s="165"/>
      <c r="EL79" s="165"/>
      <c r="EM79" s="165"/>
      <c r="EN79" s="165"/>
      <c r="EO79" s="165"/>
      <c r="EP79" s="165"/>
      <c r="EQ79" s="165"/>
      <c r="ER79" s="165"/>
      <c r="ES79" s="165"/>
      <c r="ET79" s="165"/>
      <c r="EU79" s="165"/>
      <c r="EV79" s="165"/>
      <c r="EW79" s="165"/>
      <c r="EX79" s="165"/>
      <c r="EY79" s="165"/>
      <c r="EZ79" s="165"/>
      <c r="FA79" s="165"/>
      <c r="FB79" s="165"/>
      <c r="FC79" s="165"/>
      <c r="FD79" s="166"/>
      <c r="FE79" s="166"/>
      <c r="FF79" s="166"/>
      <c r="FG79" s="166"/>
      <c r="FH79" s="166"/>
      <c r="FI79" s="166"/>
      <c r="FJ79" s="166"/>
      <c r="FK79" s="166"/>
      <c r="FL79" s="166"/>
      <c r="FM79" s="166"/>
      <c r="FN79" s="166"/>
      <c r="FO79" s="166"/>
      <c r="FP79" s="166"/>
    </row>
    <row r="80" spans="2:172" s="167" customFormat="1" ht="18.75" customHeight="1" thickBot="1" x14ac:dyDescent="0.3">
      <c r="B80" s="212">
        <v>9</v>
      </c>
      <c r="C80" s="743"/>
      <c r="D80" s="744"/>
      <c r="E80" s="744"/>
      <c r="F80" s="744"/>
      <c r="G80" s="744"/>
      <c r="H80" s="745"/>
      <c r="I80" s="746"/>
      <c r="J80" s="746"/>
      <c r="K80" s="746"/>
      <c r="L80" s="1231"/>
      <c r="M80" s="1232"/>
      <c r="N80" s="1233"/>
      <c r="O80" s="1234"/>
      <c r="P80" s="768"/>
      <c r="Q80" s="768"/>
      <c r="R80" s="768"/>
      <c r="S80" s="768"/>
      <c r="T80" s="768"/>
      <c r="U80" s="768"/>
      <c r="V80" s="768"/>
      <c r="W80" s="768"/>
      <c r="X80" s="769"/>
      <c r="Y80" s="184"/>
      <c r="Z80" s="781"/>
      <c r="AA80" s="782"/>
      <c r="AB80" s="782"/>
      <c r="AC80" s="782"/>
      <c r="AD80" s="1139" t="str">
        <f t="shared" si="7"/>
        <v/>
      </c>
      <c r="AE80" s="1139"/>
      <c r="AF80" s="1139"/>
      <c r="AG80" s="754"/>
      <c r="AH80" s="754"/>
      <c r="AI80" s="754"/>
      <c r="AJ80" s="754"/>
      <c r="AK80" s="754"/>
      <c r="AL80" s="754"/>
      <c r="AM80" s="754"/>
      <c r="AN80" s="755"/>
      <c r="AO80" s="224"/>
      <c r="AP80" s="1326" t="str">
        <f t="shared" si="8"/>
        <v/>
      </c>
      <c r="AQ80" s="1327"/>
      <c r="AR80" s="1327"/>
      <c r="AS80" s="1327"/>
      <c r="AT80" s="1327"/>
      <c r="AU80" s="1327"/>
      <c r="AV80" s="1327"/>
      <c r="AW80" s="1327"/>
      <c r="AX80" s="1342"/>
      <c r="AY80" s="1342"/>
      <c r="AZ80" s="1342"/>
      <c r="BA80" s="1342"/>
      <c r="BB80" s="1342"/>
      <c r="BC80" s="1342"/>
      <c r="BD80" s="1342"/>
      <c r="BE80" s="1342"/>
      <c r="BF80" s="1342"/>
      <c r="BG80" s="1342"/>
      <c r="BH80" s="1343" t="str">
        <f t="shared" si="2"/>
        <v/>
      </c>
      <c r="BI80" s="1344"/>
      <c r="BJ80" s="1344"/>
      <c r="BK80" s="1344"/>
      <c r="BL80" s="1344"/>
      <c r="BM80" s="1344"/>
      <c r="BN80" s="1345"/>
      <c r="BO80" s="1339" t="str">
        <f t="shared" si="9"/>
        <v/>
      </c>
      <c r="BP80" s="1340"/>
      <c r="BQ80" s="1340"/>
      <c r="BR80" s="1340"/>
      <c r="BS80" s="1340"/>
      <c r="BT80" s="1341"/>
      <c r="BU80" s="1312" t="str">
        <f t="shared" si="10"/>
        <v/>
      </c>
      <c r="BV80" s="1313"/>
      <c r="BW80" s="1313"/>
      <c r="BX80" s="1313"/>
      <c r="BY80" s="1313"/>
      <c r="BZ80" s="1313"/>
      <c r="CA80" s="1314" t="str">
        <f t="shared" si="11"/>
        <v/>
      </c>
      <c r="CB80" s="1314"/>
      <c r="CC80" s="1314"/>
      <c r="CD80" s="1314"/>
      <c r="CE80" s="1315"/>
      <c r="CF80" s="437"/>
      <c r="CG80" s="1316" t="str">
        <f t="shared" si="12"/>
        <v/>
      </c>
      <c r="CH80" s="1316"/>
      <c r="CI80" s="1316"/>
      <c r="CJ80" s="1316"/>
      <c r="CK80" s="1317"/>
      <c r="CL80" s="468"/>
      <c r="CM80" s="277"/>
      <c r="CN80" s="277"/>
      <c r="CO80" s="179"/>
      <c r="CP80" s="179"/>
      <c r="CQ80" s="179"/>
      <c r="CR80" s="179"/>
      <c r="CS80" s="179"/>
      <c r="CT80" s="179"/>
      <c r="CU80" s="179"/>
      <c r="CV80" s="179"/>
      <c r="CW80" s="413"/>
      <c r="CX80" s="413"/>
      <c r="CY80" s="413"/>
      <c r="CZ80" s="413"/>
      <c r="DA80" s="331"/>
      <c r="DB80" s="331"/>
      <c r="DC80" s="331"/>
      <c r="DD80" s="331"/>
      <c r="DE80" s="331"/>
      <c r="DF80" s="331"/>
      <c r="DG80" s="331"/>
      <c r="DH80" s="331"/>
      <c r="DI80" s="331"/>
      <c r="DJ80" s="188"/>
      <c r="DK80" s="188"/>
      <c r="DL80" s="182"/>
      <c r="DM80" s="182"/>
      <c r="DN80" s="182"/>
      <c r="DO80" s="182"/>
      <c r="DP80" s="182"/>
      <c r="DQ80" s="182"/>
      <c r="DR80" s="182"/>
      <c r="DS80" s="182"/>
      <c r="DT80" s="182"/>
      <c r="DU80" s="182"/>
      <c r="DV80" s="182"/>
      <c r="DW80" s="182"/>
      <c r="DX80" s="182"/>
      <c r="DY80" s="182"/>
      <c r="DZ80" s="185"/>
      <c r="EA80" s="185"/>
      <c r="EB80" s="185"/>
      <c r="EC80" s="185"/>
      <c r="ED80" s="185"/>
      <c r="EE80" s="165"/>
      <c r="EF80" s="165"/>
      <c r="EG80" s="165"/>
      <c r="EH80" s="165"/>
      <c r="EI80" s="165"/>
      <c r="EJ80" s="165"/>
      <c r="EK80" s="165"/>
      <c r="EL80" s="165"/>
      <c r="EM80" s="165"/>
      <c r="EN80" s="165"/>
      <c r="EO80" s="165"/>
      <c r="EP80" s="165"/>
      <c r="EQ80" s="165"/>
      <c r="ER80" s="165"/>
      <c r="ES80" s="165"/>
      <c r="ET80" s="165"/>
      <c r="EU80" s="165"/>
      <c r="EV80" s="165"/>
      <c r="EW80" s="165"/>
      <c r="EX80" s="165"/>
      <c r="EY80" s="165"/>
      <c r="EZ80" s="165"/>
      <c r="FA80" s="165"/>
      <c r="FB80" s="165"/>
      <c r="FC80" s="165"/>
      <c r="FD80" s="166"/>
      <c r="FE80" s="166"/>
      <c r="FF80" s="166"/>
      <c r="FG80" s="166"/>
      <c r="FH80" s="166"/>
      <c r="FI80" s="166"/>
      <c r="FJ80" s="166"/>
      <c r="FK80" s="166"/>
      <c r="FL80" s="166"/>
      <c r="FM80" s="166"/>
      <c r="FN80" s="166"/>
      <c r="FO80" s="166"/>
      <c r="FP80" s="166"/>
    </row>
    <row r="81" spans="2:173" s="167" customFormat="1" ht="5.25" customHeight="1" thickBot="1" x14ac:dyDescent="0.3">
      <c r="B81" s="189"/>
      <c r="C81" s="190"/>
      <c r="D81" s="190"/>
      <c r="E81" s="190"/>
      <c r="F81" s="190"/>
      <c r="G81" s="190"/>
      <c r="H81" s="190"/>
      <c r="I81" s="191"/>
      <c r="J81" s="191"/>
      <c r="K81" s="191"/>
      <c r="L81" s="191"/>
      <c r="M81" s="295"/>
      <c r="N81" s="296"/>
      <c r="O81" s="192"/>
      <c r="P81" s="192"/>
      <c r="Q81" s="192"/>
      <c r="R81" s="192"/>
      <c r="S81" s="192"/>
      <c r="T81" s="158"/>
      <c r="U81" s="193"/>
      <c r="V81" s="193"/>
      <c r="W81" s="193"/>
      <c r="X81" s="193"/>
      <c r="Y81" s="194"/>
      <c r="Z81" s="195"/>
      <c r="AA81" s="195"/>
      <c r="AB81" s="195"/>
      <c r="AC81" s="195"/>
      <c r="AD81" s="195"/>
      <c r="AE81" s="195"/>
      <c r="AF81" s="195"/>
      <c r="AG81" s="196"/>
      <c r="AH81" s="196"/>
      <c r="AI81" s="196"/>
      <c r="AJ81" s="196"/>
      <c r="AK81" s="196"/>
      <c r="AL81" s="197"/>
      <c r="AM81" s="196"/>
      <c r="AN81" s="196"/>
      <c r="AO81" s="217"/>
      <c r="AP81" s="198"/>
      <c r="AQ81" s="198"/>
      <c r="AR81" s="198"/>
      <c r="AS81" s="198"/>
      <c r="AT81" s="198"/>
      <c r="AU81" s="198"/>
      <c r="AV81" s="600"/>
      <c r="AW81" s="600"/>
      <c r="AX81" s="600"/>
      <c r="AY81" s="600"/>
      <c r="AZ81" s="600"/>
      <c r="BA81" s="600"/>
      <c r="BB81" s="199"/>
      <c r="BC81" s="200"/>
      <c r="BD81" s="200"/>
      <c r="BE81" s="200"/>
      <c r="BF81" s="200"/>
      <c r="BG81" s="200"/>
      <c r="BH81" s="201"/>
      <c r="BI81" s="201"/>
      <c r="BJ81" s="201"/>
      <c r="BK81" s="201"/>
      <c r="BL81" s="201"/>
      <c r="BM81" s="201"/>
      <c r="BN81" s="201"/>
      <c r="BO81" s="202"/>
      <c r="BP81" s="202"/>
      <c r="BQ81" s="202"/>
      <c r="BR81" s="202"/>
      <c r="BS81" s="202"/>
      <c r="BT81" s="202"/>
      <c r="BU81" s="389"/>
      <c r="BV81" s="389"/>
      <c r="BW81" s="389"/>
      <c r="BX81" s="389"/>
      <c r="BY81" s="389"/>
      <c r="BZ81" s="389"/>
      <c r="CA81" s="389"/>
      <c r="CB81" s="389"/>
      <c r="CC81" s="389"/>
      <c r="CD81" s="389"/>
      <c r="CE81" s="389"/>
      <c r="CG81" s="389"/>
      <c r="CH81" s="389"/>
      <c r="CI81" s="389"/>
      <c r="CJ81" s="389"/>
      <c r="CK81" s="389"/>
      <c r="CL81" s="388"/>
      <c r="CM81" s="277"/>
      <c r="CN81" s="277"/>
      <c r="CO81" s="179"/>
      <c r="CP81" s="179"/>
      <c r="CQ81" s="179"/>
      <c r="CR81" s="179"/>
      <c r="CS81" s="179"/>
      <c r="CT81" s="179"/>
      <c r="CU81" s="179"/>
      <c r="CV81" s="179"/>
      <c r="CW81" s="413"/>
      <c r="CX81" s="413"/>
      <c r="CY81" s="413"/>
      <c r="CZ81" s="413"/>
      <c r="DA81" s="331"/>
      <c r="DB81" s="331"/>
      <c r="DC81" s="331"/>
      <c r="DD81" s="331"/>
      <c r="DE81" s="331"/>
      <c r="DF81" s="331"/>
      <c r="DG81" s="331"/>
      <c r="DH81" s="331"/>
      <c r="DI81" s="331"/>
      <c r="DJ81" s="188"/>
      <c r="DK81" s="188"/>
      <c r="DL81" s="182"/>
      <c r="DM81" s="182"/>
      <c r="DN81" s="182"/>
      <c r="DO81" s="182"/>
      <c r="DP81" s="182"/>
      <c r="DQ81" s="182"/>
      <c r="DR81" s="182"/>
      <c r="DS81" s="182"/>
      <c r="DT81" s="182"/>
      <c r="DU81" s="182"/>
      <c r="DV81" s="182"/>
      <c r="DW81" s="182"/>
      <c r="DX81" s="182"/>
      <c r="DY81" s="182"/>
      <c r="DZ81" s="185"/>
      <c r="EA81" s="185"/>
      <c r="EB81" s="185"/>
      <c r="EC81" s="185"/>
      <c r="ED81" s="185"/>
      <c r="EE81" s="16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5"/>
      <c r="FB81" s="165"/>
      <c r="FC81" s="165"/>
      <c r="FD81" s="166"/>
      <c r="FE81" s="166"/>
      <c r="FF81" s="166"/>
      <c r="FG81" s="166"/>
      <c r="FH81" s="166"/>
      <c r="FI81" s="166"/>
      <c r="FJ81" s="166"/>
      <c r="FK81" s="166"/>
      <c r="FL81" s="166"/>
      <c r="FM81" s="166"/>
      <c r="FN81" s="166"/>
      <c r="FO81" s="166"/>
      <c r="FP81" s="166"/>
      <c r="FQ81" s="204" t="s">
        <v>99</v>
      </c>
    </row>
    <row r="82" spans="2:173" s="167" customFormat="1" ht="16.5" customHeight="1" thickBot="1" x14ac:dyDescent="0.35">
      <c r="B82" s="189"/>
      <c r="C82" s="778" t="s">
        <v>100</v>
      </c>
      <c r="D82" s="779"/>
      <c r="E82" s="779"/>
      <c r="F82" s="779"/>
      <c r="G82" s="779"/>
      <c r="H82" s="780"/>
      <c r="I82" s="765">
        <f>SUM(I72:I80)</f>
        <v>0</v>
      </c>
      <c r="J82" s="766"/>
      <c r="K82" s="766"/>
      <c r="L82" s="766"/>
      <c r="M82" s="767"/>
      <c r="N82" s="749"/>
      <c r="O82" s="749"/>
      <c r="P82" s="750" t="str">
        <f>S59</f>
        <v>בעת מילוי הטופס יש לרשום מידע בלתי מסווג בלבד</v>
      </c>
      <c r="Q82" s="751"/>
      <c r="R82" s="751"/>
      <c r="S82" s="751"/>
      <c r="T82" s="751"/>
      <c r="U82" s="751"/>
      <c r="V82" s="751"/>
      <c r="W82" s="751"/>
      <c r="X82" s="751"/>
      <c r="Y82" s="751"/>
      <c r="Z82" s="751"/>
      <c r="AA82" s="751"/>
      <c r="AB82" s="751"/>
      <c r="AC82" s="751"/>
      <c r="AD82" s="751"/>
      <c r="AE82" s="751"/>
      <c r="AF82" s="751"/>
      <c r="AG82" s="751"/>
      <c r="AH82" s="751"/>
      <c r="AI82" s="751"/>
      <c r="AJ82" s="751"/>
      <c r="AK82" s="751"/>
      <c r="AL82" s="604"/>
      <c r="AM82" s="604"/>
      <c r="AN82" s="605"/>
      <c r="AO82" s="1142" t="s">
        <v>101</v>
      </c>
      <c r="AP82" s="1142"/>
      <c r="AQ82" s="577">
        <f>SUM(AP72:AP80)</f>
        <v>0</v>
      </c>
      <c r="AR82" s="578"/>
      <c r="AS82" s="578"/>
      <c r="AT82" s="578"/>
      <c r="AU82" s="578"/>
      <c r="AV82" s="578"/>
      <c r="AW82" s="579"/>
      <c r="AX82" s="1155">
        <f>SUM(AX72:AX80)</f>
        <v>0</v>
      </c>
      <c r="AY82" s="1155"/>
      <c r="AZ82" s="1155"/>
      <c r="BA82" s="1155"/>
      <c r="BB82" s="1155"/>
      <c r="BC82" s="1155"/>
      <c r="BD82" s="1155"/>
      <c r="BE82" s="1155"/>
      <c r="BF82" s="1155"/>
      <c r="BG82" s="1156"/>
      <c r="BH82" s="1155">
        <f>SUM(BH72:BH80)</f>
        <v>0</v>
      </c>
      <c r="BI82" s="1155"/>
      <c r="BJ82" s="1155"/>
      <c r="BK82" s="1155"/>
      <c r="BL82" s="1155"/>
      <c r="BM82" s="1155"/>
      <c r="BN82" s="1155"/>
      <c r="BO82" s="1082">
        <f>SUM(BO72:BO80)</f>
        <v>0</v>
      </c>
      <c r="BP82" s="1083"/>
      <c r="BQ82" s="1083"/>
      <c r="BR82" s="1083"/>
      <c r="BS82" s="1083"/>
      <c r="BT82" s="1084"/>
      <c r="BU82" s="484">
        <f>SUM(BU72:BU80)</f>
        <v>0</v>
      </c>
      <c r="BV82" s="485"/>
      <c r="BW82" s="485"/>
      <c r="BX82" s="485"/>
      <c r="BY82" s="485"/>
      <c r="BZ82" s="1075"/>
      <c r="CA82" s="484">
        <f>SUM(CA72:CA80)</f>
        <v>0</v>
      </c>
      <c r="CB82" s="485"/>
      <c r="CC82" s="485"/>
      <c r="CD82" s="485"/>
      <c r="CE82" s="485"/>
      <c r="CF82" s="454"/>
      <c r="CG82" s="484">
        <f>SUM(CG72:CG80)</f>
        <v>0</v>
      </c>
      <c r="CH82" s="485"/>
      <c r="CI82" s="485"/>
      <c r="CJ82" s="485"/>
      <c r="CK82" s="486"/>
      <c r="CL82" s="466"/>
      <c r="CM82" s="277"/>
      <c r="CN82" s="277"/>
      <c r="CO82" s="179"/>
      <c r="CP82" s="179"/>
      <c r="CQ82" s="179"/>
      <c r="CR82" s="179"/>
      <c r="CS82" s="179"/>
      <c r="CT82" s="179"/>
      <c r="CU82" s="179"/>
      <c r="CV82" s="179"/>
      <c r="CW82" s="413"/>
      <c r="CX82" s="413"/>
      <c r="CY82" s="413"/>
      <c r="CZ82" s="413"/>
      <c r="DA82" s="331"/>
      <c r="DB82" s="331"/>
      <c r="DC82" s="331"/>
      <c r="DD82" s="331"/>
      <c r="DE82" s="331"/>
      <c r="DF82" s="331"/>
      <c r="DG82" s="331"/>
      <c r="DH82" s="331"/>
      <c r="DI82" s="331"/>
      <c r="DJ82" s="188"/>
      <c r="DK82" s="188"/>
      <c r="DL82" s="182"/>
      <c r="DM82" s="182"/>
      <c r="DN82" s="182"/>
      <c r="DO82" s="182"/>
      <c r="DP82" s="182"/>
      <c r="DQ82" s="182"/>
      <c r="DR82" s="182"/>
      <c r="DS82" s="182"/>
      <c r="DT82" s="182"/>
      <c r="DU82" s="182"/>
      <c r="DV82" s="182"/>
      <c r="DW82" s="182"/>
      <c r="DX82" s="182"/>
      <c r="DY82" s="182"/>
      <c r="DZ82" s="185"/>
      <c r="EA82" s="185"/>
      <c r="EB82" s="185"/>
      <c r="EC82" s="185"/>
      <c r="ED82" s="185"/>
      <c r="EE82" s="16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5"/>
      <c r="FB82" s="165"/>
      <c r="FC82" s="165"/>
      <c r="FD82" s="166"/>
      <c r="FE82" s="166"/>
      <c r="FF82" s="166"/>
      <c r="FG82" s="166"/>
      <c r="FH82" s="166"/>
      <c r="FI82" s="166"/>
      <c r="FJ82" s="166"/>
      <c r="FK82" s="166"/>
      <c r="FL82" s="166"/>
      <c r="FM82" s="166"/>
      <c r="FN82" s="166"/>
      <c r="FO82" s="166"/>
      <c r="FP82" s="166"/>
    </row>
    <row r="83" spans="2:173" ht="17.25" customHeight="1" x14ac:dyDescent="0.2">
      <c r="B83" s="6"/>
      <c r="C83" s="6"/>
      <c r="D83" s="6"/>
      <c r="E83" s="6"/>
      <c r="F83" s="6"/>
      <c r="G83" s="6"/>
      <c r="H83" s="6"/>
      <c r="I83" s="6"/>
      <c r="J83" s="6"/>
      <c r="K83" s="6"/>
      <c r="L83" s="6"/>
      <c r="M83" s="6"/>
      <c r="N83" s="749"/>
      <c r="O83" s="749"/>
      <c r="P83" s="752"/>
      <c r="Q83" s="753"/>
      <c r="R83" s="753"/>
      <c r="S83" s="753"/>
      <c r="T83" s="753"/>
      <c r="U83" s="753"/>
      <c r="V83" s="753"/>
      <c r="W83" s="753"/>
      <c r="X83" s="753"/>
      <c r="Y83" s="753"/>
      <c r="Z83" s="753"/>
      <c r="AA83" s="753"/>
      <c r="AB83" s="753"/>
      <c r="AC83" s="753"/>
      <c r="AD83" s="753"/>
      <c r="AE83" s="753"/>
      <c r="AF83" s="753"/>
      <c r="AG83" s="753"/>
      <c r="AH83" s="753"/>
      <c r="AI83" s="753"/>
      <c r="AJ83" s="753"/>
      <c r="AK83" s="753"/>
      <c r="AL83" s="606"/>
      <c r="AM83" s="606"/>
      <c r="AN83" s="607"/>
      <c r="AS83" s="6"/>
      <c r="AT83" s="216" t="str">
        <f>'עמוד 3'!AT140</f>
        <v>* במקרה של שינוי במע"מ - יתכן שיתרת התקציב וש"ע לניצול (עמ' יב ו-יג) אינם מדוייקים</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O83" s="179"/>
      <c r="CP83" s="179"/>
      <c r="CQ83" s="179"/>
      <c r="CR83" s="179"/>
      <c r="CS83" s="179"/>
      <c r="CT83" s="179"/>
      <c r="CU83" s="179"/>
      <c r="CV83" s="179"/>
      <c r="CW83" s="413"/>
      <c r="CX83" s="413"/>
      <c r="CY83" s="413"/>
      <c r="CZ83" s="413"/>
      <c r="DA83" s="331"/>
      <c r="DB83" s="331"/>
      <c r="DC83" s="331"/>
      <c r="DD83" s="331"/>
      <c r="DE83" s="331"/>
      <c r="DF83" s="331"/>
      <c r="DG83" s="331"/>
      <c r="DH83" s="331"/>
      <c r="DI83" s="331"/>
      <c r="DJ83" s="187"/>
      <c r="DK83" s="187"/>
      <c r="DL83" s="187"/>
      <c r="DM83" s="187"/>
      <c r="DN83" s="187"/>
      <c r="DO83" s="187"/>
      <c r="DP83" s="187"/>
      <c r="DQ83" s="187"/>
      <c r="DR83" s="187"/>
      <c r="DS83" s="187"/>
      <c r="DT83" s="187"/>
      <c r="DU83" s="187"/>
      <c r="DV83" s="187"/>
      <c r="DW83" s="187"/>
      <c r="DX83" s="187"/>
      <c r="DY83" s="187"/>
      <c r="DZ83" s="187"/>
      <c r="EA83" s="187"/>
      <c r="EB83" s="187"/>
      <c r="EC83" s="187"/>
      <c r="ED83" s="187"/>
      <c r="EE83" s="187"/>
      <c r="EF83" s="187"/>
      <c r="EG83" s="187"/>
      <c r="EH83" s="187"/>
      <c r="EI83" s="187"/>
      <c r="EJ83" s="187"/>
      <c r="EK83" s="187"/>
      <c r="EL83" s="187"/>
      <c r="EM83" s="187"/>
      <c r="EN83" s="187"/>
      <c r="EO83" s="187"/>
      <c r="EP83" s="187"/>
      <c r="EQ83" s="187"/>
    </row>
    <row r="84" spans="2:173" ht="13.5" thickBot="1" x14ac:dyDescent="0.25">
      <c r="AK84" s="6"/>
      <c r="CO84" s="179"/>
      <c r="CP84" s="179"/>
      <c r="CQ84" s="179"/>
      <c r="CR84" s="179"/>
      <c r="CS84" s="179"/>
      <c r="CT84" s="179"/>
      <c r="CU84" s="179"/>
      <c r="CV84" s="179"/>
      <c r="CW84" s="413"/>
      <c r="CX84" s="413"/>
      <c r="CY84" s="413"/>
      <c r="CZ84" s="413"/>
      <c r="DA84" s="331"/>
      <c r="DB84" s="331"/>
      <c r="DC84" s="331"/>
      <c r="DD84" s="331"/>
      <c r="DE84" s="331"/>
      <c r="DF84" s="331"/>
      <c r="DG84" s="331"/>
      <c r="DH84" s="331"/>
      <c r="DI84" s="331"/>
      <c r="DJ84" s="187"/>
      <c r="DK84" s="187"/>
      <c r="DL84" s="187"/>
      <c r="DM84" s="187"/>
      <c r="DN84" s="187"/>
      <c r="DO84" s="187"/>
      <c r="DP84" s="187"/>
      <c r="DQ84" s="187"/>
      <c r="DR84" s="187"/>
      <c r="DS84" s="187"/>
      <c r="DT84" s="187"/>
      <c r="DU84" s="187"/>
      <c r="DV84" s="187"/>
      <c r="DW84" s="187"/>
      <c r="DX84" s="187"/>
      <c r="DY84" s="187"/>
      <c r="DZ84" s="187"/>
      <c r="EA84" s="187"/>
      <c r="EB84" s="187"/>
      <c r="EC84" s="187"/>
      <c r="ED84" s="187"/>
      <c r="EE84" s="187"/>
      <c r="EF84" s="187"/>
      <c r="EG84" s="187"/>
      <c r="EH84" s="187"/>
      <c r="EI84" s="187"/>
      <c r="EJ84" s="187"/>
      <c r="EK84" s="187"/>
      <c r="EL84" s="187"/>
      <c r="EM84" s="187"/>
      <c r="EN84" s="187"/>
      <c r="EO84" s="187"/>
      <c r="EP84" s="187"/>
      <c r="EQ84" s="187"/>
    </row>
    <row r="85" spans="2:173" ht="21" thickTop="1" x14ac:dyDescent="0.3">
      <c r="C85" s="740" t="s">
        <v>22</v>
      </c>
      <c r="D85" s="741"/>
      <c r="E85" s="741"/>
      <c r="F85" s="741"/>
      <c r="G85" s="741"/>
      <c r="H85" s="742"/>
      <c r="I85" s="756" t="s">
        <v>26</v>
      </c>
      <c r="J85" s="757"/>
      <c r="K85" s="757"/>
      <c r="L85" s="757"/>
      <c r="M85" s="757"/>
      <c r="N85" s="757"/>
      <c r="O85" s="757"/>
      <c r="P85" s="758"/>
      <c r="Q85" s="38"/>
      <c r="R85" s="6"/>
      <c r="S85" s="658" t="s">
        <v>21</v>
      </c>
      <c r="T85" s="659"/>
      <c r="U85" s="659"/>
      <c r="V85" s="659"/>
      <c r="W85" s="659"/>
      <c r="X85" s="659"/>
      <c r="Y85" s="659"/>
      <c r="Z85" s="659"/>
      <c r="AA85" s="659"/>
      <c r="AB85" s="659"/>
      <c r="AC85" s="659"/>
      <c r="AD85" s="659"/>
      <c r="AE85" s="659"/>
      <c r="AF85" s="659"/>
      <c r="AG85" s="659"/>
      <c r="AH85" s="659"/>
      <c r="AI85" s="659"/>
      <c r="AJ85" s="660"/>
      <c r="AK85" s="39"/>
      <c r="AL85" s="775" t="s">
        <v>20</v>
      </c>
      <c r="AM85" s="776"/>
      <c r="AN85" s="776"/>
      <c r="AO85" s="776"/>
      <c r="AP85" s="776"/>
      <c r="AQ85" s="776"/>
      <c r="AR85" s="776"/>
      <c r="AS85" s="776"/>
      <c r="AT85" s="776"/>
      <c r="AU85" s="776"/>
      <c r="AV85" s="776"/>
      <c r="AW85" s="776"/>
      <c r="AX85" s="776"/>
      <c r="AY85" s="776"/>
      <c r="AZ85" s="777"/>
      <c r="BA85" s="40"/>
      <c r="BB85" s="1064" t="s">
        <v>3</v>
      </c>
      <c r="BC85" s="1065"/>
      <c r="BD85" s="1065"/>
      <c r="BE85" s="1065"/>
      <c r="BF85" s="1065"/>
      <c r="BG85" s="1065"/>
      <c r="BH85" s="1065"/>
      <c r="BI85" s="1065"/>
      <c r="BJ85" s="1065"/>
      <c r="BK85" s="1065"/>
      <c r="BL85" s="1065"/>
      <c r="BM85" s="1065"/>
      <c r="BN85" s="1065"/>
      <c r="BO85" s="1065"/>
      <c r="BP85" s="1065"/>
      <c r="BQ85" s="1065"/>
      <c r="BR85" s="1065"/>
      <c r="BS85" s="1065"/>
      <c r="BT85" s="1065"/>
      <c r="BU85" s="1065"/>
      <c r="BV85" s="1065"/>
      <c r="BW85" s="1065"/>
      <c r="BX85" s="1065"/>
      <c r="BY85" s="1065"/>
      <c r="BZ85" s="1065"/>
      <c r="CA85" s="1065"/>
      <c r="CB85" s="1065"/>
      <c r="CC85" s="1066"/>
      <c r="CO85" s="179"/>
      <c r="CP85" s="179"/>
      <c r="CQ85" s="179"/>
      <c r="CR85" s="179"/>
      <c r="CS85" s="179"/>
      <c r="CT85" s="179"/>
      <c r="CU85" s="179"/>
      <c r="CV85" s="179"/>
      <c r="CW85" s="413"/>
      <c r="CX85" s="413"/>
      <c r="CY85" s="413"/>
      <c r="CZ85" s="413"/>
      <c r="DA85" s="331"/>
      <c r="DB85" s="331"/>
      <c r="DC85" s="331"/>
      <c r="DD85" s="331"/>
      <c r="DE85" s="331"/>
      <c r="DF85" s="331"/>
      <c r="DG85" s="331"/>
      <c r="DH85" s="331"/>
      <c r="DI85" s="331"/>
      <c r="DJ85" s="187"/>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c r="EO85" s="187"/>
      <c r="EP85" s="187"/>
      <c r="EQ85" s="187"/>
    </row>
    <row r="86" spans="2:173" ht="20.25" x14ac:dyDescent="0.3">
      <c r="C86" s="655" t="s">
        <v>4</v>
      </c>
      <c r="D86" s="656"/>
      <c r="E86" s="656"/>
      <c r="F86" s="656"/>
      <c r="G86" s="656"/>
      <c r="H86" s="657"/>
      <c r="I86" s="759"/>
      <c r="J86" s="760"/>
      <c r="K86" s="760"/>
      <c r="L86" s="760"/>
      <c r="M86" s="760"/>
      <c r="N86" s="760"/>
      <c r="O86" s="760"/>
      <c r="P86" s="761"/>
      <c r="Q86" s="41"/>
      <c r="R86" s="6"/>
      <c r="S86" s="1180" t="s">
        <v>5</v>
      </c>
      <c r="T86" s="1181"/>
      <c r="U86" s="1181"/>
      <c r="V86" s="1181"/>
      <c r="W86" s="1181"/>
      <c r="X86" s="1181"/>
      <c r="Y86" s="1181"/>
      <c r="Z86" s="1181"/>
      <c r="AA86" s="1181"/>
      <c r="AB86" s="1181"/>
      <c r="AC86" s="1181"/>
      <c r="AD86" s="1181"/>
      <c r="AE86" s="1181"/>
      <c r="AF86" s="1181"/>
      <c r="AG86" s="1181"/>
      <c r="AH86" s="1181"/>
      <c r="AI86" s="1181"/>
      <c r="AJ86" s="1182"/>
      <c r="AK86" s="39"/>
      <c r="AL86" s="611" t="s">
        <v>5</v>
      </c>
      <c r="AM86" s="612"/>
      <c r="AN86" s="612"/>
      <c r="AO86" s="612"/>
      <c r="AP86" s="612"/>
      <c r="AQ86" s="612"/>
      <c r="AR86" s="612"/>
      <c r="AS86" s="612"/>
      <c r="AT86" s="612"/>
      <c r="AU86" s="612"/>
      <c r="AV86" s="612"/>
      <c r="AW86" s="612"/>
      <c r="AX86" s="612"/>
      <c r="AY86" s="612"/>
      <c r="AZ86" s="613"/>
      <c r="BA86" s="40"/>
      <c r="BB86" s="1179" t="s">
        <v>5</v>
      </c>
      <c r="BC86" s="1054"/>
      <c r="BD86" s="1054"/>
      <c r="BE86" s="1054"/>
      <c r="BF86" s="1054"/>
      <c r="BG86" s="1054"/>
      <c r="BH86" s="1054"/>
      <c r="BI86" s="1054"/>
      <c r="BJ86" s="1054"/>
      <c r="BK86" s="396"/>
      <c r="BL86" s="396"/>
      <c r="BM86" s="396"/>
      <c r="BN86" s="396"/>
      <c r="BO86" s="396"/>
      <c r="BP86" s="396"/>
      <c r="BQ86" s="396"/>
      <c r="BR86" s="396"/>
      <c r="BS86" s="1054" t="s">
        <v>6</v>
      </c>
      <c r="BT86" s="1054"/>
      <c r="BU86" s="1054"/>
      <c r="BV86" s="1054"/>
      <c r="BW86" s="1054"/>
      <c r="BX86" s="1054"/>
      <c r="BY86" s="1054"/>
      <c r="BZ86" s="1054"/>
      <c r="CA86" s="1054"/>
      <c r="CB86" s="1054"/>
      <c r="CC86" s="1055"/>
      <c r="CO86" s="179"/>
      <c r="CP86" s="179"/>
      <c r="CQ86" s="179"/>
      <c r="CR86" s="179"/>
      <c r="CS86" s="179"/>
      <c r="CT86" s="179"/>
      <c r="CU86" s="179"/>
      <c r="CV86" s="179"/>
      <c r="CW86" s="413"/>
      <c r="CX86" s="413"/>
      <c r="CY86" s="413"/>
      <c r="CZ86" s="413"/>
      <c r="DA86" s="331"/>
      <c r="DB86" s="331"/>
      <c r="DC86" s="331"/>
      <c r="DD86" s="331"/>
      <c r="DE86" s="331"/>
      <c r="DF86" s="331"/>
      <c r="DG86" s="331"/>
      <c r="DH86" s="331"/>
      <c r="DI86" s="331"/>
      <c r="DJ86" s="187"/>
      <c r="DK86" s="187"/>
      <c r="DL86" s="187"/>
      <c r="DM86" s="187"/>
      <c r="DN86" s="187"/>
      <c r="DO86" s="187"/>
      <c r="DP86" s="187"/>
      <c r="DQ86" s="187"/>
      <c r="DR86" s="187"/>
      <c r="DS86" s="187"/>
      <c r="DT86" s="187"/>
      <c r="DU86" s="187"/>
      <c r="DV86" s="187"/>
      <c r="DW86" s="187"/>
      <c r="DX86" s="187"/>
      <c r="DY86" s="187"/>
      <c r="DZ86" s="187"/>
      <c r="EA86" s="187"/>
      <c r="EB86" s="187"/>
      <c r="EC86" s="187"/>
      <c r="ED86" s="187"/>
      <c r="EE86" s="187"/>
      <c r="EF86" s="187"/>
      <c r="EG86" s="187"/>
      <c r="EH86" s="187"/>
      <c r="EI86" s="187"/>
      <c r="EJ86" s="187"/>
      <c r="EK86" s="187"/>
      <c r="EL86" s="187"/>
      <c r="EM86" s="187"/>
      <c r="EN86" s="187"/>
      <c r="EO86" s="187"/>
      <c r="EP86" s="187"/>
      <c r="EQ86" s="187"/>
    </row>
    <row r="87" spans="2:173" ht="21" thickBot="1" x14ac:dyDescent="0.25">
      <c r="C87" s="42"/>
      <c r="D87" s="1235">
        <f>'עמוד 1'!D87:G87</f>
        <v>0.17</v>
      </c>
      <c r="E87" s="1235"/>
      <c r="F87" s="1235"/>
      <c r="G87" s="1235"/>
      <c r="H87" s="43"/>
      <c r="I87" s="762"/>
      <c r="J87" s="763"/>
      <c r="K87" s="763"/>
      <c r="L87" s="763"/>
      <c r="M87" s="763"/>
      <c r="N87" s="763"/>
      <c r="O87" s="763"/>
      <c r="P87" s="764"/>
      <c r="Q87" s="44"/>
      <c r="R87" s="6"/>
      <c r="S87" s="770" t="s">
        <v>7</v>
      </c>
      <c r="T87" s="771"/>
      <c r="U87" s="771"/>
      <c r="V87" s="771"/>
      <c r="W87" s="771"/>
      <c r="X87" s="771"/>
      <c r="Y87" s="771"/>
      <c r="Z87" s="771"/>
      <c r="AA87" s="772"/>
      <c r="AB87" s="771" t="s">
        <v>8</v>
      </c>
      <c r="AC87" s="771"/>
      <c r="AD87" s="771"/>
      <c r="AE87" s="771"/>
      <c r="AF87" s="771"/>
      <c r="AG87" s="771"/>
      <c r="AH87" s="771"/>
      <c r="AI87" s="771"/>
      <c r="AJ87" s="773"/>
      <c r="AK87" s="45"/>
      <c r="AL87" s="580" t="s">
        <v>7</v>
      </c>
      <c r="AM87" s="581"/>
      <c r="AN87" s="581"/>
      <c r="AO87" s="581"/>
      <c r="AP87" s="581"/>
      <c r="AQ87" s="581"/>
      <c r="AR87" s="582"/>
      <c r="AS87" s="581" t="s">
        <v>8</v>
      </c>
      <c r="AT87" s="581"/>
      <c r="AU87" s="581"/>
      <c r="AV87" s="581"/>
      <c r="AW87" s="581"/>
      <c r="AX87" s="581"/>
      <c r="AY87" s="581"/>
      <c r="AZ87" s="599"/>
      <c r="BA87" s="46"/>
      <c r="BB87" s="1051" t="s">
        <v>7</v>
      </c>
      <c r="BC87" s="1052"/>
      <c r="BD87" s="1052"/>
      <c r="BE87" s="1052"/>
      <c r="BF87" s="1052"/>
      <c r="BG87" s="1052"/>
      <c r="BH87" s="1053"/>
      <c r="BI87" s="390" t="s">
        <v>8</v>
      </c>
      <c r="BJ87" s="390"/>
      <c r="BK87" s="390"/>
      <c r="BL87" s="390"/>
      <c r="BM87" s="390"/>
      <c r="BN87" s="233"/>
      <c r="BO87" s="601" t="s">
        <v>7</v>
      </c>
      <c r="BP87" s="601"/>
      <c r="BQ87" s="601"/>
      <c r="BR87" s="601"/>
      <c r="BS87" s="601"/>
      <c r="BT87" s="601"/>
      <c r="BU87" s="602"/>
      <c r="BV87" s="601" t="s">
        <v>8</v>
      </c>
      <c r="BW87" s="601"/>
      <c r="BX87" s="601"/>
      <c r="BY87" s="601"/>
      <c r="BZ87" s="601"/>
      <c r="CA87" s="601"/>
      <c r="CB87" s="601"/>
      <c r="CC87" s="603"/>
      <c r="CO87" s="179"/>
      <c r="CP87" s="179"/>
      <c r="CQ87" s="179"/>
      <c r="CR87" s="179"/>
      <c r="CS87" s="179"/>
      <c r="CT87" s="179"/>
      <c r="CU87" s="179"/>
      <c r="CV87" s="179"/>
      <c r="CW87" s="413"/>
      <c r="CX87" s="413"/>
      <c r="CY87" s="413"/>
      <c r="CZ87" s="413"/>
      <c r="DA87" s="331"/>
      <c r="DB87" s="331"/>
      <c r="DC87" s="331"/>
      <c r="DD87" s="331"/>
      <c r="DE87" s="331"/>
      <c r="DF87" s="331"/>
      <c r="DG87" s="331"/>
      <c r="DH87" s="331"/>
      <c r="DI87" s="331"/>
      <c r="DJ87" s="187"/>
      <c r="DK87" s="187"/>
      <c r="DL87" s="187"/>
      <c r="DM87" s="187"/>
      <c r="DN87" s="187"/>
      <c r="DO87" s="187"/>
      <c r="DP87" s="187"/>
      <c r="DQ87" s="187"/>
      <c r="DR87" s="187"/>
      <c r="DS87" s="187"/>
      <c r="DT87" s="187"/>
      <c r="DU87" s="187"/>
      <c r="DV87" s="187"/>
      <c r="DW87" s="187"/>
      <c r="DX87" s="187"/>
      <c r="DY87" s="187"/>
      <c r="DZ87" s="187"/>
      <c r="EA87" s="187"/>
      <c r="EB87" s="187"/>
      <c r="EC87" s="187"/>
      <c r="ED87" s="187"/>
      <c r="EE87" s="187"/>
      <c r="EF87" s="187"/>
      <c r="EG87" s="187"/>
      <c r="EH87" s="187"/>
      <c r="EI87" s="187"/>
      <c r="EJ87" s="187"/>
      <c r="EK87" s="187"/>
      <c r="EL87" s="187"/>
      <c r="EM87" s="187"/>
      <c r="EN87" s="187"/>
      <c r="EO87" s="187"/>
      <c r="EP87" s="187"/>
      <c r="EQ87" s="187"/>
    </row>
    <row r="88" spans="2:173" s="114" customFormat="1" ht="18.75" customHeight="1" thickTop="1" thickBot="1" x14ac:dyDescent="0.25">
      <c r="B88" s="117"/>
      <c r="C88" s="118"/>
      <c r="D88" s="119"/>
      <c r="E88" s="119"/>
      <c r="F88" s="119"/>
      <c r="G88" s="119"/>
      <c r="H88" s="120"/>
      <c r="I88" s="520" t="s">
        <v>112</v>
      </c>
      <c r="J88" s="520"/>
      <c r="K88" s="520"/>
      <c r="L88" s="520"/>
      <c r="M88" s="520"/>
      <c r="N88" s="520"/>
      <c r="O88" s="520"/>
      <c r="P88" s="521"/>
      <c r="Q88" s="122"/>
      <c r="R88" s="213"/>
      <c r="S88" s="649">
        <f>AL88+BB88</f>
        <v>0</v>
      </c>
      <c r="T88" s="650"/>
      <c r="U88" s="650"/>
      <c r="V88" s="650"/>
      <c r="W88" s="650"/>
      <c r="X88" s="650"/>
      <c r="Y88" s="650"/>
      <c r="Z88" s="650"/>
      <c r="AA88" s="651"/>
      <c r="AB88" s="1157" t="str">
        <f>IF(BI88+AS88&lt;&gt;0,BI88+AS88,"")</f>
        <v/>
      </c>
      <c r="AC88" s="1157"/>
      <c r="AD88" s="1157"/>
      <c r="AE88" s="1157"/>
      <c r="AF88" s="1157"/>
      <c r="AG88" s="1157"/>
      <c r="AH88" s="1157"/>
      <c r="AI88" s="1157"/>
      <c r="AJ88" s="1158"/>
      <c r="AK88" s="121"/>
      <c r="AL88" s="1168">
        <f>+AX82</f>
        <v>0</v>
      </c>
      <c r="AM88" s="1169"/>
      <c r="AN88" s="1169"/>
      <c r="AO88" s="1169"/>
      <c r="AP88" s="1169"/>
      <c r="AQ88" s="1169"/>
      <c r="AR88" s="1170"/>
      <c r="AS88" s="1080"/>
      <c r="AT88" s="1080"/>
      <c r="AU88" s="1080"/>
      <c r="AV88" s="1080"/>
      <c r="AW88" s="1080"/>
      <c r="AX88" s="1080"/>
      <c r="AY88" s="1080"/>
      <c r="AZ88" s="1081"/>
      <c r="BA88" s="115"/>
      <c r="BB88" s="1077">
        <f>IF(AX53=99,CG82,AQ82)</f>
        <v>0</v>
      </c>
      <c r="BC88" s="1072"/>
      <c r="BD88" s="1072"/>
      <c r="BE88" s="1072"/>
      <c r="BF88" s="1072"/>
      <c r="BG88" s="1072"/>
      <c r="BH88" s="1073"/>
      <c r="BI88" s="522"/>
      <c r="BJ88" s="523"/>
      <c r="BK88" s="523"/>
      <c r="BL88" s="523"/>
      <c r="BM88" s="523"/>
      <c r="BN88" s="524"/>
      <c r="BO88" s="1071">
        <f>BB88*(1+$D$87)</f>
        <v>0</v>
      </c>
      <c r="BP88" s="1072"/>
      <c r="BQ88" s="1072"/>
      <c r="BR88" s="1072"/>
      <c r="BS88" s="1072"/>
      <c r="BT88" s="1072"/>
      <c r="BU88" s="1073"/>
      <c r="BV88" s="592" t="str">
        <f>IF(BI88*(1+$D$146)&gt;0,BI88*(1+$D$146),"")</f>
        <v/>
      </c>
      <c r="BW88" s="592"/>
      <c r="BX88" s="592"/>
      <c r="BY88" s="592"/>
      <c r="BZ88" s="592"/>
      <c r="CA88" s="592"/>
      <c r="CB88" s="592"/>
      <c r="CC88" s="593"/>
      <c r="CO88" s="179"/>
      <c r="CP88" s="179"/>
      <c r="CQ88" s="179"/>
      <c r="CR88" s="179"/>
      <c r="CS88" s="179"/>
      <c r="CT88" s="179"/>
      <c r="CU88" s="179"/>
      <c r="CV88" s="179"/>
      <c r="CW88" s="413"/>
      <c r="CX88" s="413"/>
      <c r="CY88" s="413"/>
      <c r="CZ88" s="413"/>
      <c r="DA88" s="331"/>
      <c r="DB88" s="331"/>
      <c r="DC88" s="331"/>
      <c r="DD88" s="331"/>
      <c r="DE88" s="331"/>
      <c r="DF88" s="331"/>
      <c r="DG88" s="331"/>
      <c r="DH88" s="331"/>
      <c r="DI88" s="331"/>
      <c r="DJ88" s="187"/>
      <c r="DK88" s="187"/>
      <c r="DL88" s="187"/>
      <c r="DM88" s="187"/>
      <c r="DN88" s="187"/>
      <c r="DO88" s="187"/>
      <c r="DP88" s="187"/>
      <c r="DQ88" s="187"/>
      <c r="DR88" s="187"/>
      <c r="DS88" s="187"/>
      <c r="DT88" s="187"/>
      <c r="DU88" s="187"/>
      <c r="DV88" s="187"/>
      <c r="DW88" s="187"/>
      <c r="DX88" s="187"/>
      <c r="DY88" s="187"/>
      <c r="DZ88" s="187"/>
      <c r="EA88" s="187"/>
      <c r="EB88" s="187"/>
      <c r="EC88" s="187"/>
      <c r="ED88" s="187"/>
      <c r="EE88" s="187"/>
      <c r="EF88" s="187"/>
      <c r="EG88" s="187"/>
      <c r="EH88" s="187"/>
      <c r="EI88" s="187"/>
      <c r="EJ88" s="187"/>
      <c r="EK88" s="187"/>
      <c r="EL88" s="187"/>
      <c r="EM88" s="187"/>
      <c r="EN88" s="187"/>
      <c r="EO88" s="187"/>
      <c r="EP88" s="187"/>
      <c r="EQ88" s="187"/>
    </row>
    <row r="89" spans="2:173" s="114" customFormat="1" ht="18.75" customHeight="1" thickTop="1" thickBot="1" x14ac:dyDescent="0.3">
      <c r="B89" s="117"/>
      <c r="C89" s="623" t="s">
        <v>118</v>
      </c>
      <c r="D89" s="624"/>
      <c r="E89" s="624"/>
      <c r="F89" s="624"/>
      <c r="G89" s="624"/>
      <c r="H89" s="625"/>
      <c r="I89" s="566" t="s">
        <v>109</v>
      </c>
      <c r="J89" s="567"/>
      <c r="K89" s="567"/>
      <c r="L89" s="567"/>
      <c r="M89" s="567"/>
      <c r="N89" s="567"/>
      <c r="O89" s="567"/>
      <c r="P89" s="568"/>
      <c r="Q89" s="122"/>
      <c r="S89" s="619" t="str">
        <f>IF(BB89="",IF(AL89="","",AL89),AL89+BB89)</f>
        <v/>
      </c>
      <c r="T89" s="620"/>
      <c r="U89" s="620"/>
      <c r="V89" s="620"/>
      <c r="W89" s="620"/>
      <c r="X89" s="620"/>
      <c r="Y89" s="620"/>
      <c r="Z89" s="620"/>
      <c r="AA89" s="621"/>
      <c r="AB89" s="525" t="str">
        <f>IF(BI89+AS89&lt;&gt;0,BI89+AS89,"")</f>
        <v/>
      </c>
      <c r="AC89" s="525"/>
      <c r="AD89" s="525"/>
      <c r="AE89" s="525"/>
      <c r="AF89" s="525"/>
      <c r="AG89" s="525"/>
      <c r="AH89" s="525"/>
      <c r="AI89" s="525"/>
      <c r="AJ89" s="526"/>
      <c r="AK89" s="121"/>
      <c r="AL89" s="1165"/>
      <c r="AM89" s="1166"/>
      <c r="AN89" s="1166"/>
      <c r="AO89" s="1166"/>
      <c r="AP89" s="1166"/>
      <c r="AQ89" s="1166"/>
      <c r="AR89" s="1167"/>
      <c r="AS89" s="1078"/>
      <c r="AT89" s="1078"/>
      <c r="AU89" s="1078"/>
      <c r="AV89" s="1078"/>
      <c r="AW89" s="1078"/>
      <c r="AX89" s="1078"/>
      <c r="AY89" s="1078"/>
      <c r="AZ89" s="1079"/>
      <c r="BA89" s="116"/>
      <c r="BB89" s="538"/>
      <c r="BC89" s="539"/>
      <c r="BD89" s="539"/>
      <c r="BE89" s="539"/>
      <c r="BF89" s="539"/>
      <c r="BG89" s="539"/>
      <c r="BH89" s="540"/>
      <c r="BI89" s="541"/>
      <c r="BJ89" s="542"/>
      <c r="BK89" s="542"/>
      <c r="BL89" s="542"/>
      <c r="BM89" s="542"/>
      <c r="BN89" s="543"/>
      <c r="BO89" s="544" t="str">
        <f>IF(BB89="","",BB89*(1+$D$87))</f>
        <v/>
      </c>
      <c r="BP89" s="545"/>
      <c r="BQ89" s="545"/>
      <c r="BR89" s="545"/>
      <c r="BS89" s="545"/>
      <c r="BT89" s="545"/>
      <c r="BU89" s="546"/>
      <c r="BV89" s="536" t="str">
        <f>IF(BI89*(1+$D$146)&gt;0,BI89*(1+$D$146),"")</f>
        <v/>
      </c>
      <c r="BW89" s="536"/>
      <c r="BX89" s="536"/>
      <c r="BY89" s="536"/>
      <c r="BZ89" s="536"/>
      <c r="CA89" s="536"/>
      <c r="CB89" s="536"/>
      <c r="CC89" s="537"/>
      <c r="CO89" s="179"/>
      <c r="CP89" s="179"/>
      <c r="CQ89" s="179"/>
      <c r="CR89" s="179"/>
      <c r="CS89" s="179"/>
      <c r="CT89" s="179"/>
      <c r="CU89" s="179"/>
      <c r="CV89" s="179"/>
      <c r="CW89" s="413"/>
      <c r="CX89" s="413"/>
      <c r="CY89" s="413"/>
      <c r="CZ89" s="413"/>
      <c r="DA89" s="331"/>
      <c r="DB89" s="331"/>
      <c r="DC89" s="331"/>
      <c r="DD89" s="331"/>
      <c r="DE89" s="331"/>
      <c r="DF89" s="331"/>
      <c r="DG89" s="331"/>
      <c r="DH89" s="331"/>
      <c r="DI89" s="331"/>
      <c r="DJ89" s="187"/>
      <c r="DK89" s="187"/>
      <c r="DL89" s="187"/>
      <c r="DM89" s="187"/>
      <c r="DN89" s="187"/>
      <c r="DO89" s="187"/>
      <c r="DP89" s="187"/>
      <c r="DQ89" s="187"/>
      <c r="DR89" s="187"/>
      <c r="DS89" s="187"/>
      <c r="DT89" s="187"/>
      <c r="DU89" s="187"/>
      <c r="DV89" s="187"/>
      <c r="DW89" s="187"/>
      <c r="DX89" s="187"/>
      <c r="DY89" s="187"/>
      <c r="DZ89" s="187"/>
      <c r="EA89" s="187"/>
      <c r="EB89" s="187"/>
      <c r="EC89" s="187"/>
      <c r="ED89" s="187"/>
      <c r="EE89" s="187"/>
      <c r="EF89" s="187"/>
      <c r="EG89" s="187"/>
      <c r="EH89" s="187"/>
      <c r="EI89" s="187"/>
      <c r="EJ89" s="187"/>
      <c r="EK89" s="187"/>
      <c r="EL89" s="187"/>
      <c r="EM89" s="187"/>
      <c r="EN89" s="187"/>
      <c r="EO89" s="187"/>
      <c r="EP89" s="187"/>
      <c r="EQ89" s="187"/>
    </row>
    <row r="90" spans="2:173" s="114" customFormat="1" ht="24.75" customHeight="1" thickTop="1" thickBot="1" x14ac:dyDescent="0.35">
      <c r="B90" s="117"/>
      <c r="C90" s="629"/>
      <c r="D90" s="630"/>
      <c r="E90" s="630"/>
      <c r="F90" s="630"/>
      <c r="G90" s="630"/>
      <c r="H90" s="631"/>
      <c r="I90" s="1136" t="s">
        <v>54</v>
      </c>
      <c r="J90" s="1137"/>
      <c r="K90" s="1137"/>
      <c r="L90" s="1137"/>
      <c r="M90" s="1137"/>
      <c r="N90" s="1137"/>
      <c r="O90" s="1137"/>
      <c r="P90" s="1138"/>
      <c r="Q90" s="123"/>
      <c r="S90" s="527">
        <f>BB90+AL90</f>
        <v>0</v>
      </c>
      <c r="T90" s="528"/>
      <c r="U90" s="528"/>
      <c r="V90" s="528"/>
      <c r="W90" s="528"/>
      <c r="X90" s="528"/>
      <c r="Y90" s="528"/>
      <c r="Z90" s="528"/>
      <c r="AA90" s="529"/>
      <c r="AB90" s="644"/>
      <c r="AC90" s="644"/>
      <c r="AD90" s="644"/>
      <c r="AE90" s="644"/>
      <c r="AF90" s="644"/>
      <c r="AG90" s="644"/>
      <c r="AH90" s="644"/>
      <c r="AI90" s="644"/>
      <c r="AJ90" s="645"/>
      <c r="AK90" s="124"/>
      <c r="AL90" s="608">
        <f>+AL89+AL88</f>
        <v>0</v>
      </c>
      <c r="AM90" s="609"/>
      <c r="AN90" s="609"/>
      <c r="AO90" s="609"/>
      <c r="AP90" s="609"/>
      <c r="AQ90" s="609"/>
      <c r="AR90" s="610"/>
      <c r="AS90" s="562"/>
      <c r="AT90" s="562"/>
      <c r="AU90" s="562"/>
      <c r="AV90" s="562"/>
      <c r="AW90" s="562"/>
      <c r="AX90" s="562"/>
      <c r="AY90" s="562"/>
      <c r="AZ90" s="563"/>
      <c r="BA90" s="116"/>
      <c r="BB90" s="1077">
        <f>IF(AU60=18,BB88+BB89,"חסר נתון")</f>
        <v>0</v>
      </c>
      <c r="BC90" s="1072"/>
      <c r="BD90" s="1072"/>
      <c r="BE90" s="1072"/>
      <c r="BF90" s="1072"/>
      <c r="BG90" s="1072"/>
      <c r="BH90" s="1073"/>
      <c r="BI90" s="596"/>
      <c r="BJ90" s="597"/>
      <c r="BK90" s="597"/>
      <c r="BL90" s="597"/>
      <c r="BM90" s="597"/>
      <c r="BN90" s="598"/>
      <c r="BO90" s="1071">
        <f>BB90*(1+$D$87)</f>
        <v>0</v>
      </c>
      <c r="BP90" s="1072"/>
      <c r="BQ90" s="1072"/>
      <c r="BR90" s="1072"/>
      <c r="BS90" s="1072"/>
      <c r="BT90" s="1072"/>
      <c r="BU90" s="1073"/>
      <c r="BV90" s="1127" t="str">
        <f>IF(BI90="","",IF(BI90*(1+$D$146)&gt;0,BI90*(1+$D$146),""))</f>
        <v/>
      </c>
      <c r="BW90" s="1127"/>
      <c r="BX90" s="1127"/>
      <c r="BY90" s="1127"/>
      <c r="BZ90" s="1127"/>
      <c r="CA90" s="1127"/>
      <c r="CB90" s="1127"/>
      <c r="CC90" s="1128"/>
      <c r="CO90" s="179"/>
      <c r="CP90" s="179"/>
      <c r="CQ90" s="179"/>
      <c r="CR90" s="179"/>
      <c r="CS90" s="179"/>
      <c r="CT90" s="179"/>
      <c r="CU90" s="179"/>
      <c r="CV90" s="179"/>
      <c r="CW90" s="413"/>
      <c r="CX90" s="413"/>
      <c r="CY90" s="413"/>
      <c r="CZ90" s="413"/>
      <c r="DA90" s="331"/>
      <c r="DB90" s="331"/>
      <c r="DC90" s="331"/>
      <c r="DD90" s="331"/>
      <c r="DE90" s="331"/>
      <c r="DF90" s="331"/>
      <c r="DG90" s="331"/>
      <c r="DH90" s="331"/>
      <c r="DI90" s="331"/>
      <c r="DJ90" s="187"/>
      <c r="DK90" s="187"/>
      <c r="DL90" s="187"/>
      <c r="DM90" s="187"/>
      <c r="DN90" s="187"/>
      <c r="DO90" s="187"/>
      <c r="DP90" s="187"/>
      <c r="DQ90" s="187"/>
      <c r="DR90" s="187"/>
      <c r="DS90" s="187"/>
      <c r="DT90" s="187"/>
      <c r="DU90" s="187"/>
      <c r="DV90" s="187"/>
      <c r="DW90" s="187"/>
      <c r="DX90" s="187"/>
      <c r="DY90" s="187"/>
      <c r="DZ90" s="187"/>
      <c r="EA90" s="187"/>
      <c r="EB90" s="187"/>
      <c r="EC90" s="187"/>
      <c r="ED90" s="187"/>
      <c r="EE90" s="187"/>
      <c r="EF90" s="187"/>
      <c r="EG90" s="187"/>
      <c r="EH90" s="187"/>
      <c r="EI90" s="187"/>
      <c r="EJ90" s="187"/>
      <c r="EK90" s="187"/>
      <c r="EL90" s="187"/>
      <c r="EM90" s="187"/>
      <c r="EN90" s="187"/>
      <c r="EO90" s="187"/>
      <c r="EP90" s="187"/>
      <c r="EQ90" s="187"/>
    </row>
    <row r="91" spans="2:173" ht="13.5" thickTop="1" x14ac:dyDescent="0.2">
      <c r="AL91" s="126"/>
      <c r="AM91" s="126"/>
      <c r="AN91" s="126"/>
      <c r="AO91" s="126"/>
      <c r="AP91" s="126"/>
      <c r="AQ91" s="126"/>
      <c r="AR91" s="126"/>
      <c r="AS91" s="127"/>
      <c r="AT91" s="127"/>
      <c r="AU91" s="127"/>
      <c r="AV91" s="127"/>
      <c r="AW91" s="126"/>
      <c r="AX91" s="126"/>
      <c r="AY91" s="126"/>
      <c r="AZ91" s="7"/>
      <c r="BA91" s="7"/>
      <c r="BB91" s="128"/>
      <c r="BC91" s="128"/>
      <c r="BD91" s="128"/>
      <c r="BE91" s="128"/>
      <c r="BF91" s="128"/>
      <c r="BG91" s="128"/>
      <c r="BH91" s="128"/>
      <c r="BI91" s="128"/>
      <c r="BJ91" s="128"/>
      <c r="BK91" s="128"/>
      <c r="BL91" s="128"/>
      <c r="BM91" s="128"/>
      <c r="BN91" s="128"/>
      <c r="BO91" s="7"/>
      <c r="BP91" s="7"/>
      <c r="BQ91" s="7"/>
      <c r="BR91" s="7"/>
      <c r="BS91" s="7"/>
      <c r="BT91" s="7"/>
      <c r="BU91" s="7"/>
      <c r="BV91" s="128"/>
      <c r="BW91" s="128"/>
      <c r="BX91" s="128"/>
      <c r="BY91" s="128"/>
      <c r="BZ91" s="128"/>
      <c r="CA91" s="128"/>
      <c r="CB91" s="128"/>
      <c r="CC91" s="128"/>
      <c r="CD91" s="25"/>
      <c r="CE91" s="25"/>
      <c r="CO91" s="179"/>
      <c r="CP91" s="179"/>
      <c r="CQ91" s="179"/>
      <c r="CR91" s="179"/>
      <c r="CS91" s="179"/>
      <c r="CT91" s="179"/>
      <c r="CU91" s="179"/>
      <c r="CV91" s="179"/>
      <c r="CW91" s="413"/>
      <c r="CX91" s="413"/>
      <c r="CY91" s="413"/>
      <c r="CZ91" s="413"/>
      <c r="DA91" s="331"/>
      <c r="DB91" s="331"/>
      <c r="DC91" s="331"/>
      <c r="DD91" s="331"/>
      <c r="DE91" s="331"/>
      <c r="DF91" s="331"/>
      <c r="DG91" s="331"/>
      <c r="DH91" s="331"/>
      <c r="DI91" s="331"/>
      <c r="DJ91" s="187"/>
      <c r="DK91" s="187"/>
      <c r="DL91" s="187"/>
      <c r="DM91" s="187"/>
      <c r="DN91" s="187"/>
      <c r="DO91" s="187"/>
      <c r="DP91" s="187"/>
      <c r="DQ91" s="187"/>
      <c r="DR91" s="187"/>
      <c r="DS91" s="187"/>
      <c r="DT91" s="187"/>
      <c r="DU91" s="187"/>
      <c r="DV91" s="187"/>
      <c r="DW91" s="187"/>
      <c r="DX91" s="187"/>
      <c r="DY91" s="187"/>
      <c r="DZ91" s="187"/>
      <c r="EA91" s="187"/>
      <c r="EB91" s="187"/>
      <c r="EC91" s="187"/>
      <c r="ED91" s="187"/>
      <c r="EE91" s="187"/>
      <c r="EF91" s="187"/>
      <c r="EG91" s="187"/>
      <c r="EH91" s="187"/>
      <c r="EI91" s="187"/>
      <c r="EJ91" s="187"/>
      <c r="EK91" s="187"/>
      <c r="EL91" s="187"/>
      <c r="EM91" s="187"/>
      <c r="EN91" s="187"/>
      <c r="EO91" s="187"/>
      <c r="EP91" s="187"/>
      <c r="EQ91" s="187"/>
    </row>
    <row r="92" spans="2:173" ht="15" x14ac:dyDescent="0.2">
      <c r="B92" s="591" t="s">
        <v>52</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t="s">
        <v>52</v>
      </c>
      <c r="AM92" s="591"/>
      <c r="AN92" s="591"/>
      <c r="AO92" s="591"/>
      <c r="AP92" s="591"/>
      <c r="AQ92" s="591"/>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1"/>
      <c r="BU92" s="591"/>
      <c r="BV92" s="591"/>
      <c r="BW92" s="591"/>
      <c r="BX92" s="591"/>
      <c r="BY92" s="591"/>
      <c r="BZ92" s="591"/>
      <c r="CA92" s="591"/>
      <c r="CB92" s="591"/>
      <c r="CC92" s="591"/>
      <c r="CD92" s="4"/>
      <c r="CE92" s="4"/>
      <c r="CF92" s="4"/>
      <c r="CG92" s="4"/>
      <c r="CH92" s="4"/>
      <c r="CI92" s="4"/>
      <c r="CO92" s="179"/>
      <c r="CP92" s="179"/>
      <c r="CQ92" s="179"/>
      <c r="CR92" s="179"/>
      <c r="CS92" s="179"/>
      <c r="CT92" s="179"/>
      <c r="CU92" s="179"/>
      <c r="CV92" s="179"/>
      <c r="CW92" s="413"/>
      <c r="CX92" s="413"/>
      <c r="CY92" s="413"/>
      <c r="CZ92" s="413"/>
      <c r="DA92" s="331"/>
      <c r="DB92" s="331"/>
      <c r="DC92" s="331"/>
      <c r="DD92" s="331"/>
      <c r="DE92" s="331"/>
      <c r="DF92" s="331"/>
      <c r="DG92" s="331"/>
      <c r="DH92" s="331"/>
      <c r="DI92" s="331"/>
      <c r="DJ92" s="187"/>
      <c r="DK92" s="187"/>
      <c r="DL92" s="187"/>
      <c r="DM92" s="187"/>
      <c r="DN92" s="187"/>
      <c r="DO92" s="187"/>
      <c r="DP92" s="187"/>
      <c r="DQ92" s="187"/>
      <c r="DR92" s="187"/>
      <c r="DS92" s="187"/>
      <c r="DT92" s="187"/>
      <c r="DU92" s="187"/>
      <c r="DV92" s="187"/>
      <c r="DW92" s="187"/>
      <c r="DX92" s="187"/>
      <c r="DY92" s="187"/>
      <c r="DZ92" s="187"/>
      <c r="EA92" s="187"/>
      <c r="EB92" s="187"/>
      <c r="EC92" s="187"/>
      <c r="ED92" s="187"/>
      <c r="EE92" s="187"/>
      <c r="EF92" s="187"/>
      <c r="EG92" s="187"/>
      <c r="EH92" s="187"/>
      <c r="EI92" s="187"/>
      <c r="EJ92" s="187"/>
      <c r="EK92" s="187"/>
      <c r="EL92" s="187"/>
      <c r="EM92" s="187"/>
      <c r="EN92" s="187"/>
      <c r="EO92" s="187"/>
      <c r="EP92" s="187"/>
      <c r="EQ92" s="187"/>
    </row>
    <row r="93" spans="2:173" ht="15" x14ac:dyDescent="0.2">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O93" s="179"/>
      <c r="CP93" s="179"/>
      <c r="CQ93" s="179"/>
      <c r="CR93" s="179"/>
      <c r="CS93" s="179"/>
      <c r="CT93" s="179"/>
      <c r="CU93" s="179"/>
      <c r="CV93" s="179"/>
      <c r="CW93" s="413"/>
      <c r="CX93" s="413"/>
      <c r="CY93" s="413"/>
      <c r="CZ93" s="413"/>
      <c r="DA93" s="331"/>
      <c r="DB93" s="331"/>
      <c r="DC93" s="331"/>
      <c r="DD93" s="331"/>
      <c r="DE93" s="331"/>
      <c r="DF93" s="331"/>
      <c r="DG93" s="331"/>
      <c r="DH93" s="331"/>
      <c r="DI93" s="331"/>
      <c r="DJ93" s="187"/>
      <c r="DK93" s="187"/>
      <c r="DL93" s="187"/>
      <c r="DM93" s="187"/>
      <c r="DN93" s="187"/>
      <c r="DO93" s="187"/>
      <c r="DP93" s="187"/>
      <c r="DQ93" s="187"/>
      <c r="DR93" s="187"/>
      <c r="DS93" s="187"/>
      <c r="DT93" s="187"/>
      <c r="DU93" s="187"/>
      <c r="DV93" s="187"/>
      <c r="DW93" s="187"/>
      <c r="DX93" s="187"/>
      <c r="DY93" s="187"/>
      <c r="DZ93" s="187"/>
      <c r="EA93" s="187"/>
      <c r="EB93" s="187"/>
      <c r="EC93" s="187"/>
      <c r="ED93" s="187"/>
      <c r="EE93" s="187"/>
      <c r="EF93" s="187"/>
      <c r="EG93" s="187"/>
      <c r="EH93" s="187"/>
      <c r="EI93" s="187"/>
      <c r="EJ93" s="187"/>
      <c r="EK93" s="187"/>
      <c r="EL93" s="187"/>
      <c r="EM93" s="187"/>
      <c r="EN93" s="187"/>
      <c r="EO93" s="187"/>
      <c r="EP93" s="187"/>
      <c r="EQ93" s="187"/>
    </row>
    <row r="94" spans="2:173" s="50" customFormat="1" ht="15" x14ac:dyDescent="0.2">
      <c r="B94" s="393"/>
      <c r="C94" s="393"/>
      <c r="D94" s="393"/>
      <c r="E94" s="393"/>
      <c r="F94" s="393"/>
      <c r="G94" s="393"/>
      <c r="H94" s="393"/>
      <c r="I94" s="393"/>
      <c r="J94" s="393"/>
      <c r="K94" s="393"/>
      <c r="L94" s="393"/>
      <c r="M94" s="393"/>
      <c r="N94" s="393"/>
      <c r="O94" s="393"/>
      <c r="P94" s="393"/>
      <c r="Q94" s="393"/>
      <c r="R94" s="393"/>
      <c r="S94" s="393"/>
      <c r="T94" s="393"/>
      <c r="U94" s="393"/>
      <c r="V94" s="393"/>
      <c r="W94" s="393"/>
      <c r="X94" s="1178" t="s">
        <v>51</v>
      </c>
      <c r="Y94" s="591"/>
      <c r="Z94" s="591"/>
      <c r="AA94" s="591"/>
      <c r="AB94" s="591"/>
      <c r="AC94" s="591"/>
      <c r="AD94" s="591"/>
      <c r="AE94" s="591"/>
      <c r="AF94" s="591"/>
      <c r="AG94" s="591"/>
      <c r="AH94" s="591"/>
      <c r="AI94" s="591"/>
      <c r="AJ94" s="591"/>
      <c r="AK94" s="591"/>
      <c r="AL94" s="591"/>
      <c r="AM94" s="591"/>
      <c r="AN94" s="591"/>
      <c r="AO94" s="591"/>
      <c r="AP94" s="591"/>
      <c r="AQ94" s="591"/>
      <c r="AR94" s="591"/>
      <c r="AS94" s="591"/>
      <c r="AT94" s="591"/>
      <c r="AU94" s="591"/>
      <c r="AV94" s="591"/>
      <c r="AW94" s="591"/>
      <c r="AX94" s="591"/>
      <c r="AY94" s="591"/>
      <c r="AZ94" s="591"/>
      <c r="BA94" s="591"/>
      <c r="BB94" s="591"/>
      <c r="BC94" s="591"/>
      <c r="BD94" s="591"/>
      <c r="BE94" s="591"/>
      <c r="BF94" s="591"/>
      <c r="BG94" s="591"/>
      <c r="BH94" s="591"/>
      <c r="BI94" s="591"/>
      <c r="BJ94" s="591"/>
      <c r="BK94" s="591"/>
      <c r="CD94" s="6"/>
      <c r="CE94" s="6"/>
      <c r="CF94" s="6"/>
      <c r="CG94" s="6"/>
      <c r="CH94" s="6"/>
      <c r="CI94" s="6"/>
      <c r="CJ94" s="6"/>
      <c r="CK94" s="6"/>
      <c r="CL94" s="6"/>
      <c r="CM94" s="6"/>
      <c r="CN94" s="6"/>
      <c r="CO94" s="179"/>
      <c r="CP94" s="179"/>
      <c r="CQ94" s="179"/>
      <c r="CR94" s="179"/>
      <c r="CS94" s="179"/>
      <c r="CT94" s="179"/>
      <c r="CU94" s="179"/>
      <c r="CV94" s="179"/>
      <c r="CW94" s="413"/>
      <c r="CX94" s="413"/>
      <c r="CY94" s="413"/>
      <c r="CZ94" s="413"/>
      <c r="DA94" s="331"/>
      <c r="DB94" s="331"/>
      <c r="DC94" s="331"/>
      <c r="DD94" s="331"/>
      <c r="DE94" s="331"/>
      <c r="DF94" s="331"/>
      <c r="DG94" s="331"/>
      <c r="DH94" s="331"/>
      <c r="DI94" s="331"/>
      <c r="DJ94" s="187"/>
      <c r="DK94" s="187"/>
      <c r="DL94" s="187"/>
      <c r="DM94" s="187"/>
      <c r="DN94" s="187"/>
      <c r="DO94" s="187"/>
      <c r="DP94" s="187"/>
      <c r="DQ94" s="187"/>
      <c r="DR94" s="187"/>
      <c r="DS94" s="187"/>
      <c r="DT94" s="187"/>
      <c r="DU94" s="187"/>
      <c r="DV94" s="187"/>
      <c r="DW94" s="187"/>
      <c r="DX94" s="187"/>
      <c r="DY94" s="187"/>
      <c r="DZ94" s="187"/>
      <c r="EA94" s="187"/>
      <c r="EB94" s="187"/>
      <c r="EC94" s="187"/>
      <c r="ED94" s="187"/>
      <c r="EE94" s="187"/>
      <c r="EF94" s="187"/>
      <c r="EG94" s="187"/>
      <c r="EH94" s="187"/>
      <c r="EI94" s="187"/>
      <c r="EJ94" s="187"/>
      <c r="EK94" s="187"/>
      <c r="EL94" s="187"/>
      <c r="EM94" s="187"/>
      <c r="EN94" s="187"/>
      <c r="EO94" s="187"/>
      <c r="EP94" s="187"/>
      <c r="EQ94" s="187"/>
    </row>
    <row r="95" spans="2:173" s="50" customFormat="1" ht="15" x14ac:dyDescent="0.2">
      <c r="B95" s="393"/>
      <c r="C95" s="393"/>
      <c r="D95" s="393"/>
      <c r="E95" s="393"/>
      <c r="F95" s="393"/>
      <c r="G95" s="393"/>
      <c r="H95" s="393"/>
      <c r="I95" s="393"/>
      <c r="J95" s="393"/>
      <c r="K95" s="393"/>
      <c r="L95" s="393"/>
      <c r="M95" s="393"/>
      <c r="N95" s="393"/>
      <c r="O95" s="393"/>
      <c r="P95" s="393"/>
      <c r="Q95" s="393"/>
      <c r="R95" s="393"/>
      <c r="S95" s="393"/>
      <c r="T95" s="393"/>
      <c r="U95" s="393"/>
      <c r="V95" s="393"/>
      <c r="W95" s="393"/>
      <c r="X95" s="591"/>
      <c r="Y95" s="591"/>
      <c r="Z95" s="591"/>
      <c r="AA95" s="591"/>
      <c r="AB95" s="591"/>
      <c r="AC95" s="591"/>
      <c r="AD95" s="591"/>
      <c r="AE95" s="591"/>
      <c r="AF95" s="591"/>
      <c r="AG95" s="591"/>
      <c r="AH95" s="591"/>
      <c r="AI95" s="591"/>
      <c r="AJ95" s="591"/>
      <c r="AK95" s="591"/>
      <c r="AL95" s="591"/>
      <c r="AM95" s="591"/>
      <c r="AN95" s="591"/>
      <c r="AO95" s="591"/>
      <c r="AP95" s="591"/>
      <c r="AQ95" s="591"/>
      <c r="AR95" s="591"/>
      <c r="AS95" s="591"/>
      <c r="AT95" s="591"/>
      <c r="AU95" s="591"/>
      <c r="AV95" s="591"/>
      <c r="AW95" s="591"/>
      <c r="AX95" s="591"/>
      <c r="AY95" s="591"/>
      <c r="AZ95" s="591"/>
      <c r="BA95" s="591"/>
      <c r="BB95" s="591"/>
      <c r="BC95" s="591"/>
      <c r="BD95" s="591"/>
      <c r="BE95" s="591"/>
      <c r="BF95" s="591"/>
      <c r="BG95" s="591"/>
      <c r="BH95" s="591"/>
      <c r="BI95" s="591"/>
      <c r="BJ95" s="591"/>
      <c r="BK95" s="591"/>
      <c r="CD95" s="6"/>
      <c r="CE95" s="6"/>
      <c r="CF95" s="6"/>
      <c r="CG95" s="6"/>
      <c r="CH95" s="6"/>
      <c r="CI95" s="6"/>
      <c r="CJ95" s="6"/>
      <c r="CK95" s="6"/>
      <c r="CL95" s="6"/>
      <c r="CM95" s="6"/>
      <c r="CN95" s="6"/>
      <c r="CO95" s="179"/>
      <c r="CP95" s="179"/>
      <c r="CQ95" s="179"/>
      <c r="CR95" s="179"/>
      <c r="CS95" s="179"/>
      <c r="CT95" s="179"/>
      <c r="CU95" s="179"/>
      <c r="CV95" s="179"/>
      <c r="CW95" s="413"/>
      <c r="CX95" s="413"/>
      <c r="CY95" s="413"/>
      <c r="CZ95" s="413"/>
      <c r="DA95" s="331"/>
      <c r="DB95" s="331"/>
      <c r="DC95" s="331"/>
      <c r="DD95" s="331"/>
      <c r="DE95" s="331"/>
      <c r="DF95" s="331"/>
      <c r="DG95" s="331"/>
      <c r="DH95" s="331"/>
      <c r="DI95" s="331"/>
      <c r="DJ95" s="187"/>
      <c r="DK95" s="187"/>
      <c r="DL95" s="187"/>
      <c r="DM95" s="187"/>
      <c r="DN95" s="187"/>
      <c r="DO95" s="187"/>
      <c r="DP95" s="187"/>
      <c r="DQ95" s="187"/>
      <c r="DR95" s="187"/>
      <c r="DS95" s="187"/>
      <c r="DT95" s="187"/>
      <c r="DU95" s="187"/>
      <c r="DV95" s="187"/>
      <c r="DW95" s="187"/>
      <c r="DX95" s="187"/>
      <c r="DY95" s="187"/>
      <c r="DZ95" s="187"/>
      <c r="EA95" s="187"/>
      <c r="EB95" s="187"/>
      <c r="EC95" s="187"/>
      <c r="ED95" s="187"/>
      <c r="EE95" s="187"/>
      <c r="EF95" s="187"/>
      <c r="EG95" s="187"/>
      <c r="EH95" s="187"/>
      <c r="EI95" s="187"/>
      <c r="EJ95" s="187"/>
      <c r="EK95" s="187"/>
      <c r="EL95" s="187"/>
      <c r="EM95" s="187"/>
      <c r="EN95" s="187"/>
      <c r="EO95" s="187"/>
      <c r="EP95" s="187"/>
      <c r="EQ95" s="187"/>
    </row>
    <row r="96" spans="2:173" s="50" customFormat="1" ht="15" x14ac:dyDescent="0.2">
      <c r="B96" s="393"/>
      <c r="C96" s="393"/>
      <c r="D96" s="393"/>
      <c r="E96" s="393"/>
      <c r="F96" s="393"/>
      <c r="G96" s="393"/>
      <c r="H96" s="393"/>
      <c r="I96" s="393"/>
      <c r="J96" s="393"/>
      <c r="K96" s="393"/>
      <c r="L96" s="393"/>
      <c r="M96" s="393"/>
      <c r="N96" s="393"/>
      <c r="O96" s="393"/>
      <c r="P96" s="393"/>
      <c r="Q96" s="393"/>
      <c r="R96" s="393"/>
      <c r="S96" s="393"/>
      <c r="T96" s="393"/>
      <c r="U96" s="393"/>
      <c r="V96" s="393"/>
      <c r="W96" s="393"/>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591"/>
      <c r="AY96" s="591"/>
      <c r="AZ96" s="591"/>
      <c r="BA96" s="591"/>
      <c r="BB96" s="591"/>
      <c r="BC96" s="591"/>
      <c r="BD96" s="591"/>
      <c r="BE96" s="591"/>
      <c r="BF96" s="591"/>
      <c r="BG96" s="591"/>
      <c r="BH96" s="591"/>
      <c r="BI96" s="591"/>
      <c r="BJ96" s="591"/>
      <c r="BK96" s="591"/>
      <c r="CD96" s="6"/>
      <c r="CE96" s="6"/>
      <c r="CF96" s="6"/>
      <c r="CG96" s="6"/>
      <c r="CH96" s="6"/>
      <c r="CI96" s="6"/>
      <c r="CJ96" s="6"/>
      <c r="CK96" s="6"/>
      <c r="CL96" s="6"/>
      <c r="CM96" s="6"/>
      <c r="CN96" s="6"/>
      <c r="CO96" s="179"/>
      <c r="CP96" s="179"/>
      <c r="CQ96" s="179"/>
      <c r="CR96" s="179"/>
      <c r="CS96" s="179"/>
      <c r="CT96" s="179"/>
      <c r="CU96" s="179"/>
      <c r="CV96" s="179"/>
      <c r="CW96" s="413"/>
      <c r="CX96" s="413"/>
      <c r="CY96" s="413"/>
      <c r="CZ96" s="413"/>
      <c r="DA96" s="331"/>
      <c r="DB96" s="331"/>
      <c r="DC96" s="331"/>
      <c r="DD96" s="331"/>
      <c r="DE96" s="331"/>
      <c r="DF96" s="331"/>
      <c r="DG96" s="331"/>
      <c r="DH96" s="331"/>
      <c r="DI96" s="331"/>
      <c r="DJ96" s="187"/>
      <c r="DK96" s="187"/>
      <c r="DL96" s="187"/>
      <c r="DM96" s="187"/>
      <c r="DN96" s="187"/>
      <c r="DO96" s="187"/>
      <c r="DP96" s="187"/>
      <c r="DQ96" s="187"/>
      <c r="DR96" s="187"/>
      <c r="DS96" s="187"/>
      <c r="DT96" s="187"/>
      <c r="DU96" s="187"/>
      <c r="DV96" s="187"/>
      <c r="DW96" s="187"/>
      <c r="DX96" s="187"/>
      <c r="DY96" s="187"/>
      <c r="DZ96" s="187"/>
      <c r="EA96" s="187"/>
      <c r="EB96" s="187"/>
      <c r="EC96" s="187"/>
      <c r="ED96" s="187"/>
      <c r="EE96" s="187"/>
      <c r="EF96" s="187"/>
      <c r="EG96" s="187"/>
      <c r="EH96" s="187"/>
      <c r="EI96" s="187"/>
      <c r="EJ96" s="187"/>
      <c r="EK96" s="187"/>
      <c r="EL96" s="187"/>
      <c r="EM96" s="187"/>
      <c r="EN96" s="187"/>
      <c r="EO96" s="187"/>
      <c r="EP96" s="187"/>
      <c r="EQ96" s="187"/>
    </row>
    <row r="97" spans="1:147" ht="10.5" customHeight="1" x14ac:dyDescent="0.2">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O97" s="179"/>
      <c r="CP97" s="179"/>
      <c r="CQ97" s="179"/>
      <c r="CR97" s="179"/>
      <c r="CS97" s="179"/>
      <c r="CT97" s="179"/>
      <c r="CU97" s="179"/>
      <c r="CV97" s="179"/>
      <c r="CW97" s="413"/>
      <c r="CX97" s="413"/>
      <c r="CY97" s="413"/>
      <c r="CZ97" s="413"/>
      <c r="DA97" s="331"/>
      <c r="DB97" s="331"/>
      <c r="DC97" s="331"/>
      <c r="DD97" s="331"/>
      <c r="DE97" s="331"/>
      <c r="DF97" s="331"/>
      <c r="DG97" s="331"/>
      <c r="DH97" s="331"/>
      <c r="DI97" s="331"/>
      <c r="DJ97" s="187"/>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c r="EO97" s="187"/>
      <c r="EP97" s="187"/>
      <c r="EQ97" s="187"/>
    </row>
    <row r="98" spans="1:147" s="52" customFormat="1" ht="5.25" customHeight="1" x14ac:dyDescent="0.2">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CK98" s="6"/>
      <c r="CL98" s="6"/>
      <c r="CM98" s="6"/>
      <c r="CN98" s="6"/>
      <c r="CO98" s="179"/>
      <c r="CP98" s="179"/>
      <c r="CQ98" s="179"/>
      <c r="CR98" s="179"/>
      <c r="CS98" s="179"/>
      <c r="CT98" s="179"/>
      <c r="CU98" s="179"/>
      <c r="CV98" s="179"/>
      <c r="CW98" s="413"/>
      <c r="CX98" s="413"/>
      <c r="CY98" s="413"/>
      <c r="CZ98" s="413"/>
      <c r="DA98" s="331"/>
      <c r="DB98" s="331"/>
      <c r="DC98" s="331"/>
      <c r="DD98" s="331"/>
      <c r="DE98" s="331"/>
      <c r="DF98" s="331"/>
      <c r="DG98" s="331"/>
      <c r="DH98" s="331"/>
      <c r="DI98" s="331"/>
      <c r="DJ98" s="187"/>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c r="EO98" s="187"/>
      <c r="EP98" s="187"/>
      <c r="EQ98" s="187"/>
    </row>
    <row r="99" spans="1:147" ht="12" customHeight="1" x14ac:dyDescent="0.2">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O99" s="179"/>
      <c r="CP99" s="179"/>
      <c r="CQ99" s="179"/>
      <c r="CR99" s="179"/>
      <c r="CS99" s="179"/>
      <c r="CT99" s="179"/>
      <c r="CU99" s="179"/>
      <c r="CV99" s="179"/>
      <c r="CW99" s="413"/>
      <c r="CX99" s="413"/>
      <c r="CY99" s="413"/>
      <c r="CZ99" s="413"/>
      <c r="DA99" s="331"/>
      <c r="DB99" s="331"/>
      <c r="DC99" s="331"/>
      <c r="DD99" s="331"/>
      <c r="DE99" s="331"/>
      <c r="DF99" s="331"/>
      <c r="DG99" s="331"/>
      <c r="DH99" s="331"/>
      <c r="DI99" s="331"/>
      <c r="DJ99" s="187"/>
      <c r="DK99" s="187"/>
      <c r="DL99" s="187"/>
      <c r="DM99" s="187"/>
      <c r="DN99" s="187"/>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7"/>
      <c r="EO99" s="187"/>
      <c r="EP99" s="187"/>
      <c r="EQ99" s="187"/>
    </row>
    <row r="100" spans="1:147" ht="15" x14ac:dyDescent="0.2">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591" t="s">
        <v>57</v>
      </c>
      <c r="Z100" s="591"/>
      <c r="AA100" s="591"/>
      <c r="AB100" s="591"/>
      <c r="AC100" s="591"/>
      <c r="AD100" s="591"/>
      <c r="AE100" s="591"/>
      <c r="AF100" s="591"/>
      <c r="AG100" s="591"/>
      <c r="AH100" s="591"/>
      <c r="AI100" s="591"/>
      <c r="AJ100" s="591"/>
      <c r="AK100" s="591"/>
      <c r="AL100" s="591"/>
      <c r="AM100" s="591"/>
      <c r="AN100" s="591"/>
      <c r="AO100" s="591"/>
      <c r="AP100" s="591"/>
      <c r="AQ100" s="591"/>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6"/>
      <c r="BP100" s="6"/>
      <c r="BQ100" s="6"/>
      <c r="BR100" s="6"/>
      <c r="BS100" s="6"/>
      <c r="BT100" s="6"/>
      <c r="BU100" s="6"/>
      <c r="BV100" s="6"/>
      <c r="BW100" s="6"/>
      <c r="BX100" s="6"/>
      <c r="BY100" s="6"/>
      <c r="BZ100" s="6"/>
      <c r="CA100" s="6"/>
      <c r="CB100" s="6"/>
      <c r="CC100" s="6"/>
      <c r="CO100" s="179"/>
      <c r="CP100" s="179"/>
      <c r="CQ100" s="179"/>
      <c r="CR100" s="179"/>
      <c r="CS100" s="179"/>
      <c r="CT100" s="179"/>
      <c r="CU100" s="179"/>
      <c r="CV100" s="179"/>
      <c r="CW100" s="413"/>
      <c r="CX100" s="413"/>
      <c r="CY100" s="413"/>
      <c r="CZ100" s="413"/>
      <c r="DA100" s="331"/>
      <c r="DB100" s="331"/>
      <c r="DC100" s="331"/>
      <c r="DD100" s="331"/>
      <c r="DE100" s="331"/>
      <c r="DF100" s="331"/>
      <c r="DG100" s="331"/>
      <c r="DH100" s="331"/>
      <c r="DI100" s="331"/>
      <c r="DJ100" s="187"/>
      <c r="DK100" s="187"/>
      <c r="DL100" s="187"/>
      <c r="DM100" s="187"/>
      <c r="DN100" s="187"/>
      <c r="DO100" s="187"/>
      <c r="DP100" s="187"/>
      <c r="DQ100" s="187"/>
      <c r="DR100" s="187"/>
      <c r="DS100" s="187"/>
      <c r="DT100" s="187"/>
      <c r="DU100" s="187"/>
      <c r="DV100" s="187"/>
      <c r="DW100" s="187"/>
      <c r="DX100" s="187"/>
      <c r="DY100" s="187"/>
      <c r="DZ100" s="187"/>
      <c r="EA100" s="187"/>
      <c r="EB100" s="187"/>
      <c r="EC100" s="187"/>
      <c r="ED100" s="187"/>
      <c r="EE100" s="187"/>
      <c r="EF100" s="187"/>
      <c r="EG100" s="187"/>
      <c r="EH100" s="187"/>
      <c r="EI100" s="187"/>
      <c r="EJ100" s="187"/>
      <c r="EK100" s="187"/>
      <c r="EL100" s="187"/>
      <c r="EM100" s="187"/>
      <c r="EN100" s="187"/>
      <c r="EO100" s="187"/>
      <c r="EP100" s="187"/>
      <c r="EQ100" s="187"/>
    </row>
    <row r="101" spans="1:147" ht="12" customHeight="1" x14ac:dyDescent="0.2">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O101" s="179"/>
      <c r="CP101" s="179"/>
      <c r="CQ101" s="179"/>
      <c r="CR101" s="179"/>
      <c r="CS101" s="179"/>
      <c r="CT101" s="179"/>
      <c r="CU101" s="179"/>
      <c r="CV101" s="179"/>
      <c r="CW101" s="413"/>
      <c r="CX101" s="413"/>
      <c r="CY101" s="413"/>
      <c r="CZ101" s="413"/>
      <c r="DA101" s="331"/>
      <c r="DB101" s="331"/>
      <c r="DC101" s="331"/>
      <c r="DD101" s="331"/>
      <c r="DE101" s="331"/>
      <c r="DF101" s="331"/>
      <c r="DG101" s="331"/>
      <c r="DH101" s="331"/>
      <c r="DI101" s="331"/>
      <c r="DJ101" s="187"/>
      <c r="DK101" s="187"/>
      <c r="DL101" s="187"/>
      <c r="DM101" s="187"/>
      <c r="DN101" s="187"/>
      <c r="DO101" s="187"/>
      <c r="DP101" s="187"/>
      <c r="DQ101" s="187"/>
      <c r="DR101" s="187"/>
      <c r="DS101" s="187"/>
      <c r="DT101" s="187"/>
      <c r="DU101" s="187"/>
      <c r="DV101" s="187"/>
      <c r="DW101" s="187"/>
      <c r="DX101" s="187"/>
      <c r="DY101" s="187"/>
      <c r="DZ101" s="187"/>
      <c r="EA101" s="187"/>
      <c r="EB101" s="187"/>
      <c r="EC101" s="187"/>
      <c r="ED101" s="187"/>
      <c r="EE101" s="187"/>
      <c r="EF101" s="187"/>
      <c r="EG101" s="187"/>
      <c r="EH101" s="187"/>
      <c r="EI101" s="187"/>
      <c r="EJ101" s="187"/>
      <c r="EK101" s="187"/>
      <c r="EL101" s="187"/>
      <c r="EM101" s="187"/>
      <c r="EN101" s="187"/>
      <c r="EO101" s="187"/>
      <c r="EP101" s="187"/>
      <c r="EQ101" s="187"/>
    </row>
    <row r="102" spans="1:147" ht="5.25" customHeight="1" x14ac:dyDescent="0.2">
      <c r="A102" s="52"/>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3"/>
      <c r="AT102" s="53"/>
      <c r="AU102" s="53"/>
      <c r="AV102" s="53"/>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c r="CM102" s="52"/>
      <c r="CO102" s="179"/>
      <c r="CP102" s="179"/>
      <c r="CQ102" s="179"/>
      <c r="CR102" s="179"/>
      <c r="CS102" s="179"/>
      <c r="CT102" s="179"/>
      <c r="CU102" s="179"/>
      <c r="CV102" s="179"/>
      <c r="CW102" s="413"/>
      <c r="CX102" s="413"/>
      <c r="CY102" s="413"/>
      <c r="CZ102" s="413"/>
      <c r="DA102" s="331"/>
      <c r="DB102" s="331"/>
      <c r="DC102" s="331"/>
      <c r="DD102" s="331"/>
      <c r="DE102" s="331"/>
      <c r="DF102" s="331"/>
      <c r="DG102" s="331"/>
      <c r="DH102" s="331"/>
      <c r="DI102" s="331"/>
      <c r="DJ102" s="187"/>
      <c r="DK102" s="187"/>
      <c r="DL102" s="187"/>
      <c r="DM102" s="187"/>
      <c r="DN102" s="187"/>
      <c r="DO102" s="187"/>
      <c r="DP102" s="187"/>
      <c r="DQ102" s="187"/>
      <c r="DR102" s="187"/>
      <c r="DS102" s="187"/>
      <c r="DT102" s="187"/>
      <c r="DU102" s="187"/>
      <c r="DV102" s="187"/>
      <c r="DW102" s="187"/>
      <c r="DX102" s="187"/>
      <c r="DY102" s="187"/>
      <c r="DZ102" s="187"/>
      <c r="EA102" s="187"/>
      <c r="EB102" s="187"/>
      <c r="EC102" s="187"/>
      <c r="ED102" s="187"/>
      <c r="EE102" s="187"/>
      <c r="EF102" s="187"/>
      <c r="EG102" s="187"/>
      <c r="EH102" s="187"/>
      <c r="EI102" s="187"/>
      <c r="EJ102" s="187"/>
      <c r="EK102" s="187"/>
      <c r="EL102" s="187"/>
      <c r="EM102" s="187"/>
      <c r="EN102" s="187"/>
      <c r="EO102" s="187"/>
      <c r="EP102" s="187"/>
      <c r="EQ102" s="187"/>
    </row>
    <row r="103" spans="1:147" ht="12.75" customHeight="1" x14ac:dyDescent="0.2">
      <c r="A103" s="52"/>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M103" s="52"/>
      <c r="CO103" s="179"/>
      <c r="CP103" s="179"/>
      <c r="CQ103" s="179"/>
      <c r="CR103" s="179"/>
      <c r="CS103" s="179"/>
      <c r="CT103" s="179"/>
      <c r="CU103" s="179"/>
      <c r="CV103" s="179"/>
      <c r="CW103" s="413"/>
      <c r="CX103" s="413"/>
      <c r="CY103" s="413"/>
      <c r="CZ103" s="413"/>
      <c r="DA103" s="331"/>
      <c r="DB103" s="331"/>
      <c r="DC103" s="331"/>
      <c r="DD103" s="331"/>
      <c r="DE103" s="331"/>
      <c r="DF103" s="331"/>
      <c r="DG103" s="331"/>
      <c r="DH103" s="331"/>
      <c r="DI103" s="331"/>
      <c r="DJ103" s="187"/>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c r="EO103" s="187"/>
      <c r="EP103" s="187"/>
      <c r="EQ103" s="187"/>
    </row>
    <row r="104" spans="1:147" ht="22.5" x14ac:dyDescent="0.2">
      <c r="A104" s="52"/>
      <c r="C104" s="1152" t="s">
        <v>207</v>
      </c>
      <c r="D104" s="1153"/>
      <c r="E104" s="1153"/>
      <c r="F104" s="1153"/>
      <c r="G104" s="1153"/>
      <c r="H104" s="1153"/>
      <c r="I104" s="1153"/>
      <c r="J104" s="1153"/>
      <c r="K104" s="1153"/>
      <c r="L104" s="1153"/>
      <c r="M104" s="1153"/>
      <c r="N104" s="1153"/>
      <c r="O104" s="1153"/>
      <c r="P104" s="1153"/>
      <c r="Q104" s="1153"/>
      <c r="R104" s="1153"/>
      <c r="S104" s="1153"/>
      <c r="T104" s="1153"/>
      <c r="U104" s="1153"/>
      <c r="V104" s="1153"/>
      <c r="W104" s="1153"/>
      <c r="X104" s="1153"/>
      <c r="Y104" s="1153"/>
      <c r="Z104" s="1153"/>
      <c r="AA104" s="1153"/>
      <c r="AB104" s="1154"/>
      <c r="AC104" s="6"/>
      <c r="AD104" s="614" t="str">
        <f>'עמוד 1'!AD104:AQ104</f>
        <v>טופס מעודכן ל-11/2020</v>
      </c>
      <c r="AE104" s="615"/>
      <c r="AF104" s="615"/>
      <c r="AG104" s="615"/>
      <c r="AH104" s="615"/>
      <c r="AI104" s="615"/>
      <c r="AJ104" s="615"/>
      <c r="AK104" s="615"/>
      <c r="AL104" s="615"/>
      <c r="AM104" s="615"/>
      <c r="AN104" s="615"/>
      <c r="AO104" s="615"/>
      <c r="AP104" s="615"/>
      <c r="AQ104" s="616"/>
      <c r="AR104" s="6"/>
      <c r="AS104" s="1259" t="s">
        <v>159</v>
      </c>
      <c r="AT104" s="1260"/>
      <c r="AU104" s="1260"/>
      <c r="AV104" s="1260"/>
      <c r="AW104" s="1260"/>
      <c r="AX104" s="1260"/>
      <c r="AY104" s="1260"/>
      <c r="AZ104" s="1260"/>
      <c r="BA104" s="1260"/>
      <c r="BB104" s="1260"/>
      <c r="BC104" s="1260"/>
      <c r="BD104" s="1260"/>
      <c r="BE104" s="1260"/>
      <c r="BF104" s="1260"/>
      <c r="BG104" s="1260"/>
      <c r="BH104" s="1260"/>
      <c r="BI104" s="1260"/>
      <c r="BJ104" s="1260"/>
      <c r="BK104" s="1260"/>
      <c r="BL104" s="1260"/>
      <c r="BM104" s="1260"/>
      <c r="BN104" s="1260"/>
      <c r="BO104" s="1260"/>
      <c r="BP104" s="1260"/>
      <c r="BQ104" s="1260"/>
      <c r="BR104" s="1260"/>
      <c r="BS104" s="1260"/>
      <c r="BT104" s="1260"/>
      <c r="BU104" s="1260"/>
      <c r="BV104" s="1260"/>
      <c r="BW104" s="1260"/>
      <c r="BX104" s="1260"/>
      <c r="BY104" s="1260"/>
      <c r="BZ104" s="1260"/>
      <c r="CA104" s="1260"/>
      <c r="CB104" s="1260"/>
      <c r="CC104" s="1260"/>
      <c r="CD104" s="1260"/>
      <c r="CE104" s="1260"/>
      <c r="CF104" s="1260"/>
      <c r="CG104" s="1260"/>
      <c r="CH104" s="1260"/>
      <c r="CI104" s="1260"/>
      <c r="CJ104" s="1260"/>
      <c r="CK104" s="1261"/>
      <c r="CM104" s="52"/>
      <c r="CO104" s="179"/>
      <c r="CP104" s="179"/>
      <c r="CQ104" s="179"/>
      <c r="CR104" s="179"/>
      <c r="CS104" s="179"/>
      <c r="CT104" s="179"/>
      <c r="CU104" s="179"/>
      <c r="CV104" s="179"/>
      <c r="CW104" s="413"/>
      <c r="CX104" s="413"/>
      <c r="CY104" s="413"/>
      <c r="CZ104" s="413"/>
      <c r="DA104" s="331"/>
      <c r="DB104" s="331"/>
      <c r="DC104" s="331"/>
      <c r="DD104" s="331"/>
      <c r="DE104" s="331"/>
      <c r="DF104" s="331"/>
      <c r="DG104" s="331"/>
      <c r="DH104" s="331"/>
      <c r="DI104" s="331"/>
      <c r="DJ104" s="187"/>
      <c r="DK104" s="187"/>
      <c r="DL104" s="187"/>
      <c r="DM104" s="187"/>
      <c r="DN104" s="187"/>
      <c r="DO104" s="187"/>
      <c r="DP104" s="187"/>
      <c r="DQ104" s="187"/>
      <c r="DR104" s="187"/>
      <c r="DS104" s="187"/>
      <c r="DT104" s="187"/>
      <c r="DU104" s="187"/>
      <c r="DV104" s="187"/>
      <c r="DW104" s="187"/>
      <c r="DX104" s="187"/>
      <c r="DY104" s="187"/>
      <c r="DZ104" s="187"/>
      <c r="EA104" s="187"/>
      <c r="EB104" s="187"/>
      <c r="EC104" s="187"/>
      <c r="ED104" s="187"/>
      <c r="EE104" s="187"/>
      <c r="EF104" s="187"/>
      <c r="EG104" s="187"/>
      <c r="EH104" s="187"/>
      <c r="EI104" s="187"/>
      <c r="EJ104" s="187"/>
      <c r="EK104" s="187"/>
      <c r="EL104" s="187"/>
      <c r="EM104" s="187"/>
      <c r="EN104" s="187"/>
      <c r="EO104" s="187"/>
      <c r="EP104" s="187"/>
      <c r="EQ104" s="187"/>
    </row>
    <row r="105" spans="1:147" ht="4.5" customHeight="1" x14ac:dyDescent="0.2">
      <c r="A105" s="52"/>
      <c r="B105" s="6"/>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6"/>
      <c r="AD105" s="55"/>
      <c r="AE105" s="56"/>
      <c r="AF105" s="56"/>
      <c r="AG105" s="56"/>
      <c r="AH105" s="56"/>
      <c r="AI105" s="56"/>
      <c r="AJ105" s="56"/>
      <c r="AK105" s="56"/>
      <c r="AL105" s="56"/>
      <c r="AM105" s="56"/>
      <c r="AN105" s="56"/>
      <c r="AO105" s="56"/>
      <c r="AP105" s="56"/>
      <c r="AQ105" s="56"/>
      <c r="AR105" s="6"/>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M105" s="52"/>
      <c r="CO105" s="179"/>
      <c r="CP105" s="179"/>
      <c r="CQ105" s="179"/>
      <c r="CR105" s="179"/>
      <c r="CS105" s="179"/>
      <c r="CT105" s="179"/>
      <c r="CU105" s="179"/>
      <c r="CV105" s="179"/>
      <c r="CW105" s="413"/>
      <c r="CX105" s="413"/>
      <c r="CY105" s="413"/>
      <c r="CZ105" s="413"/>
      <c r="DA105" s="331"/>
      <c r="DB105" s="331"/>
      <c r="DC105" s="331"/>
      <c r="DD105" s="331"/>
      <c r="DE105" s="331"/>
      <c r="DF105" s="331"/>
      <c r="DG105" s="331"/>
      <c r="DH105" s="331"/>
      <c r="DI105" s="331"/>
      <c r="DJ105" s="187"/>
      <c r="DK105" s="187"/>
      <c r="DL105" s="187"/>
      <c r="DM105" s="187"/>
      <c r="DN105" s="187"/>
      <c r="DO105" s="187"/>
      <c r="DP105" s="187"/>
      <c r="DQ105" s="187"/>
      <c r="DR105" s="187"/>
      <c r="DS105" s="187"/>
      <c r="DT105" s="187"/>
      <c r="DU105" s="187"/>
      <c r="DV105" s="187"/>
      <c r="DW105" s="187"/>
      <c r="DX105" s="187"/>
      <c r="DY105" s="187"/>
      <c r="DZ105" s="187"/>
      <c r="EA105" s="187"/>
      <c r="EB105" s="187"/>
      <c r="EC105" s="187"/>
      <c r="ED105" s="187"/>
      <c r="EE105" s="187"/>
      <c r="EF105" s="187"/>
      <c r="EG105" s="187"/>
      <c r="EH105" s="187"/>
      <c r="EI105" s="187"/>
      <c r="EJ105" s="187"/>
      <c r="EK105" s="187"/>
      <c r="EL105" s="187"/>
      <c r="EM105" s="187"/>
      <c r="EN105" s="187"/>
      <c r="EO105" s="187"/>
      <c r="EP105" s="187"/>
      <c r="EQ105" s="187"/>
    </row>
    <row r="106" spans="1:147" s="60" customFormat="1" ht="15.75" x14ac:dyDescent="0.25">
      <c r="A106" s="58"/>
      <c r="B106" s="59"/>
      <c r="D106" s="60" t="s">
        <v>28</v>
      </c>
      <c r="X106" s="60" t="s">
        <v>29</v>
      </c>
      <c r="AS106" s="60" t="s">
        <v>41</v>
      </c>
      <c r="BY106" s="1099">
        <f ca="1">TODAY()</f>
        <v>44165</v>
      </c>
      <c r="BZ106" s="1099"/>
      <c r="CA106" s="1099"/>
      <c r="CB106" s="1099"/>
      <c r="CC106" s="1099"/>
      <c r="CM106" s="52"/>
      <c r="CO106" s="179"/>
      <c r="CP106" s="179"/>
      <c r="CQ106" s="179"/>
      <c r="CR106" s="179"/>
      <c r="CS106" s="179"/>
      <c r="CT106" s="179"/>
      <c r="CU106" s="179"/>
      <c r="CV106" s="179"/>
      <c r="CW106" s="413"/>
      <c r="CX106" s="413"/>
      <c r="CY106" s="413"/>
      <c r="CZ106" s="413"/>
      <c r="DA106" s="331"/>
      <c r="DB106" s="331"/>
      <c r="DC106" s="331"/>
      <c r="DD106" s="331"/>
      <c r="DE106" s="331"/>
      <c r="DF106" s="331"/>
      <c r="DG106" s="331"/>
      <c r="DH106" s="331"/>
      <c r="DI106" s="331"/>
      <c r="DJ106" s="187"/>
      <c r="DK106" s="187"/>
      <c r="DL106" s="187"/>
      <c r="DM106" s="187"/>
      <c r="DN106" s="187"/>
      <c r="DO106" s="187"/>
      <c r="DP106" s="187"/>
      <c r="DQ106" s="187"/>
      <c r="DR106" s="187"/>
      <c r="DS106" s="187"/>
      <c r="DT106" s="187"/>
      <c r="DU106" s="187"/>
      <c r="DV106" s="187"/>
      <c r="DW106" s="187"/>
      <c r="DX106" s="187"/>
      <c r="DY106" s="187"/>
      <c r="DZ106" s="187"/>
      <c r="EA106" s="187"/>
      <c r="EB106" s="187"/>
      <c r="EC106" s="187"/>
      <c r="ED106" s="187"/>
      <c r="EE106" s="187"/>
      <c r="EF106" s="187"/>
      <c r="EG106" s="187"/>
      <c r="EH106" s="187"/>
      <c r="EI106" s="187"/>
      <c r="EJ106" s="187"/>
      <c r="EK106" s="187"/>
      <c r="EL106" s="187"/>
      <c r="EM106" s="187"/>
      <c r="EN106" s="187"/>
      <c r="EO106" s="187"/>
      <c r="EP106" s="187"/>
      <c r="EQ106" s="187"/>
    </row>
    <row r="107" spans="1:147" s="63" customFormat="1" ht="6.75" customHeight="1" x14ac:dyDescent="0.2">
      <c r="A107" s="61"/>
      <c r="B107" s="62"/>
      <c r="J107" s="64"/>
      <c r="K107" s="64"/>
      <c r="L107" s="64"/>
      <c r="M107" s="64"/>
      <c r="N107" s="64"/>
      <c r="O107" s="64"/>
      <c r="P107" s="64"/>
      <c r="Q107" s="64"/>
      <c r="R107" s="64"/>
      <c r="S107" s="64"/>
      <c r="T107" s="64"/>
      <c r="U107" s="64"/>
      <c r="V107" s="64"/>
      <c r="AS107" s="300"/>
      <c r="AT107" s="300"/>
      <c r="AU107" s="300"/>
      <c r="AV107" s="300"/>
      <c r="CM107" s="52"/>
      <c r="CO107" s="179"/>
      <c r="CP107" s="179"/>
      <c r="CQ107" s="179"/>
      <c r="CR107" s="179"/>
      <c r="CS107" s="179"/>
      <c r="CT107" s="179"/>
      <c r="CU107" s="179"/>
      <c r="CV107" s="179"/>
      <c r="CW107" s="413"/>
      <c r="CX107" s="413"/>
      <c r="CY107" s="413"/>
      <c r="CZ107" s="413"/>
      <c r="DA107" s="331"/>
      <c r="DB107" s="331"/>
      <c r="DC107" s="331"/>
      <c r="DD107" s="331"/>
      <c r="DE107" s="331"/>
      <c r="DF107" s="331"/>
      <c r="DG107" s="331"/>
      <c r="DH107" s="331"/>
      <c r="DI107" s="331"/>
      <c r="DJ107" s="187"/>
      <c r="DK107" s="187"/>
      <c r="DL107" s="187"/>
      <c r="DM107" s="187"/>
      <c r="DN107" s="187"/>
      <c r="DO107" s="187"/>
      <c r="DP107" s="187"/>
      <c r="DQ107" s="187"/>
      <c r="DR107" s="187"/>
      <c r="DS107" s="187"/>
      <c r="DT107" s="187"/>
      <c r="DU107" s="187"/>
      <c r="DV107" s="187"/>
      <c r="DW107" s="187"/>
      <c r="DX107" s="187"/>
      <c r="DY107" s="187"/>
      <c r="DZ107" s="187"/>
      <c r="EA107" s="187"/>
      <c r="EB107" s="187"/>
      <c r="EC107" s="187"/>
      <c r="ED107" s="187"/>
      <c r="EE107" s="187"/>
      <c r="EF107" s="187"/>
      <c r="EG107" s="187"/>
      <c r="EH107" s="187"/>
      <c r="EI107" s="187"/>
      <c r="EJ107" s="187"/>
      <c r="EK107" s="187"/>
      <c r="EL107" s="187"/>
      <c r="EM107" s="187"/>
      <c r="EN107" s="187"/>
      <c r="EO107" s="187"/>
      <c r="EP107" s="187"/>
      <c r="EQ107" s="187"/>
    </row>
    <row r="108" spans="1:147" s="63" customFormat="1" ht="23.25" x14ac:dyDescent="0.2">
      <c r="A108" s="61"/>
      <c r="B108" s="62"/>
      <c r="C108" s="569" t="s">
        <v>24</v>
      </c>
      <c r="D108" s="570"/>
      <c r="E108" s="570"/>
      <c r="F108" s="570"/>
      <c r="G108" s="570"/>
      <c r="H108" s="570"/>
      <c r="I108" s="571"/>
      <c r="J108" s="556">
        <f>+S8</f>
        <v>0</v>
      </c>
      <c r="K108" s="557"/>
      <c r="L108" s="557"/>
      <c r="M108" s="557"/>
      <c r="N108" s="557"/>
      <c r="O108" s="557"/>
      <c r="P108" s="557"/>
      <c r="Q108" s="557"/>
      <c r="R108" s="557"/>
      <c r="S108" s="557"/>
      <c r="T108" s="557"/>
      <c r="U108" s="557"/>
      <c r="V108" s="558"/>
      <c r="W108" s="245"/>
      <c r="X108" s="391" t="s">
        <v>40</v>
      </c>
      <c r="Y108" s="392"/>
      <c r="Z108" s="392"/>
      <c r="AA108" s="391"/>
      <c r="AB108" s="392"/>
      <c r="AC108" s="392"/>
      <c r="AD108" s="392"/>
      <c r="AE108" s="392"/>
      <c r="AF108" s="411"/>
      <c r="AG108" s="1174">
        <f>+S25</f>
        <v>0</v>
      </c>
      <c r="AH108" s="1175"/>
      <c r="AI108" s="1175"/>
      <c r="AJ108" s="1175"/>
      <c r="AK108" s="1175"/>
      <c r="AL108" s="1175"/>
      <c r="AM108" s="589" t="s">
        <v>25</v>
      </c>
      <c r="AN108" s="589"/>
      <c r="AO108" s="589"/>
      <c r="AP108" s="589"/>
      <c r="AQ108" s="590"/>
      <c r="AR108" s="245"/>
      <c r="AS108" s="1176" t="s">
        <v>43</v>
      </c>
      <c r="AT108" s="1177"/>
      <c r="AU108" s="1177"/>
      <c r="AV108" s="1177"/>
      <c r="AW108" s="1177"/>
      <c r="AX108" s="1177"/>
      <c r="AY108" s="1177"/>
      <c r="AZ108" s="1177"/>
      <c r="BA108" s="1177"/>
      <c r="BB108" s="1096" t="str">
        <f>+S53</f>
        <v>יש להזין סוג חשבון</v>
      </c>
      <c r="BC108" s="1097"/>
      <c r="BD108" s="1097"/>
      <c r="BE108" s="1097"/>
      <c r="BF108" s="1097"/>
      <c r="BG108" s="1097"/>
      <c r="BH108" s="1097"/>
      <c r="BI108" s="1097"/>
      <c r="BJ108" s="1097"/>
      <c r="BK108" s="1097"/>
      <c r="BL108" s="1097"/>
      <c r="BM108" s="1097"/>
      <c r="BN108" s="1097"/>
      <c r="BO108" s="1097"/>
      <c r="BP108" s="1097"/>
      <c r="BQ108" s="1097"/>
      <c r="BR108" s="1097"/>
      <c r="BS108" s="1097"/>
      <c r="BT108" s="1097"/>
      <c r="BU108" s="1097"/>
      <c r="BV108" s="1097"/>
      <c r="BW108" s="1097"/>
      <c r="BX108" s="1097"/>
      <c r="BY108" s="1097"/>
      <c r="BZ108" s="1097"/>
      <c r="CA108" s="1097"/>
      <c r="CB108" s="1097"/>
      <c r="CC108" s="1097"/>
      <c r="CD108" s="1097"/>
      <c r="CE108" s="1097"/>
      <c r="CF108" s="1097"/>
      <c r="CG108" s="1097"/>
      <c r="CH108" s="1097"/>
      <c r="CI108" s="1097"/>
      <c r="CJ108" s="1097"/>
      <c r="CK108" s="1098"/>
      <c r="CM108" s="52"/>
      <c r="CO108" s="179"/>
      <c r="CP108" s="179"/>
      <c r="CQ108" s="179"/>
      <c r="CR108" s="179"/>
      <c r="CS108" s="179"/>
      <c r="CT108" s="179"/>
      <c r="CU108" s="179"/>
      <c r="CV108" s="179"/>
      <c r="CW108" s="413"/>
      <c r="CX108" s="413"/>
      <c r="CY108" s="413"/>
      <c r="CZ108" s="413"/>
      <c r="DA108" s="331"/>
      <c r="DB108" s="331"/>
      <c r="DC108" s="331"/>
      <c r="DD108" s="331"/>
      <c r="DE108" s="331"/>
      <c r="DF108" s="331"/>
      <c r="DG108" s="331"/>
      <c r="DH108" s="331"/>
      <c r="DI108" s="331"/>
      <c r="DJ108" s="187"/>
      <c r="DK108" s="187"/>
      <c r="DL108" s="187"/>
      <c r="DM108" s="187"/>
      <c r="DN108" s="187"/>
      <c r="DO108" s="187"/>
      <c r="DP108" s="187"/>
      <c r="DQ108" s="187"/>
      <c r="DR108" s="187"/>
      <c r="DS108" s="187"/>
      <c r="DT108" s="187"/>
      <c r="DU108" s="187"/>
      <c r="DV108" s="187"/>
      <c r="DW108" s="187"/>
      <c r="DX108" s="187"/>
      <c r="DY108" s="187"/>
      <c r="DZ108" s="187"/>
      <c r="EA108" s="187"/>
      <c r="EB108" s="187"/>
      <c r="EC108" s="187"/>
      <c r="ED108" s="187"/>
      <c r="EE108" s="187"/>
      <c r="EF108" s="187"/>
      <c r="EG108" s="187"/>
      <c r="EH108" s="187"/>
      <c r="EI108" s="187"/>
      <c r="EJ108" s="187"/>
      <c r="EK108" s="187"/>
      <c r="EL108" s="187"/>
      <c r="EM108" s="187"/>
      <c r="EN108" s="187"/>
      <c r="EO108" s="187"/>
      <c r="EP108" s="187"/>
      <c r="EQ108" s="187"/>
    </row>
    <row r="109" spans="1:147" s="63" customFormat="1" ht="6.75" customHeight="1" x14ac:dyDescent="0.2">
      <c r="A109" s="61"/>
      <c r="B109" s="62"/>
      <c r="C109" s="403"/>
      <c r="D109" s="394"/>
      <c r="E109" s="394"/>
      <c r="F109" s="394"/>
      <c r="G109" s="394"/>
      <c r="H109" s="394"/>
      <c r="I109" s="394"/>
      <c r="J109" s="530"/>
      <c r="K109" s="530"/>
      <c r="L109" s="530"/>
      <c r="M109" s="530"/>
      <c r="N109" s="530"/>
      <c r="O109" s="530"/>
      <c r="P109" s="530"/>
      <c r="Q109" s="530"/>
      <c r="R109" s="530"/>
      <c r="S109" s="530"/>
      <c r="T109" s="530"/>
      <c r="U109" s="530"/>
      <c r="V109" s="530"/>
      <c r="W109" s="245"/>
      <c r="X109" s="394"/>
      <c r="Y109" s="394"/>
      <c r="Z109" s="394"/>
      <c r="AA109" s="394"/>
      <c r="AB109" s="394"/>
      <c r="AC109" s="394"/>
      <c r="AD109" s="394"/>
      <c r="AE109" s="394"/>
      <c r="AF109" s="394"/>
      <c r="AG109" s="403"/>
      <c r="AH109" s="403"/>
      <c r="AI109" s="403"/>
      <c r="AJ109" s="403"/>
      <c r="AK109" s="403"/>
      <c r="AL109" s="403"/>
      <c r="AM109" s="403"/>
      <c r="AN109" s="403"/>
      <c r="AO109" s="403"/>
      <c r="AP109" s="403"/>
      <c r="AQ109" s="403"/>
      <c r="AR109" s="394"/>
      <c r="AS109" s="626"/>
      <c r="AT109" s="626"/>
      <c r="AU109" s="626"/>
      <c r="AV109" s="626"/>
      <c r="AW109" s="626"/>
      <c r="AX109" s="626"/>
      <c r="AY109" s="626"/>
      <c r="AZ109" s="626"/>
      <c r="BA109" s="626"/>
      <c r="BB109" s="245"/>
      <c r="BC109" s="304"/>
      <c r="BD109" s="304"/>
      <c r="BE109" s="304"/>
      <c r="BF109" s="304"/>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M109" s="52"/>
      <c r="CO109" s="179"/>
      <c r="CP109" s="179"/>
      <c r="CQ109" s="179"/>
      <c r="CR109" s="179"/>
      <c r="CS109" s="179"/>
      <c r="CT109" s="179"/>
      <c r="CU109" s="179"/>
      <c r="CV109" s="179"/>
      <c r="CW109" s="413"/>
      <c r="CX109" s="413"/>
      <c r="CY109" s="413"/>
      <c r="CZ109" s="413"/>
      <c r="DA109" s="331"/>
      <c r="DB109" s="331"/>
      <c r="DC109" s="331"/>
      <c r="DD109" s="331"/>
      <c r="DE109" s="331"/>
      <c r="DF109" s="331"/>
      <c r="DG109" s="331"/>
      <c r="DH109" s="331"/>
      <c r="DI109" s="331"/>
      <c r="DJ109" s="187"/>
      <c r="DK109" s="187"/>
      <c r="DL109" s="187"/>
      <c r="DM109" s="187"/>
      <c r="DN109" s="187"/>
      <c r="DO109" s="187"/>
      <c r="DP109" s="187"/>
      <c r="DQ109" s="187"/>
      <c r="DR109" s="187"/>
      <c r="DS109" s="187"/>
      <c r="DT109" s="187"/>
      <c r="DU109" s="187"/>
      <c r="DV109" s="187"/>
      <c r="DW109" s="187"/>
      <c r="DX109" s="187"/>
      <c r="DY109" s="187"/>
      <c r="DZ109" s="187"/>
      <c r="EA109" s="187"/>
      <c r="EB109" s="187"/>
      <c r="EC109" s="187"/>
      <c r="ED109" s="187"/>
      <c r="EE109" s="187"/>
      <c r="EF109" s="187"/>
      <c r="EG109" s="187"/>
      <c r="EH109" s="187"/>
      <c r="EI109" s="187"/>
      <c r="EJ109" s="187"/>
      <c r="EK109" s="187"/>
      <c r="EL109" s="187"/>
      <c r="EM109" s="187"/>
      <c r="EN109" s="187"/>
      <c r="EO109" s="187"/>
      <c r="EP109" s="187"/>
      <c r="EQ109" s="187"/>
    </row>
    <row r="110" spans="1:147" s="63" customFormat="1" ht="23.25" x14ac:dyDescent="0.2">
      <c r="A110" s="61"/>
      <c r="B110" s="62"/>
      <c r="C110" s="569" t="s">
        <v>39</v>
      </c>
      <c r="D110" s="570"/>
      <c r="E110" s="570"/>
      <c r="F110" s="570"/>
      <c r="G110" s="570"/>
      <c r="H110" s="570"/>
      <c r="I110" s="571"/>
      <c r="J110" s="638">
        <f>+S10</f>
        <v>0</v>
      </c>
      <c r="K110" s="639"/>
      <c r="L110" s="639"/>
      <c r="M110" s="640"/>
      <c r="N110" s="627" t="s">
        <v>177</v>
      </c>
      <c r="O110" s="628"/>
      <c r="P110" s="559">
        <f>+S12</f>
        <v>0</v>
      </c>
      <c r="Q110" s="560"/>
      <c r="R110" s="560"/>
      <c r="S110" s="560"/>
      <c r="T110" s="560"/>
      <c r="U110" s="560"/>
      <c r="V110" s="561"/>
      <c r="W110" s="245"/>
      <c r="X110" s="1171" t="s">
        <v>162</v>
      </c>
      <c r="Y110" s="1172"/>
      <c r="Z110" s="1172"/>
      <c r="AA110" s="1172"/>
      <c r="AB110" s="1172"/>
      <c r="AC110" s="1172"/>
      <c r="AD110" s="1172"/>
      <c r="AE110" s="1172"/>
      <c r="AF110" s="1173"/>
      <c r="AG110" s="594">
        <f>+S27</f>
        <v>0</v>
      </c>
      <c r="AH110" s="595"/>
      <c r="AI110" s="595"/>
      <c r="AJ110" s="595"/>
      <c r="AK110" s="595"/>
      <c r="AL110" s="595"/>
      <c r="AM110" s="588" t="str">
        <f>AB27</f>
        <v>444/</v>
      </c>
      <c r="AN110" s="589"/>
      <c r="AO110" s="589"/>
      <c r="AP110" s="589"/>
      <c r="AQ110" s="590"/>
      <c r="AR110" s="245"/>
      <c r="AS110" s="617" t="s">
        <v>42</v>
      </c>
      <c r="AT110" s="618"/>
      <c r="AU110" s="618"/>
      <c r="AV110" s="618"/>
      <c r="AW110" s="618"/>
      <c r="AX110" s="618"/>
      <c r="AY110" s="618"/>
      <c r="AZ110" s="618"/>
      <c r="BA110" s="618"/>
      <c r="BB110" s="1183">
        <f>+S51</f>
        <v>0</v>
      </c>
      <c r="BC110" s="1184"/>
      <c r="BD110" s="1184"/>
      <c r="BE110" s="1185"/>
      <c r="BF110" s="1186"/>
      <c r="BG110" s="1187">
        <f>AX53</f>
        <v>0</v>
      </c>
      <c r="BH110" s="1187"/>
      <c r="BI110" s="1187"/>
      <c r="BJ110" s="1187"/>
      <c r="BK110" s="245"/>
      <c r="BL110" s="64"/>
      <c r="BM110" s="469"/>
      <c r="BN110" s="469"/>
      <c r="BO110" s="469"/>
      <c r="BP110" s="469"/>
      <c r="BQ110" s="469"/>
      <c r="BR110" s="469"/>
      <c r="BS110" s="469"/>
      <c r="BT110" s="469"/>
      <c r="BU110" s="469"/>
      <c r="BV110" s="507" t="s">
        <v>120</v>
      </c>
      <c r="BW110" s="508"/>
      <c r="BX110" s="508"/>
      <c r="BY110" s="508"/>
      <c r="BZ110" s="508"/>
      <c r="CA110" s="508"/>
      <c r="CB110" s="508"/>
      <c r="CC110" s="508"/>
      <c r="CD110" s="508"/>
      <c r="CE110" s="508"/>
      <c r="CF110" s="508"/>
      <c r="CG110" s="508"/>
      <c r="CH110" s="508"/>
      <c r="CI110" s="508"/>
      <c r="CJ110" s="508"/>
      <c r="CK110" s="509"/>
      <c r="CM110" s="52"/>
      <c r="CO110" s="179"/>
      <c r="CP110" s="179"/>
      <c r="CQ110" s="179"/>
      <c r="CR110" s="179"/>
      <c r="CS110" s="179"/>
      <c r="CT110" s="179"/>
      <c r="CU110" s="179"/>
      <c r="CV110" s="179"/>
      <c r="CW110" s="413"/>
      <c r="CX110" s="413"/>
      <c r="CY110" s="413"/>
      <c r="CZ110" s="413"/>
      <c r="DA110" s="331"/>
      <c r="DB110" s="331"/>
      <c r="DC110" s="331"/>
      <c r="DD110" s="331"/>
      <c r="DE110" s="331"/>
      <c r="DF110" s="331"/>
      <c r="DG110" s="331"/>
      <c r="DH110" s="331"/>
      <c r="DI110" s="331"/>
      <c r="DJ110" s="187"/>
      <c r="DK110" s="187"/>
      <c r="DL110" s="187"/>
      <c r="DM110" s="187"/>
      <c r="DN110" s="187"/>
      <c r="DO110" s="187"/>
      <c r="DP110" s="187"/>
      <c r="DQ110" s="187"/>
      <c r="DR110" s="187"/>
      <c r="DS110" s="187"/>
      <c r="DT110" s="187"/>
      <c r="DU110" s="187"/>
      <c r="DV110" s="187"/>
      <c r="DW110" s="187"/>
      <c r="DX110" s="187"/>
      <c r="DY110" s="187"/>
      <c r="DZ110" s="187"/>
      <c r="EA110" s="187"/>
      <c r="EB110" s="187"/>
      <c r="EC110" s="187"/>
      <c r="ED110" s="187"/>
      <c r="EE110" s="187"/>
      <c r="EF110" s="187"/>
      <c r="EG110" s="187"/>
      <c r="EH110" s="187"/>
      <c r="EI110" s="187"/>
      <c r="EJ110" s="187"/>
      <c r="EK110" s="187"/>
      <c r="EL110" s="187"/>
      <c r="EM110" s="187"/>
      <c r="EN110" s="187"/>
      <c r="EO110" s="187"/>
      <c r="EP110" s="187"/>
      <c r="EQ110" s="187"/>
    </row>
    <row r="111" spans="1:147" s="63" customFormat="1" ht="6.75" customHeight="1" x14ac:dyDescent="0.2">
      <c r="A111" s="61"/>
      <c r="B111" s="62"/>
      <c r="C111" s="403"/>
      <c r="D111" s="394"/>
      <c r="E111" s="394"/>
      <c r="F111" s="394"/>
      <c r="G111" s="394"/>
      <c r="H111" s="394"/>
      <c r="I111" s="394"/>
      <c r="J111" s="530"/>
      <c r="K111" s="530"/>
      <c r="L111" s="530"/>
      <c r="M111" s="530"/>
      <c r="N111" s="530"/>
      <c r="O111" s="530"/>
      <c r="P111" s="530"/>
      <c r="Q111" s="530"/>
      <c r="R111" s="530"/>
      <c r="S111" s="530"/>
      <c r="T111" s="530"/>
      <c r="U111" s="530"/>
      <c r="V111" s="530"/>
      <c r="W111" s="245"/>
      <c r="X111" s="394"/>
      <c r="Y111" s="394"/>
      <c r="Z111" s="394"/>
      <c r="AA111" s="403"/>
      <c r="AB111" s="403"/>
      <c r="AC111" s="394"/>
      <c r="AD111" s="394"/>
      <c r="AE111" s="394"/>
      <c r="AF111" s="394"/>
      <c r="AG111" s="626"/>
      <c r="AH111" s="626"/>
      <c r="AI111" s="626"/>
      <c r="AJ111" s="626"/>
      <c r="AK111" s="626"/>
      <c r="AL111" s="626"/>
      <c r="AM111" s="626"/>
      <c r="AN111" s="626"/>
      <c r="AO111" s="626"/>
      <c r="AP111" s="626"/>
      <c r="AQ111" s="626"/>
      <c r="AR111" s="394"/>
      <c r="AS111" s="1143"/>
      <c r="AT111" s="1143"/>
      <c r="AU111" s="1143"/>
      <c r="AV111" s="1143"/>
      <c r="AW111" s="1143"/>
      <c r="AX111" s="1143"/>
      <c r="AY111" s="1143"/>
      <c r="AZ111" s="1143"/>
      <c r="BA111" s="1143"/>
      <c r="BB111" s="403"/>
      <c r="BC111" s="394"/>
      <c r="BD111" s="394"/>
      <c r="BE111" s="305"/>
      <c r="BF111" s="394"/>
      <c r="BG111" s="394"/>
      <c r="BH111" s="394"/>
      <c r="BI111" s="394"/>
      <c r="BJ111" s="306"/>
      <c r="BK111" s="245"/>
      <c r="BL111" s="471"/>
      <c r="BM111" s="471"/>
      <c r="BN111" s="471"/>
      <c r="BO111" s="471"/>
      <c r="BP111" s="471"/>
      <c r="BQ111" s="471"/>
      <c r="BR111" s="471"/>
      <c r="BS111" s="471"/>
      <c r="BT111" s="471"/>
      <c r="BU111" s="471"/>
      <c r="BV111" s="510"/>
      <c r="BW111" s="511"/>
      <c r="BX111" s="511"/>
      <c r="BY111" s="511"/>
      <c r="BZ111" s="511"/>
      <c r="CA111" s="511"/>
      <c r="CB111" s="511"/>
      <c r="CC111" s="511"/>
      <c r="CD111" s="511"/>
      <c r="CE111" s="511"/>
      <c r="CF111" s="511"/>
      <c r="CG111" s="511"/>
      <c r="CH111" s="511"/>
      <c r="CI111" s="511"/>
      <c r="CJ111" s="511"/>
      <c r="CK111" s="512"/>
      <c r="CM111" s="52"/>
      <c r="CO111" s="179"/>
      <c r="CP111" s="179"/>
      <c r="CQ111" s="179"/>
      <c r="CR111" s="179"/>
      <c r="CS111" s="179"/>
      <c r="CT111" s="179"/>
      <c r="CU111" s="179"/>
      <c r="CV111" s="179"/>
      <c r="CW111" s="413"/>
      <c r="CX111" s="413"/>
      <c r="CY111" s="413"/>
      <c r="CZ111" s="413"/>
      <c r="DA111" s="331"/>
      <c r="DB111" s="331"/>
      <c r="DC111" s="331"/>
      <c r="DD111" s="331"/>
      <c r="DE111" s="331"/>
      <c r="DF111" s="331"/>
      <c r="DG111" s="331"/>
      <c r="DH111" s="331"/>
      <c r="DI111" s="331"/>
      <c r="DJ111" s="187"/>
      <c r="DK111" s="187"/>
      <c r="DL111" s="187"/>
      <c r="DM111" s="187"/>
      <c r="DN111" s="187"/>
      <c r="DO111" s="187"/>
      <c r="DP111" s="187"/>
      <c r="DQ111" s="187"/>
      <c r="DR111" s="187"/>
      <c r="DS111" s="187"/>
      <c r="DT111" s="187"/>
      <c r="DU111" s="187"/>
      <c r="DV111" s="187"/>
      <c r="DW111" s="187"/>
      <c r="DX111" s="187"/>
      <c r="DY111" s="187"/>
      <c r="DZ111" s="187"/>
      <c r="EA111" s="187"/>
      <c r="EB111" s="187"/>
      <c r="EC111" s="187"/>
      <c r="ED111" s="187"/>
      <c r="EE111" s="187"/>
      <c r="EF111" s="187"/>
      <c r="EG111" s="187"/>
      <c r="EH111" s="187"/>
      <c r="EI111" s="187"/>
      <c r="EJ111" s="187"/>
      <c r="EK111" s="187"/>
      <c r="EL111" s="187"/>
      <c r="EM111" s="187"/>
      <c r="EN111" s="187"/>
      <c r="EO111" s="187"/>
      <c r="EP111" s="187"/>
      <c r="EQ111" s="187"/>
    </row>
    <row r="112" spans="1:147" s="63" customFormat="1" ht="21" customHeight="1" x14ac:dyDescent="0.2">
      <c r="A112" s="61"/>
      <c r="B112" s="62"/>
      <c r="C112" s="569" t="s">
        <v>182</v>
      </c>
      <c r="D112" s="570"/>
      <c r="E112" s="570"/>
      <c r="F112" s="570"/>
      <c r="G112" s="570"/>
      <c r="H112" s="570"/>
      <c r="I112" s="570"/>
      <c r="J112" s="636">
        <f>+S16</f>
        <v>0</v>
      </c>
      <c r="K112" s="637"/>
      <c r="L112" s="637"/>
      <c r="M112" s="641"/>
      <c r="N112" s="636" t="s">
        <v>183</v>
      </c>
      <c r="O112" s="637"/>
      <c r="P112" s="553">
        <f>+S18</f>
        <v>0</v>
      </c>
      <c r="Q112" s="554"/>
      <c r="R112" s="554"/>
      <c r="S112" s="554"/>
      <c r="T112" s="554"/>
      <c r="U112" s="554"/>
      <c r="V112" s="555"/>
      <c r="W112" s="245"/>
      <c r="X112" s="569" t="str">
        <f>D29</f>
        <v>מס' החלטה  (עפ"י הזמנה)</v>
      </c>
      <c r="Y112" s="570"/>
      <c r="Z112" s="570"/>
      <c r="AA112" s="570"/>
      <c r="AB112" s="570"/>
      <c r="AC112" s="570"/>
      <c r="AD112" s="570"/>
      <c r="AE112" s="570"/>
      <c r="AF112" s="571"/>
      <c r="AG112" s="550">
        <f>+S29</f>
        <v>0</v>
      </c>
      <c r="AH112" s="551"/>
      <c r="AI112" s="551"/>
      <c r="AJ112" s="551"/>
      <c r="AK112" s="551"/>
      <c r="AL112" s="551"/>
      <c r="AM112" s="551"/>
      <c r="AN112" s="551"/>
      <c r="AO112" s="551"/>
      <c r="AP112" s="551"/>
      <c r="AQ112" s="552"/>
      <c r="AR112" s="245"/>
      <c r="AS112" s="1100" t="s">
        <v>45</v>
      </c>
      <c r="AT112" s="1101"/>
      <c r="AU112" s="1101"/>
      <c r="AV112" s="1101"/>
      <c r="AW112" s="1101"/>
      <c r="AX112" s="1101"/>
      <c r="AY112" s="1101"/>
      <c r="AZ112" s="1101"/>
      <c r="BA112" s="1102"/>
      <c r="BB112" s="1091">
        <f>IF(LEN(S39)=0=TRUE,"",S39)</f>
        <v>0</v>
      </c>
      <c r="BC112" s="1092"/>
      <c r="BD112" s="1092"/>
      <c r="BE112" s="1092"/>
      <c r="BF112" s="307" t="s">
        <v>1</v>
      </c>
      <c r="BG112" s="1089">
        <f>IF(LEN(S41)=0=TRUE,"",S41)</f>
        <v>0</v>
      </c>
      <c r="BH112" s="1089"/>
      <c r="BI112" s="1089"/>
      <c r="BJ112" s="1090"/>
      <c r="BK112" s="245"/>
      <c r="BL112" s="471"/>
      <c r="BM112" s="471"/>
      <c r="BN112" s="471"/>
      <c r="BO112" s="471"/>
      <c r="BP112" s="471"/>
      <c r="BQ112" s="471"/>
      <c r="BR112" s="471"/>
      <c r="BS112" s="471"/>
      <c r="BT112" s="471"/>
      <c r="BU112" s="471"/>
      <c r="BV112" s="510"/>
      <c r="BW112" s="511"/>
      <c r="BX112" s="511"/>
      <c r="BY112" s="511"/>
      <c r="BZ112" s="511"/>
      <c r="CA112" s="511"/>
      <c r="CB112" s="511"/>
      <c r="CC112" s="511"/>
      <c r="CD112" s="511"/>
      <c r="CE112" s="511"/>
      <c r="CF112" s="511"/>
      <c r="CG112" s="511"/>
      <c r="CH112" s="511"/>
      <c r="CI112" s="511"/>
      <c r="CJ112" s="511"/>
      <c r="CK112" s="512"/>
      <c r="CM112" s="52"/>
      <c r="CO112" s="179"/>
      <c r="CP112" s="179"/>
      <c r="CQ112" s="179"/>
      <c r="CR112" s="179"/>
      <c r="CS112" s="179"/>
      <c r="CT112" s="179"/>
      <c r="CU112" s="179"/>
      <c r="CV112" s="179"/>
      <c r="CW112" s="413"/>
      <c r="CX112" s="413"/>
      <c r="CY112" s="413"/>
      <c r="CZ112" s="413"/>
      <c r="DA112" s="331"/>
      <c r="DB112" s="331"/>
      <c r="DC112" s="331"/>
      <c r="DD112" s="331"/>
      <c r="DE112" s="331"/>
      <c r="DF112" s="331"/>
      <c r="DG112" s="331"/>
      <c r="DH112" s="331"/>
      <c r="DI112" s="331"/>
      <c r="DJ112" s="187"/>
      <c r="DK112" s="187"/>
      <c r="DL112" s="187"/>
      <c r="DM112" s="187"/>
      <c r="DN112" s="187"/>
      <c r="DO112" s="187"/>
      <c r="DP112" s="187"/>
      <c r="DQ112" s="187"/>
      <c r="DR112" s="187"/>
      <c r="DS112" s="187"/>
      <c r="DT112" s="187"/>
      <c r="DU112" s="187"/>
      <c r="DV112" s="187"/>
      <c r="DW112" s="187"/>
      <c r="DX112" s="187"/>
      <c r="DY112" s="187"/>
      <c r="DZ112" s="187"/>
      <c r="EA112" s="187"/>
      <c r="EB112" s="187"/>
      <c r="EC112" s="187"/>
      <c r="ED112" s="187"/>
      <c r="EE112" s="187"/>
      <c r="EF112" s="187"/>
      <c r="EG112" s="187"/>
      <c r="EH112" s="187"/>
      <c r="EI112" s="187"/>
      <c r="EJ112" s="187"/>
      <c r="EK112" s="187"/>
      <c r="EL112" s="187"/>
      <c r="EM112" s="187"/>
      <c r="EN112" s="187"/>
      <c r="EO112" s="187"/>
      <c r="EP112" s="187"/>
      <c r="EQ112" s="187"/>
    </row>
    <row r="113" spans="1:172" s="63" customFormat="1" ht="6.75" customHeight="1" x14ac:dyDescent="0.2">
      <c r="A113" s="61"/>
      <c r="B113" s="62"/>
      <c r="C113" s="403"/>
      <c r="D113" s="394"/>
      <c r="E113" s="394"/>
      <c r="F113" s="394"/>
      <c r="G113" s="394"/>
      <c r="H113" s="394"/>
      <c r="I113" s="394"/>
      <c r="J113" s="530"/>
      <c r="K113" s="530"/>
      <c r="L113" s="530"/>
      <c r="M113" s="530"/>
      <c r="N113" s="530"/>
      <c r="O113" s="530"/>
      <c r="P113" s="530"/>
      <c r="Q113" s="530"/>
      <c r="R113" s="530"/>
      <c r="S113" s="530"/>
      <c r="T113" s="530"/>
      <c r="U113" s="530"/>
      <c r="V113" s="530"/>
      <c r="W113" s="245"/>
      <c r="X113" s="394"/>
      <c r="Y113" s="394"/>
      <c r="Z113" s="394"/>
      <c r="AA113" s="394"/>
      <c r="AB113" s="394"/>
      <c r="AC113" s="394"/>
      <c r="AD113" s="394"/>
      <c r="AE113" s="394"/>
      <c r="AF113" s="394"/>
      <c r="AG113" s="1164"/>
      <c r="AH113" s="1164"/>
      <c r="AI113" s="1164"/>
      <c r="AJ113" s="1164"/>
      <c r="AK113" s="1164"/>
      <c r="AL113" s="1164"/>
      <c r="AM113" s="1164"/>
      <c r="AN113" s="1164"/>
      <c r="AO113" s="1164"/>
      <c r="AP113" s="1164"/>
      <c r="AQ113" s="1164"/>
      <c r="AR113" s="394"/>
      <c r="AS113" s="1129"/>
      <c r="AT113" s="1129"/>
      <c r="AU113" s="1129"/>
      <c r="AV113" s="1129"/>
      <c r="AW113" s="1129"/>
      <c r="AX113" s="1129"/>
      <c r="AY113" s="1129"/>
      <c r="AZ113" s="1129"/>
      <c r="BA113" s="1129"/>
      <c r="BB113" s="395"/>
      <c r="BC113" s="395"/>
      <c r="BD113" s="394"/>
      <c r="BE113" s="394"/>
      <c r="BF113" s="394"/>
      <c r="BG113" s="394"/>
      <c r="BH113" s="394"/>
      <c r="BI113" s="394"/>
      <c r="BJ113" s="394"/>
      <c r="BK113" s="470"/>
      <c r="BL113" s="471"/>
      <c r="BM113" s="471"/>
      <c r="BN113" s="471"/>
      <c r="BO113" s="471"/>
      <c r="BP113" s="471"/>
      <c r="BQ113" s="471"/>
      <c r="BR113" s="471"/>
      <c r="BS113" s="471"/>
      <c r="BT113" s="471"/>
      <c r="BU113" s="471"/>
      <c r="BV113" s="510"/>
      <c r="BW113" s="511"/>
      <c r="BX113" s="511"/>
      <c r="BY113" s="511"/>
      <c r="BZ113" s="511"/>
      <c r="CA113" s="511"/>
      <c r="CB113" s="511"/>
      <c r="CC113" s="511"/>
      <c r="CD113" s="511"/>
      <c r="CE113" s="511"/>
      <c r="CF113" s="511"/>
      <c r="CG113" s="511"/>
      <c r="CH113" s="511"/>
      <c r="CI113" s="511"/>
      <c r="CJ113" s="511"/>
      <c r="CK113" s="512"/>
      <c r="CM113" s="52"/>
      <c r="CO113" s="179"/>
      <c r="CP113" s="179"/>
      <c r="CQ113" s="179"/>
      <c r="CR113" s="179"/>
      <c r="CS113" s="179"/>
      <c r="CT113" s="179"/>
      <c r="CU113" s="179"/>
      <c r="CV113" s="179"/>
      <c r="CW113" s="413"/>
      <c r="CX113" s="413"/>
      <c r="CY113" s="413"/>
      <c r="CZ113" s="413"/>
      <c r="DA113" s="331"/>
      <c r="DB113" s="331"/>
      <c r="DC113" s="331"/>
      <c r="DD113" s="331"/>
      <c r="DE113" s="331"/>
      <c r="DF113" s="331"/>
      <c r="DG113" s="331"/>
      <c r="DH113" s="331"/>
      <c r="DI113" s="331"/>
      <c r="DJ113" s="187"/>
      <c r="DK113" s="187"/>
      <c r="DL113" s="187"/>
      <c r="DM113" s="187"/>
      <c r="DN113" s="187"/>
      <c r="DO113" s="187"/>
      <c r="DP113" s="187"/>
      <c r="DQ113" s="187"/>
      <c r="DR113" s="187"/>
      <c r="DS113" s="187"/>
      <c r="DT113" s="187"/>
      <c r="DU113" s="187"/>
      <c r="DV113" s="187"/>
      <c r="DW113" s="187"/>
      <c r="DX113" s="187"/>
      <c r="DY113" s="187"/>
      <c r="DZ113" s="187"/>
      <c r="EA113" s="187"/>
      <c r="EB113" s="187"/>
      <c r="EC113" s="187"/>
      <c r="ED113" s="187"/>
      <c r="EE113" s="187"/>
      <c r="EF113" s="187"/>
      <c r="EG113" s="187"/>
      <c r="EH113" s="187"/>
      <c r="EI113" s="187"/>
      <c r="EJ113" s="187"/>
      <c r="EK113" s="187"/>
      <c r="EL113" s="187"/>
      <c r="EM113" s="187"/>
      <c r="EN113" s="187"/>
      <c r="EO113" s="187"/>
      <c r="EP113" s="187"/>
      <c r="EQ113" s="187"/>
    </row>
    <row r="114" spans="1:172" s="63" customFormat="1" ht="23.25" x14ac:dyDescent="0.2">
      <c r="A114" s="61"/>
      <c r="B114" s="62"/>
      <c r="C114" s="569" t="s">
        <v>184</v>
      </c>
      <c r="D114" s="570"/>
      <c r="E114" s="570"/>
      <c r="F114" s="570"/>
      <c r="G114" s="570"/>
      <c r="H114" s="570"/>
      <c r="I114" s="570"/>
      <c r="J114" s="559">
        <f>S18</f>
        <v>0</v>
      </c>
      <c r="K114" s="560"/>
      <c r="L114" s="560"/>
      <c r="M114" s="560"/>
      <c r="N114" s="560"/>
      <c r="O114" s="560"/>
      <c r="P114" s="560"/>
      <c r="Q114" s="560"/>
      <c r="R114" s="560"/>
      <c r="S114" s="560"/>
      <c r="T114" s="560"/>
      <c r="U114" s="308"/>
      <c r="V114" s="309"/>
      <c r="W114" s="245"/>
      <c r="X114" s="569"/>
      <c r="Y114" s="570"/>
      <c r="Z114" s="570"/>
      <c r="AA114" s="570"/>
      <c r="AB114" s="570"/>
      <c r="AC114" s="570"/>
      <c r="AD114" s="570"/>
      <c r="AE114" s="570"/>
      <c r="AF114" s="571"/>
      <c r="AG114" s="550"/>
      <c r="AH114" s="551"/>
      <c r="AI114" s="551"/>
      <c r="AJ114" s="551"/>
      <c r="AK114" s="551"/>
      <c r="AL114" s="551"/>
      <c r="AM114" s="551"/>
      <c r="AN114" s="551"/>
      <c r="AO114" s="551"/>
      <c r="AP114" s="551"/>
      <c r="AQ114" s="552"/>
      <c r="AR114" s="245"/>
      <c r="AS114" s="1110"/>
      <c r="AT114" s="1110"/>
      <c r="AU114" s="1110"/>
      <c r="AV114" s="1110"/>
      <c r="AW114" s="1110"/>
      <c r="AX114" s="1110"/>
      <c r="AY114" s="1110"/>
      <c r="AZ114" s="1110"/>
      <c r="BA114" s="1110"/>
      <c r="BB114" s="1109"/>
      <c r="BC114" s="1109"/>
      <c r="BD114" s="1109"/>
      <c r="BE114" s="1109"/>
      <c r="BF114" s="1109"/>
      <c r="BG114" s="1109"/>
      <c r="BH114" s="1109"/>
      <c r="BI114" s="1109"/>
      <c r="BJ114" s="1109"/>
      <c r="BK114" s="394"/>
      <c r="BL114" s="471"/>
      <c r="BM114" s="471"/>
      <c r="BN114" s="471"/>
      <c r="BO114" s="471"/>
      <c r="BP114" s="471"/>
      <c r="BQ114" s="471"/>
      <c r="BR114" s="471"/>
      <c r="BS114" s="471"/>
      <c r="BT114" s="471"/>
      <c r="BU114" s="471"/>
      <c r="BV114" s="510"/>
      <c r="BW114" s="511"/>
      <c r="BX114" s="511"/>
      <c r="BY114" s="511"/>
      <c r="BZ114" s="511"/>
      <c r="CA114" s="511"/>
      <c r="CB114" s="511"/>
      <c r="CC114" s="511"/>
      <c r="CD114" s="511"/>
      <c r="CE114" s="511"/>
      <c r="CF114" s="511"/>
      <c r="CG114" s="511"/>
      <c r="CH114" s="511"/>
      <c r="CI114" s="511"/>
      <c r="CJ114" s="511"/>
      <c r="CK114" s="512"/>
      <c r="CM114" s="52"/>
      <c r="CO114" s="179"/>
      <c r="CP114" s="179"/>
      <c r="CQ114" s="179"/>
      <c r="CR114" s="179"/>
      <c r="CS114" s="179"/>
      <c r="CT114" s="179"/>
      <c r="CU114" s="179"/>
      <c r="CV114" s="179"/>
      <c r="CW114" s="413"/>
      <c r="CX114" s="413"/>
      <c r="CY114" s="413"/>
      <c r="CZ114" s="413"/>
      <c r="DA114" s="331"/>
      <c r="DB114" s="331"/>
      <c r="DC114" s="331"/>
      <c r="DD114" s="331"/>
      <c r="DE114" s="331"/>
      <c r="DF114" s="331"/>
      <c r="DG114" s="331"/>
      <c r="DH114" s="331"/>
      <c r="DI114" s="331"/>
      <c r="DJ114" s="187"/>
      <c r="DK114" s="187"/>
      <c r="DL114" s="187"/>
      <c r="DM114" s="187"/>
      <c r="DN114" s="187"/>
      <c r="DO114" s="187"/>
      <c r="DP114" s="187"/>
      <c r="DQ114" s="187"/>
      <c r="DR114" s="187"/>
      <c r="DS114" s="187"/>
      <c r="DT114" s="187"/>
      <c r="DU114" s="187"/>
      <c r="DV114" s="187"/>
      <c r="DW114" s="187"/>
      <c r="DX114" s="187"/>
      <c r="DY114" s="187"/>
      <c r="DZ114" s="187"/>
      <c r="EA114" s="187"/>
      <c r="EB114" s="187"/>
      <c r="EC114" s="187"/>
      <c r="ED114" s="187"/>
      <c r="EE114" s="187"/>
      <c r="EF114" s="187"/>
      <c r="EG114" s="187"/>
      <c r="EH114" s="187"/>
      <c r="EI114" s="187"/>
      <c r="EJ114" s="187"/>
      <c r="EK114" s="187"/>
      <c r="EL114" s="187"/>
      <c r="EM114" s="187"/>
      <c r="EN114" s="187"/>
      <c r="EO114" s="187"/>
      <c r="EP114" s="187"/>
      <c r="EQ114" s="187"/>
    </row>
    <row r="115" spans="1:172" s="63" customFormat="1" ht="6.75" customHeight="1" x14ac:dyDescent="0.2">
      <c r="A115" s="61"/>
      <c r="B115" s="62"/>
      <c r="C115" s="403"/>
      <c r="D115" s="394"/>
      <c r="E115" s="394"/>
      <c r="F115" s="394"/>
      <c r="G115" s="394"/>
      <c r="H115" s="394"/>
      <c r="I115" s="394"/>
      <c r="J115" s="530"/>
      <c r="K115" s="530"/>
      <c r="L115" s="530"/>
      <c r="M115" s="530"/>
      <c r="N115" s="530"/>
      <c r="O115" s="530"/>
      <c r="P115" s="530"/>
      <c r="Q115" s="530"/>
      <c r="R115" s="530"/>
      <c r="S115" s="530"/>
      <c r="T115" s="530"/>
      <c r="U115" s="530"/>
      <c r="V115" s="530"/>
      <c r="W115" s="245"/>
      <c r="X115" s="394"/>
      <c r="Y115" s="394"/>
      <c r="Z115" s="394"/>
      <c r="AA115" s="394"/>
      <c r="AB115" s="394"/>
      <c r="AC115" s="394"/>
      <c r="AD115" s="394"/>
      <c r="AE115" s="394"/>
      <c r="AF115" s="394"/>
      <c r="AG115" s="368"/>
      <c r="AH115" s="368"/>
      <c r="AI115" s="368"/>
      <c r="AJ115" s="368"/>
      <c r="AK115" s="368"/>
      <c r="AL115" s="368"/>
      <c r="AM115" s="368"/>
      <c r="AN115" s="368"/>
      <c r="AO115" s="368"/>
      <c r="AP115" s="368"/>
      <c r="AQ115" s="368"/>
      <c r="AR115" s="245"/>
      <c r="AS115" s="530"/>
      <c r="AT115" s="530"/>
      <c r="AU115" s="530"/>
      <c r="AV115" s="530"/>
      <c r="AW115" s="530"/>
      <c r="AX115" s="530"/>
      <c r="AY115" s="530"/>
      <c r="AZ115" s="530"/>
      <c r="BA115" s="530"/>
      <c r="BB115" s="394"/>
      <c r="BC115" s="394"/>
      <c r="BD115" s="394"/>
      <c r="BE115" s="394"/>
      <c r="BF115" s="394"/>
      <c r="BG115" s="394"/>
      <c r="BH115" s="394"/>
      <c r="BI115" s="394"/>
      <c r="BJ115" s="394"/>
      <c r="BK115" s="470"/>
      <c r="BL115" s="471"/>
      <c r="BM115" s="471"/>
      <c r="BN115" s="471"/>
      <c r="BO115" s="471"/>
      <c r="BP115" s="471"/>
      <c r="BQ115" s="471"/>
      <c r="BR115" s="471"/>
      <c r="BS115" s="471"/>
      <c r="BT115" s="471"/>
      <c r="BU115" s="471"/>
      <c r="BV115" s="510"/>
      <c r="BW115" s="511"/>
      <c r="BX115" s="511"/>
      <c r="BY115" s="511"/>
      <c r="BZ115" s="511"/>
      <c r="CA115" s="511"/>
      <c r="CB115" s="511"/>
      <c r="CC115" s="511"/>
      <c r="CD115" s="511"/>
      <c r="CE115" s="511"/>
      <c r="CF115" s="511"/>
      <c r="CG115" s="511"/>
      <c r="CH115" s="511"/>
      <c r="CI115" s="511"/>
      <c r="CJ115" s="511"/>
      <c r="CK115" s="512"/>
      <c r="CM115" s="52"/>
      <c r="CO115" s="179"/>
      <c r="CP115" s="179"/>
      <c r="CQ115" s="179"/>
      <c r="CR115" s="179"/>
      <c r="CS115" s="179"/>
      <c r="CT115" s="179"/>
      <c r="CU115" s="179"/>
      <c r="CV115" s="179"/>
      <c r="CW115" s="413"/>
      <c r="CX115" s="413"/>
      <c r="CY115" s="413"/>
      <c r="CZ115" s="413"/>
      <c r="DA115" s="331"/>
      <c r="DB115" s="331"/>
      <c r="DC115" s="331"/>
      <c r="DD115" s="331"/>
      <c r="DE115" s="331"/>
      <c r="DF115" s="331"/>
      <c r="DG115" s="331"/>
      <c r="DH115" s="331"/>
      <c r="DI115" s="331"/>
      <c r="DJ115" s="187"/>
      <c r="DK115" s="187"/>
      <c r="DL115" s="187"/>
      <c r="DM115" s="187"/>
      <c r="DN115" s="187"/>
      <c r="DO115" s="187"/>
      <c r="DP115" s="187"/>
      <c r="DQ115" s="187"/>
      <c r="DR115" s="187"/>
      <c r="DS115" s="187"/>
      <c r="DT115" s="187"/>
      <c r="DU115" s="187"/>
      <c r="DV115" s="187"/>
      <c r="DW115" s="187"/>
      <c r="DX115" s="187"/>
      <c r="DY115" s="187"/>
      <c r="DZ115" s="187"/>
      <c r="EA115" s="187"/>
      <c r="EB115" s="187"/>
      <c r="EC115" s="187"/>
      <c r="ED115" s="187"/>
      <c r="EE115" s="187"/>
      <c r="EF115" s="187"/>
      <c r="EG115" s="187"/>
      <c r="EH115" s="187"/>
      <c r="EI115" s="187"/>
      <c r="EJ115" s="187"/>
      <c r="EK115" s="187"/>
      <c r="EL115" s="187"/>
      <c r="EM115" s="187"/>
      <c r="EN115" s="187"/>
      <c r="EO115" s="187"/>
      <c r="EP115" s="187"/>
      <c r="EQ115" s="187"/>
    </row>
    <row r="116" spans="1:172" s="63" customFormat="1" ht="18.75" customHeight="1" x14ac:dyDescent="0.2">
      <c r="A116" s="61"/>
      <c r="B116" s="62"/>
      <c r="C116" s="569" t="s">
        <v>185</v>
      </c>
      <c r="D116" s="570"/>
      <c r="E116" s="570"/>
      <c r="F116" s="570"/>
      <c r="G116" s="570"/>
      <c r="H116" s="570"/>
      <c r="I116" s="571"/>
      <c r="J116" s="1140">
        <f>S20</f>
        <v>0</v>
      </c>
      <c r="K116" s="1141"/>
      <c r="L116" s="1141"/>
      <c r="M116" s="1141"/>
      <c r="N116" s="636" t="s">
        <v>183</v>
      </c>
      <c r="O116" s="637"/>
      <c r="P116" s="518">
        <f>S22</f>
        <v>0</v>
      </c>
      <c r="Q116" s="519"/>
      <c r="R116" s="519"/>
      <c r="S116" s="519"/>
      <c r="T116" s="519"/>
      <c r="U116" s="409"/>
      <c r="V116" s="410"/>
      <c r="W116" s="245"/>
      <c r="X116" s="391" t="s">
        <v>46</v>
      </c>
      <c r="Y116" s="570" t="s">
        <v>186</v>
      </c>
      <c r="Z116" s="570"/>
      <c r="AA116" s="570"/>
      <c r="AB116" s="570"/>
      <c r="AC116" s="570"/>
      <c r="AD116" s="570"/>
      <c r="AE116" s="570"/>
      <c r="AF116" s="571"/>
      <c r="AG116" s="550">
        <f>+S33</f>
        <v>0</v>
      </c>
      <c r="AH116" s="551"/>
      <c r="AI116" s="551"/>
      <c r="AJ116" s="551"/>
      <c r="AK116" s="551"/>
      <c r="AL116" s="551"/>
      <c r="AM116" s="551"/>
      <c r="AN116" s="551"/>
      <c r="AO116" s="551"/>
      <c r="AP116" s="551"/>
      <c r="AQ116" s="552"/>
      <c r="AR116" s="245"/>
      <c r="AS116" s="1188"/>
      <c r="AT116" s="1188"/>
      <c r="AU116" s="1188"/>
      <c r="AV116" s="1188"/>
      <c r="AW116" s="1188"/>
      <c r="AX116" s="1188"/>
      <c r="AY116" s="1188"/>
      <c r="AZ116" s="1188"/>
      <c r="BA116" s="1188"/>
      <c r="BB116" s="1132"/>
      <c r="BC116" s="1132"/>
      <c r="BD116" s="1132"/>
      <c r="BE116" s="1132"/>
      <c r="BF116" s="1132"/>
      <c r="BG116" s="1132"/>
      <c r="BH116" s="1132"/>
      <c r="BI116" s="1132"/>
      <c r="BJ116" s="1132"/>
      <c r="BK116" s="245"/>
      <c r="BL116" s="471"/>
      <c r="BM116" s="471"/>
      <c r="BN116" s="471"/>
      <c r="BO116" s="471"/>
      <c r="BP116" s="471"/>
      <c r="BQ116" s="471"/>
      <c r="BR116" s="471"/>
      <c r="BS116" s="471"/>
      <c r="BT116" s="471"/>
      <c r="BU116" s="471"/>
      <c r="BV116" s="510"/>
      <c r="BW116" s="511"/>
      <c r="BX116" s="511"/>
      <c r="BY116" s="511"/>
      <c r="BZ116" s="511"/>
      <c r="CA116" s="511"/>
      <c r="CB116" s="511"/>
      <c r="CC116" s="511"/>
      <c r="CD116" s="511"/>
      <c r="CE116" s="511"/>
      <c r="CF116" s="511"/>
      <c r="CG116" s="511"/>
      <c r="CH116" s="511"/>
      <c r="CI116" s="511"/>
      <c r="CJ116" s="511"/>
      <c r="CK116" s="512"/>
      <c r="CM116" s="52"/>
      <c r="CO116" s="179"/>
      <c r="CP116" s="179"/>
      <c r="CQ116" s="179"/>
      <c r="CR116" s="179"/>
      <c r="CS116" s="179"/>
      <c r="CT116" s="179"/>
      <c r="CU116" s="179"/>
      <c r="CV116" s="179"/>
      <c r="CW116" s="413"/>
      <c r="CX116" s="413"/>
      <c r="CY116" s="413"/>
      <c r="CZ116" s="413"/>
      <c r="DA116" s="331"/>
      <c r="DB116" s="331"/>
      <c r="DC116" s="331"/>
      <c r="DD116" s="331"/>
      <c r="DE116" s="331"/>
      <c r="DF116" s="331"/>
      <c r="DG116" s="331"/>
      <c r="DH116" s="331"/>
      <c r="DI116" s="331"/>
      <c r="DJ116" s="187"/>
      <c r="DK116" s="187"/>
      <c r="DL116" s="187"/>
      <c r="DM116" s="187"/>
      <c r="DN116" s="187"/>
      <c r="DO116" s="187"/>
      <c r="DP116" s="187"/>
      <c r="DQ116" s="187"/>
      <c r="DR116" s="187"/>
      <c r="DS116" s="187"/>
      <c r="DT116" s="187"/>
      <c r="DU116" s="187"/>
      <c r="DV116" s="187"/>
      <c r="DW116" s="187"/>
      <c r="DX116" s="187"/>
      <c r="DY116" s="187"/>
      <c r="DZ116" s="187"/>
      <c r="EA116" s="187"/>
      <c r="EB116" s="187"/>
      <c r="EC116" s="187"/>
      <c r="ED116" s="187"/>
      <c r="EE116" s="187"/>
      <c r="EF116" s="187"/>
      <c r="EG116" s="187"/>
      <c r="EH116" s="187"/>
      <c r="EI116" s="187"/>
      <c r="EJ116" s="187"/>
      <c r="EK116" s="187"/>
      <c r="EL116" s="187"/>
      <c r="EM116" s="187"/>
      <c r="EN116" s="187"/>
      <c r="EO116" s="187"/>
      <c r="EP116" s="187"/>
      <c r="EQ116" s="187"/>
    </row>
    <row r="117" spans="1:172" s="63" customFormat="1" ht="6.75" customHeight="1" x14ac:dyDescent="0.2">
      <c r="A117" s="61"/>
      <c r="B117" s="62"/>
      <c r="D117" s="310"/>
      <c r="E117" s="311"/>
      <c r="F117" s="311"/>
      <c r="G117" s="311"/>
      <c r="H117" s="311"/>
      <c r="I117" s="311"/>
      <c r="J117" s="574"/>
      <c r="K117" s="574"/>
      <c r="L117" s="574"/>
      <c r="M117" s="574"/>
      <c r="N117" s="574"/>
      <c r="O117" s="574"/>
      <c r="P117" s="574"/>
      <c r="Q117" s="574"/>
      <c r="R117" s="574"/>
      <c r="S117" s="574"/>
      <c r="T117" s="574"/>
      <c r="U117" s="574"/>
      <c r="V117" s="574"/>
      <c r="X117" s="311"/>
      <c r="Y117" s="311"/>
      <c r="Z117" s="311"/>
      <c r="AA117" s="311"/>
      <c r="AB117" s="311"/>
      <c r="AC117" s="311"/>
      <c r="AD117" s="311"/>
      <c r="AE117" s="311"/>
      <c r="AF117" s="311"/>
      <c r="AG117" s="276"/>
      <c r="AH117" s="276"/>
      <c r="AI117" s="276"/>
      <c r="AJ117" s="276"/>
      <c r="AK117" s="276"/>
      <c r="AL117" s="276"/>
      <c r="AM117" s="276"/>
      <c r="AN117" s="276"/>
      <c r="AO117" s="276"/>
      <c r="AP117" s="276"/>
      <c r="AQ117" s="276"/>
      <c r="AR117" s="64"/>
      <c r="AS117" s="64"/>
      <c r="AT117" s="64"/>
      <c r="AU117" s="64"/>
      <c r="AV117" s="64"/>
      <c r="AW117" s="64"/>
      <c r="AX117" s="64"/>
      <c r="AY117" s="64"/>
      <c r="BA117" s="64"/>
      <c r="BB117" s="64"/>
      <c r="BC117" s="64"/>
      <c r="BD117" s="64"/>
      <c r="BE117" s="64"/>
      <c r="BF117" s="64"/>
      <c r="BG117" s="64"/>
      <c r="BH117" s="64"/>
      <c r="BI117" s="64"/>
      <c r="BJ117" s="64"/>
      <c r="BK117" s="64"/>
      <c r="BL117" s="471"/>
      <c r="BM117" s="471"/>
      <c r="BN117" s="471"/>
      <c r="BO117" s="471"/>
      <c r="BP117" s="471"/>
      <c r="BQ117" s="471"/>
      <c r="BR117" s="471"/>
      <c r="BS117" s="471"/>
      <c r="BT117" s="471"/>
      <c r="BU117" s="471"/>
      <c r="BV117" s="513"/>
      <c r="BW117" s="514"/>
      <c r="BX117" s="514"/>
      <c r="BY117" s="514"/>
      <c r="BZ117" s="514"/>
      <c r="CA117" s="514"/>
      <c r="CB117" s="514"/>
      <c r="CC117" s="514"/>
      <c r="CD117" s="514"/>
      <c r="CE117" s="514"/>
      <c r="CF117" s="514"/>
      <c r="CG117" s="514"/>
      <c r="CH117" s="514"/>
      <c r="CI117" s="514"/>
      <c r="CJ117" s="514"/>
      <c r="CK117" s="515"/>
      <c r="CM117" s="52"/>
      <c r="CO117" s="179"/>
      <c r="CP117" s="179"/>
      <c r="CQ117" s="179"/>
      <c r="CR117" s="179"/>
      <c r="CS117" s="179"/>
      <c r="CT117" s="179"/>
      <c r="CU117" s="179"/>
      <c r="CV117" s="179"/>
      <c r="CW117" s="413"/>
      <c r="CX117" s="413"/>
      <c r="CY117" s="413"/>
      <c r="CZ117" s="413"/>
      <c r="DA117" s="331"/>
      <c r="DB117" s="331"/>
      <c r="DC117" s="331"/>
      <c r="DD117" s="331"/>
      <c r="DE117" s="331"/>
      <c r="DF117" s="331"/>
      <c r="DG117" s="331"/>
      <c r="DH117" s="331"/>
      <c r="DI117" s="331"/>
      <c r="DJ117" s="187"/>
      <c r="DK117" s="187"/>
      <c r="DL117" s="187"/>
      <c r="DM117" s="187"/>
      <c r="DN117" s="187"/>
      <c r="DO117" s="187"/>
      <c r="DP117" s="187"/>
      <c r="DQ117" s="187"/>
      <c r="DR117" s="187"/>
      <c r="DS117" s="187"/>
      <c r="DT117" s="187"/>
      <c r="DU117" s="187"/>
      <c r="DV117" s="187"/>
      <c r="DW117" s="187"/>
      <c r="DX117" s="187"/>
      <c r="DY117" s="187"/>
      <c r="DZ117" s="187"/>
      <c r="EA117" s="187"/>
      <c r="EB117" s="187"/>
      <c r="EC117" s="187"/>
      <c r="ED117" s="187"/>
      <c r="EE117" s="187"/>
      <c r="EF117" s="187"/>
      <c r="EG117" s="187"/>
      <c r="EH117" s="187"/>
      <c r="EI117" s="187"/>
      <c r="EJ117" s="187"/>
      <c r="EK117" s="187"/>
      <c r="EL117" s="187"/>
      <c r="EM117" s="187"/>
      <c r="EN117" s="187"/>
      <c r="EO117" s="187"/>
      <c r="EP117" s="187"/>
      <c r="EQ117" s="187"/>
    </row>
    <row r="118" spans="1:172" ht="18.75" customHeight="1" x14ac:dyDescent="0.25">
      <c r="A118" s="52"/>
      <c r="B118" s="65"/>
      <c r="C118" s="234" t="s">
        <v>117</v>
      </c>
      <c r="D118" s="205"/>
      <c r="E118" s="205"/>
      <c r="F118" s="205"/>
      <c r="G118" s="205"/>
      <c r="H118" s="205"/>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6"/>
      <c r="AL118" s="206"/>
      <c r="AM118" s="206"/>
      <c r="AN118" s="206"/>
      <c r="AO118" s="206"/>
      <c r="AP118" s="218"/>
      <c r="AQ118" s="218"/>
      <c r="AR118" s="218"/>
      <c r="AS118" s="29"/>
      <c r="AT118" s="29"/>
      <c r="AU118" s="29"/>
      <c r="AV118" s="29"/>
      <c r="AW118" s="6"/>
      <c r="AX118" s="6"/>
      <c r="AY118" s="6"/>
      <c r="AZ118" s="6"/>
      <c r="BA118" s="6"/>
      <c r="BB118" s="6"/>
      <c r="BC118" s="6"/>
      <c r="BD118" s="6"/>
      <c r="BE118" s="6"/>
      <c r="BF118" s="6"/>
      <c r="BG118" s="6"/>
      <c r="BH118" s="6"/>
      <c r="BI118" s="6"/>
      <c r="BJ118" s="6"/>
      <c r="BK118" s="219"/>
      <c r="BL118" s="219"/>
      <c r="BM118" s="219"/>
      <c r="BN118" s="219"/>
      <c r="BO118" s="220"/>
      <c r="BP118" s="220"/>
      <c r="BQ118" s="220"/>
      <c r="BR118" s="220"/>
      <c r="BS118" s="220"/>
      <c r="BT118" s="220"/>
      <c r="BU118" s="221"/>
      <c r="BV118" s="221"/>
      <c r="BW118" s="221"/>
      <c r="BX118" s="221"/>
      <c r="BY118" s="221"/>
      <c r="BZ118" s="221"/>
      <c r="CA118" s="208"/>
      <c r="CB118" s="208"/>
      <c r="CC118" s="208"/>
      <c r="CD118" s="139"/>
      <c r="CE118" s="139"/>
      <c r="CF118" s="139"/>
      <c r="CG118" s="139"/>
      <c r="CH118" s="139"/>
      <c r="CM118" s="52"/>
      <c r="CO118" s="179"/>
      <c r="CP118" s="179"/>
      <c r="CQ118" s="179"/>
      <c r="CR118" s="179"/>
      <c r="CS118" s="179"/>
      <c r="CT118" s="179"/>
      <c r="CU118" s="179"/>
      <c r="CV118" s="179"/>
      <c r="CW118" s="413"/>
      <c r="CX118" s="413"/>
      <c r="CY118" s="413"/>
      <c r="CZ118" s="413"/>
      <c r="DA118" s="331"/>
      <c r="DB118" s="331"/>
      <c r="DC118" s="331"/>
      <c r="DD118" s="331"/>
      <c r="DE118" s="331"/>
      <c r="DF118" s="331"/>
      <c r="DG118" s="331"/>
      <c r="DH118" s="331"/>
      <c r="DI118" s="331"/>
      <c r="DJ118" s="187"/>
      <c r="DK118" s="187"/>
      <c r="DL118" s="187"/>
      <c r="DM118" s="187"/>
      <c r="DN118" s="187"/>
      <c r="DO118" s="187"/>
      <c r="DP118" s="187"/>
      <c r="DQ118" s="187"/>
      <c r="DR118" s="187"/>
      <c r="DS118" s="187"/>
      <c r="DT118" s="187"/>
      <c r="DU118" s="187"/>
      <c r="DV118" s="187"/>
      <c r="DW118" s="187"/>
      <c r="DX118" s="187"/>
      <c r="DY118" s="187"/>
      <c r="DZ118" s="187"/>
      <c r="EA118" s="187"/>
      <c r="EB118" s="187"/>
      <c r="EC118" s="187"/>
      <c r="ED118" s="187"/>
      <c r="EE118" s="187"/>
      <c r="EF118" s="187"/>
      <c r="EG118" s="187"/>
      <c r="EH118" s="187"/>
      <c r="EI118" s="187"/>
      <c r="EJ118" s="187"/>
      <c r="EK118" s="187"/>
      <c r="EL118" s="187"/>
      <c r="EM118" s="187"/>
      <c r="EN118" s="187"/>
      <c r="EO118" s="187"/>
      <c r="EP118" s="187"/>
      <c r="EQ118" s="187"/>
    </row>
    <row r="119" spans="1:172" ht="5.25" customHeight="1" x14ac:dyDescent="0.3">
      <c r="A119" s="215" t="s">
        <v>99</v>
      </c>
      <c r="B119" s="65"/>
      <c r="C119" s="205"/>
      <c r="D119" s="205"/>
      <c r="E119" s="205"/>
      <c r="F119" s="205"/>
      <c r="G119" s="205"/>
      <c r="H119" s="205"/>
      <c r="I119" s="206"/>
      <c r="J119" s="206"/>
      <c r="K119" s="206"/>
      <c r="L119" s="206"/>
      <c r="M119" s="206"/>
      <c r="N119" s="206"/>
      <c r="O119" s="206"/>
      <c r="P119" s="206"/>
      <c r="Q119" s="206"/>
      <c r="R119" s="206"/>
      <c r="S119" s="206"/>
      <c r="T119" s="206"/>
      <c r="U119" s="206"/>
      <c r="V119" s="206"/>
      <c r="W119" s="206"/>
      <c r="X119" s="244"/>
      <c r="Y119" s="244"/>
      <c r="Z119" s="244"/>
      <c r="AA119" s="244"/>
      <c r="AB119" s="244"/>
      <c r="AC119" s="244"/>
      <c r="AD119" s="244"/>
      <c r="AE119" s="244"/>
      <c r="AF119" s="206"/>
      <c r="AG119" s="206"/>
      <c r="AH119" s="206"/>
      <c r="AI119" s="206"/>
      <c r="AJ119" s="206"/>
      <c r="AK119" s="206"/>
      <c r="AL119" s="206"/>
      <c r="AM119" s="206"/>
      <c r="AN119" s="206"/>
      <c r="AO119" s="206"/>
      <c r="AP119" s="206"/>
      <c r="AQ119" s="206"/>
      <c r="AR119" s="206"/>
      <c r="AS119" s="206"/>
      <c r="AT119" s="206"/>
      <c r="AU119" s="206"/>
      <c r="AV119" s="207"/>
      <c r="AW119" s="207"/>
      <c r="AX119" s="207"/>
      <c r="AY119" s="207"/>
      <c r="AZ119" s="207"/>
      <c r="BA119" s="207"/>
      <c r="BB119" s="207"/>
      <c r="BC119" s="207"/>
      <c r="BD119" s="207"/>
      <c r="BE119" s="207"/>
      <c r="BF119" s="208"/>
      <c r="BG119" s="208"/>
      <c r="BH119" s="208"/>
      <c r="BI119" s="208"/>
      <c r="BJ119" s="208"/>
      <c r="BK119" s="208"/>
      <c r="BL119" s="208"/>
      <c r="BM119" s="208"/>
      <c r="BN119" s="208"/>
      <c r="BO119" s="208"/>
      <c r="BP119" s="209"/>
      <c r="BQ119" s="210"/>
      <c r="BR119" s="211"/>
      <c r="BS119" s="211"/>
      <c r="BT119" s="211"/>
      <c r="BU119" s="211"/>
      <c r="BV119" s="211"/>
      <c r="BW119" s="208"/>
      <c r="BX119" s="208"/>
      <c r="BY119" s="208"/>
      <c r="BZ119" s="208"/>
      <c r="CA119" s="208"/>
      <c r="CB119" s="208"/>
      <c r="CC119" s="208"/>
      <c r="CD119" s="139"/>
      <c r="CE119" s="139"/>
      <c r="CF119" s="139"/>
      <c r="CG119" s="139"/>
      <c r="CH119" s="139"/>
      <c r="CM119" s="52"/>
      <c r="CO119" s="179"/>
      <c r="CP119" s="179"/>
      <c r="CQ119" s="179"/>
      <c r="CR119" s="179"/>
      <c r="CS119" s="179"/>
      <c r="CT119" s="179"/>
      <c r="CU119" s="179"/>
      <c r="CV119" s="179"/>
      <c r="CW119" s="413"/>
      <c r="CX119" s="413"/>
      <c r="CY119" s="413"/>
      <c r="CZ119" s="413"/>
      <c r="DA119" s="331"/>
      <c r="DB119" s="331"/>
      <c r="DC119" s="331"/>
      <c r="DD119" s="331"/>
      <c r="DE119" s="331"/>
      <c r="DF119" s="331"/>
      <c r="DG119" s="331"/>
      <c r="DH119" s="331"/>
      <c r="DI119" s="331"/>
      <c r="DJ119" s="187"/>
      <c r="DK119" s="187"/>
      <c r="DL119" s="187"/>
      <c r="DM119" s="187"/>
      <c r="DN119" s="187"/>
      <c r="DO119" s="187"/>
      <c r="DP119" s="187"/>
      <c r="DQ119" s="187"/>
      <c r="DR119" s="187"/>
      <c r="DS119" s="187"/>
      <c r="DT119" s="187"/>
      <c r="DU119" s="187"/>
      <c r="DV119" s="187"/>
      <c r="DW119" s="187"/>
      <c r="DX119" s="187"/>
      <c r="DY119" s="187"/>
      <c r="DZ119" s="187"/>
      <c r="EA119" s="187"/>
      <c r="EB119" s="187"/>
      <c r="EC119" s="187"/>
      <c r="ED119" s="187"/>
      <c r="EE119" s="187"/>
      <c r="EF119" s="187"/>
      <c r="EG119" s="187"/>
      <c r="EH119" s="187"/>
      <c r="EI119" s="187"/>
      <c r="EJ119" s="187"/>
      <c r="EK119" s="187"/>
      <c r="EL119" s="187"/>
      <c r="EM119" s="187"/>
      <c r="EN119" s="187"/>
      <c r="EO119" s="187"/>
      <c r="EP119" s="187"/>
      <c r="EQ119" s="187"/>
    </row>
    <row r="120" spans="1:172" s="147" customFormat="1" ht="9" customHeight="1" x14ac:dyDescent="0.25">
      <c r="A120" s="52"/>
      <c r="B120" s="248"/>
      <c r="C120" s="632" t="s">
        <v>67</v>
      </c>
      <c r="D120" s="633"/>
      <c r="E120" s="633"/>
      <c r="F120" s="633"/>
      <c r="G120" s="633"/>
      <c r="H120" s="633"/>
      <c r="I120" s="633"/>
      <c r="J120" s="633"/>
      <c r="K120" s="633"/>
      <c r="L120" s="633"/>
      <c r="M120" s="633"/>
      <c r="N120" s="633"/>
      <c r="O120" s="633"/>
      <c r="P120" s="633"/>
      <c r="Q120" s="633"/>
      <c r="R120" s="633"/>
      <c r="S120" s="633"/>
      <c r="T120" s="633"/>
      <c r="U120" s="633"/>
      <c r="V120" s="633"/>
      <c r="W120" s="633"/>
      <c r="X120" s="1151">
        <f>+Y63</f>
        <v>0</v>
      </c>
      <c r="Y120" s="1151"/>
      <c r="Z120" s="1151"/>
      <c r="AA120" s="642" t="s">
        <v>2</v>
      </c>
      <c r="AB120" s="642"/>
      <c r="AC120" s="642"/>
      <c r="AD120" s="642"/>
      <c r="AE120" s="642"/>
      <c r="AF120" s="1144" t="str">
        <f>IF(AE63=0,"",AE63)</f>
        <v/>
      </c>
      <c r="AG120" s="1144"/>
      <c r="AH120" s="1144"/>
      <c r="AI120" s="1144"/>
      <c r="AJ120" s="1144"/>
      <c r="AK120" s="1144"/>
      <c r="AL120" s="312"/>
      <c r="AM120" s="1111" t="s">
        <v>68</v>
      </c>
      <c r="AN120" s="1112"/>
      <c r="AO120" s="248"/>
      <c r="AP120" s="1355" t="s">
        <v>69</v>
      </c>
      <c r="AQ120" s="1356"/>
      <c r="AR120" s="1356"/>
      <c r="AS120" s="1356"/>
      <c r="AT120" s="1356"/>
      <c r="AU120" s="1356"/>
      <c r="AV120" s="1356"/>
      <c r="AW120" s="1356"/>
      <c r="AX120" s="1356"/>
      <c r="AY120" s="1356"/>
      <c r="AZ120" s="1356"/>
      <c r="BA120" s="1356"/>
      <c r="BB120" s="1356"/>
      <c r="BC120" s="1356"/>
      <c r="BD120" s="1356"/>
      <c r="BE120" s="1356"/>
      <c r="BF120" s="1356"/>
      <c r="BG120" s="1356"/>
      <c r="BH120" s="1356"/>
      <c r="BI120" s="1356"/>
      <c r="BJ120" s="1356"/>
      <c r="BK120" s="1356"/>
      <c r="BL120" s="1356"/>
      <c r="BM120" s="1356"/>
      <c r="BN120" s="1357">
        <f>+S57</f>
        <v>43466</v>
      </c>
      <c r="BO120" s="1357"/>
      <c r="BP120" s="1357"/>
      <c r="BQ120" s="1357"/>
      <c r="BR120" s="1357"/>
      <c r="BS120" s="1357"/>
      <c r="BT120" s="1357"/>
      <c r="BU120" s="1358" t="s">
        <v>1</v>
      </c>
      <c r="BV120" s="1358"/>
      <c r="BW120" s="1358"/>
      <c r="BX120" s="1358"/>
      <c r="BY120" s="1358"/>
      <c r="BZ120" s="1358"/>
      <c r="CA120" s="1357">
        <f>+AF57</f>
        <v>43495</v>
      </c>
      <c r="CB120" s="1357"/>
      <c r="CC120" s="1357"/>
      <c r="CD120" s="1357"/>
      <c r="CE120" s="1357"/>
      <c r="CF120" s="1357"/>
      <c r="CG120" s="1357"/>
      <c r="CH120" s="1357"/>
      <c r="CI120" s="1357"/>
      <c r="CJ120" s="1357"/>
      <c r="CK120" s="1359"/>
      <c r="CL120" s="145"/>
      <c r="CM120" s="52"/>
      <c r="CN120" s="145"/>
      <c r="CO120" s="179"/>
      <c r="CP120" s="179"/>
      <c r="CQ120" s="179"/>
      <c r="CR120" s="179"/>
      <c r="CS120" s="179"/>
      <c r="CT120" s="179"/>
      <c r="CU120" s="179"/>
      <c r="CV120" s="179"/>
      <c r="CW120" s="413"/>
      <c r="CX120" s="413"/>
      <c r="CY120" s="413"/>
      <c r="CZ120" s="413"/>
      <c r="DA120" s="331"/>
      <c r="DB120" s="331"/>
      <c r="DC120" s="331"/>
      <c r="DD120" s="331"/>
      <c r="DE120" s="331"/>
      <c r="DF120" s="331"/>
      <c r="DG120" s="331"/>
      <c r="DH120" s="331"/>
      <c r="DI120" s="331"/>
      <c r="DJ120" s="187"/>
      <c r="DK120" s="187"/>
      <c r="DL120" s="187"/>
      <c r="DM120" s="187"/>
      <c r="DN120" s="187"/>
      <c r="DO120" s="187"/>
      <c r="DP120" s="187"/>
      <c r="DQ120" s="187"/>
      <c r="DR120" s="187"/>
      <c r="DS120" s="187"/>
      <c r="DT120" s="187"/>
      <c r="DU120" s="187"/>
      <c r="DV120" s="187"/>
      <c r="DW120" s="187"/>
      <c r="DX120" s="187"/>
      <c r="DY120" s="187"/>
      <c r="DZ120" s="187"/>
      <c r="EA120" s="187"/>
      <c r="EB120" s="187"/>
      <c r="EC120" s="187"/>
      <c r="ED120" s="187"/>
      <c r="EE120" s="187"/>
      <c r="EF120" s="187"/>
      <c r="EG120" s="187"/>
      <c r="EH120" s="187"/>
      <c r="EI120" s="187"/>
      <c r="EJ120" s="187"/>
      <c r="EK120" s="187"/>
      <c r="EL120" s="187"/>
      <c r="EM120" s="187"/>
      <c r="EN120" s="187"/>
      <c r="EO120" s="187"/>
      <c r="EP120" s="187"/>
      <c r="EQ120" s="187"/>
      <c r="ER120" s="146"/>
      <c r="ES120" s="146"/>
      <c r="ET120" s="146"/>
      <c r="EU120" s="146"/>
      <c r="EV120" s="146"/>
      <c r="EW120" s="146"/>
      <c r="EX120" s="146"/>
      <c r="EY120" s="146"/>
      <c r="EZ120" s="146"/>
      <c r="FA120" s="146"/>
      <c r="FB120" s="146"/>
      <c r="FC120" s="146"/>
    </row>
    <row r="121" spans="1:172" s="147" customFormat="1" ht="9" customHeight="1" x14ac:dyDescent="0.2">
      <c r="A121" s="52"/>
      <c r="B121" s="249"/>
      <c r="C121" s="634"/>
      <c r="D121" s="635"/>
      <c r="E121" s="635"/>
      <c r="F121" s="635"/>
      <c r="G121" s="635"/>
      <c r="H121" s="635"/>
      <c r="I121" s="635"/>
      <c r="J121" s="635"/>
      <c r="K121" s="635"/>
      <c r="L121" s="635"/>
      <c r="M121" s="635"/>
      <c r="N121" s="635"/>
      <c r="O121" s="635"/>
      <c r="P121" s="635"/>
      <c r="Q121" s="635"/>
      <c r="R121" s="635"/>
      <c r="S121" s="635"/>
      <c r="T121" s="635"/>
      <c r="U121" s="635"/>
      <c r="V121" s="635"/>
      <c r="W121" s="635"/>
      <c r="X121" s="1145"/>
      <c r="Y121" s="1145"/>
      <c r="Z121" s="1145"/>
      <c r="AA121" s="643"/>
      <c r="AB121" s="643"/>
      <c r="AC121" s="643"/>
      <c r="AD121" s="643"/>
      <c r="AE121" s="643"/>
      <c r="AF121" s="1145"/>
      <c r="AG121" s="1145"/>
      <c r="AH121" s="1145"/>
      <c r="AI121" s="1145"/>
      <c r="AJ121" s="1145"/>
      <c r="AK121" s="1145"/>
      <c r="AL121" s="313"/>
      <c r="AM121" s="1113"/>
      <c r="AN121" s="1114"/>
      <c r="AO121" s="249"/>
      <c r="AP121" s="576"/>
      <c r="AQ121" s="1360"/>
      <c r="AR121" s="1360"/>
      <c r="AS121" s="1360"/>
      <c r="AT121" s="1360"/>
      <c r="AU121" s="1360"/>
      <c r="AV121" s="1360"/>
      <c r="AW121" s="1360"/>
      <c r="AX121" s="1360"/>
      <c r="AY121" s="1360"/>
      <c r="AZ121" s="1360"/>
      <c r="BA121" s="1360"/>
      <c r="BB121" s="1360"/>
      <c r="BC121" s="1360"/>
      <c r="BD121" s="1360"/>
      <c r="BE121" s="1360"/>
      <c r="BF121" s="1360"/>
      <c r="BG121" s="1360"/>
      <c r="BH121" s="1360"/>
      <c r="BI121" s="1360"/>
      <c r="BJ121" s="1360"/>
      <c r="BK121" s="1360"/>
      <c r="BL121" s="1360"/>
      <c r="BM121" s="1360"/>
      <c r="BN121" s="1361"/>
      <c r="BO121" s="1361"/>
      <c r="BP121" s="1361"/>
      <c r="BQ121" s="1361"/>
      <c r="BR121" s="1361"/>
      <c r="BS121" s="1361"/>
      <c r="BT121" s="1361"/>
      <c r="BU121" s="1258"/>
      <c r="BV121" s="1258"/>
      <c r="BW121" s="1258"/>
      <c r="BX121" s="1258"/>
      <c r="BY121" s="1258"/>
      <c r="BZ121" s="1258"/>
      <c r="CA121" s="1361"/>
      <c r="CB121" s="1361"/>
      <c r="CC121" s="1361"/>
      <c r="CD121" s="1361"/>
      <c r="CE121" s="1361"/>
      <c r="CF121" s="1361"/>
      <c r="CG121" s="1361"/>
      <c r="CH121" s="1361"/>
      <c r="CI121" s="1361"/>
      <c r="CJ121" s="1361"/>
      <c r="CK121" s="1362"/>
      <c r="CL121" s="145"/>
      <c r="CM121" s="52"/>
      <c r="CN121" s="145"/>
      <c r="CO121" s="179"/>
      <c r="CP121" s="179"/>
      <c r="CQ121" s="179"/>
      <c r="CR121" s="179"/>
      <c r="CS121" s="179"/>
      <c r="CT121" s="179"/>
      <c r="CU121" s="179"/>
      <c r="CV121" s="179"/>
      <c r="CW121" s="413"/>
      <c r="CX121" s="413"/>
      <c r="CY121" s="413"/>
      <c r="CZ121" s="413"/>
      <c r="DA121" s="331"/>
      <c r="DB121" s="331"/>
      <c r="DC121" s="331"/>
      <c r="DD121" s="331"/>
      <c r="DE121" s="331"/>
      <c r="DF121" s="331"/>
      <c r="DG121" s="331"/>
      <c r="DH121" s="331"/>
      <c r="DI121" s="331"/>
      <c r="DJ121" s="187"/>
      <c r="DK121" s="187"/>
      <c r="DL121" s="187"/>
      <c r="DM121" s="187"/>
      <c r="DN121" s="187"/>
      <c r="DO121" s="187"/>
      <c r="DP121" s="187"/>
      <c r="DQ121" s="187"/>
      <c r="DR121" s="187"/>
      <c r="DS121" s="187"/>
      <c r="DT121" s="187"/>
      <c r="DU121" s="187"/>
      <c r="DV121" s="187"/>
      <c r="DW121" s="187"/>
      <c r="DX121" s="187"/>
      <c r="DY121" s="187"/>
      <c r="DZ121" s="187"/>
      <c r="EA121" s="187"/>
      <c r="EB121" s="187"/>
      <c r="EC121" s="187"/>
      <c r="ED121" s="187"/>
      <c r="EE121" s="187"/>
      <c r="EF121" s="187"/>
      <c r="EG121" s="187"/>
      <c r="EH121" s="187"/>
      <c r="EI121" s="187"/>
      <c r="EJ121" s="187"/>
      <c r="EK121" s="187"/>
      <c r="EL121" s="187"/>
      <c r="EM121" s="187"/>
      <c r="EN121" s="187"/>
      <c r="EO121" s="187"/>
      <c r="EP121" s="187"/>
      <c r="EQ121" s="187"/>
      <c r="ER121" s="146"/>
      <c r="ES121" s="146"/>
      <c r="ET121" s="146"/>
      <c r="EU121" s="146"/>
      <c r="EV121" s="146"/>
      <c r="EW121" s="146"/>
      <c r="EX121" s="146"/>
      <c r="EY121" s="146"/>
      <c r="EZ121" s="146"/>
      <c r="FA121" s="146"/>
      <c r="FB121" s="146"/>
      <c r="FC121" s="146"/>
    </row>
    <row r="122" spans="1:172" s="145" customFormat="1" ht="4.5" customHeight="1" x14ac:dyDescent="0.25">
      <c r="A122" s="6"/>
      <c r="B122" s="249"/>
      <c r="C122" s="249"/>
      <c r="D122" s="249"/>
      <c r="E122" s="249"/>
      <c r="G122" s="252"/>
      <c r="H122" s="252"/>
      <c r="I122" s="252"/>
      <c r="J122" s="252"/>
      <c r="K122" s="252"/>
      <c r="L122" s="252"/>
      <c r="M122" s="252"/>
      <c r="N122" s="252"/>
      <c r="O122" s="565"/>
      <c r="P122" s="565"/>
      <c r="Q122" s="565"/>
      <c r="R122" s="253"/>
      <c r="S122" s="249"/>
      <c r="T122" s="249"/>
      <c r="U122" s="253"/>
      <c r="V122" s="572"/>
      <c r="W122" s="572"/>
      <c r="X122" s="572"/>
      <c r="Y122" s="572"/>
      <c r="Z122" s="572"/>
      <c r="AA122" s="572"/>
      <c r="AB122" s="572"/>
      <c r="AC122" s="572"/>
      <c r="AD122" s="572"/>
      <c r="AE122" s="572"/>
      <c r="AF122" s="572"/>
      <c r="AG122" s="572"/>
      <c r="AH122" s="622"/>
      <c r="AI122" s="622"/>
      <c r="AJ122" s="622"/>
      <c r="AK122" s="253"/>
      <c r="AL122" s="249"/>
      <c r="AM122" s="249"/>
      <c r="AN122" s="254"/>
      <c r="AO122" s="249"/>
      <c r="AP122" s="255"/>
      <c r="AQ122" s="255"/>
      <c r="AR122" s="255"/>
      <c r="AS122" s="256"/>
      <c r="AT122" s="249"/>
      <c r="AU122" s="249"/>
      <c r="AV122" s="257"/>
      <c r="AW122" s="249"/>
      <c r="AX122" s="258"/>
      <c r="AY122" s="258"/>
      <c r="AZ122" s="258"/>
      <c r="BA122" s="258"/>
      <c r="BB122" s="258"/>
      <c r="BC122" s="258"/>
      <c r="BD122" s="258"/>
      <c r="BE122" s="258"/>
      <c r="BF122" s="258"/>
      <c r="BG122" s="258"/>
      <c r="BH122" s="258"/>
      <c r="BI122" s="258"/>
      <c r="BJ122" s="258"/>
      <c r="BK122" s="258"/>
      <c r="BL122" s="258"/>
      <c r="BM122" s="258"/>
      <c r="BN122" s="258"/>
      <c r="BO122" s="258"/>
      <c r="BP122" s="258"/>
      <c r="BQ122" s="258"/>
      <c r="BR122" s="258"/>
      <c r="BS122" s="258"/>
      <c r="BT122" s="258"/>
      <c r="BU122" s="258"/>
      <c r="BV122" s="258"/>
      <c r="BW122" s="258"/>
      <c r="BX122" s="258"/>
      <c r="BY122" s="258"/>
      <c r="BZ122" s="258"/>
      <c r="CA122" s="258"/>
      <c r="CG122" s="144"/>
      <c r="CH122" s="144"/>
      <c r="CI122" s="6"/>
      <c r="CM122" s="52"/>
      <c r="CO122" s="179"/>
      <c r="CP122" s="179"/>
      <c r="CQ122" s="179"/>
      <c r="CR122" s="179"/>
      <c r="CS122" s="179"/>
      <c r="CT122" s="179"/>
      <c r="CU122" s="179"/>
      <c r="CV122" s="179"/>
      <c r="CW122" s="413"/>
      <c r="CX122" s="413"/>
      <c r="CY122" s="413"/>
      <c r="CZ122" s="413"/>
      <c r="DA122" s="331"/>
      <c r="DB122" s="331"/>
      <c r="DC122" s="331"/>
      <c r="DD122" s="331"/>
      <c r="DE122" s="331"/>
      <c r="DF122" s="331"/>
      <c r="DG122" s="331"/>
      <c r="DH122" s="331"/>
      <c r="DI122" s="331"/>
      <c r="DJ122" s="187"/>
      <c r="DK122" s="187"/>
      <c r="DL122" s="187"/>
      <c r="DM122" s="187"/>
      <c r="DN122" s="187"/>
      <c r="DO122" s="187"/>
      <c r="DP122" s="187"/>
      <c r="DQ122" s="187"/>
      <c r="DR122" s="187"/>
      <c r="DS122" s="187"/>
      <c r="DT122" s="187"/>
      <c r="DU122" s="187"/>
      <c r="DV122" s="187"/>
      <c r="DW122" s="187"/>
      <c r="DX122" s="187"/>
      <c r="DY122" s="187"/>
      <c r="DZ122" s="187"/>
      <c r="EA122" s="187"/>
      <c r="EB122" s="187"/>
      <c r="EC122" s="187"/>
      <c r="ED122" s="187"/>
      <c r="EE122" s="187"/>
      <c r="EF122" s="187"/>
      <c r="EG122" s="187"/>
      <c r="EH122" s="187"/>
      <c r="EI122" s="187"/>
      <c r="EJ122" s="187"/>
      <c r="EK122" s="187"/>
      <c r="EL122" s="187"/>
      <c r="EM122" s="187"/>
      <c r="EN122" s="187"/>
      <c r="EO122" s="187"/>
      <c r="EP122" s="187"/>
      <c r="EQ122" s="187"/>
    </row>
    <row r="123" spans="1:172" s="167" customFormat="1" ht="25.5" customHeight="1" x14ac:dyDescent="0.2">
      <c r="A123" s="52"/>
      <c r="B123" s="285"/>
      <c r="C123" s="564" t="s">
        <v>70</v>
      </c>
      <c r="D123" s="564"/>
      <c r="E123" s="564"/>
      <c r="F123" s="564"/>
      <c r="G123" s="564"/>
      <c r="H123" s="564"/>
      <c r="I123" s="836" t="s">
        <v>71</v>
      </c>
      <c r="J123" s="836"/>
      <c r="K123" s="836"/>
      <c r="L123" s="836"/>
      <c r="M123" s="564" t="s">
        <v>72</v>
      </c>
      <c r="N123" s="564"/>
      <c r="O123" s="564"/>
      <c r="P123" s="564"/>
      <c r="Q123" s="564"/>
      <c r="R123" s="564"/>
      <c r="S123" s="564"/>
      <c r="T123" s="564"/>
      <c r="U123" s="564"/>
      <c r="V123" s="564"/>
      <c r="W123" s="564"/>
      <c r="X123" s="564"/>
      <c r="Y123" s="169"/>
      <c r="Z123" s="1148" t="str">
        <f>Z66</f>
        <v>מחיר ש"ע בתוקף בעת מועד הגשת חשבון</v>
      </c>
      <c r="AA123" s="1148"/>
      <c r="AB123" s="1148"/>
      <c r="AC123" s="1148"/>
      <c r="AD123" s="1147" t="s">
        <v>174</v>
      </c>
      <c r="AE123" s="1147"/>
      <c r="AF123" s="1147"/>
      <c r="AG123" s="575" t="s">
        <v>73</v>
      </c>
      <c r="AH123" s="575"/>
      <c r="AI123" s="575"/>
      <c r="AJ123" s="575"/>
      <c r="AK123" s="575"/>
      <c r="AL123" s="575"/>
      <c r="AM123" s="575"/>
      <c r="AN123" s="575"/>
      <c r="AO123" s="169"/>
      <c r="AP123" s="1074" t="str">
        <f>AP66</f>
        <v>שכר לתשלום בחשבון זה</v>
      </c>
      <c r="AQ123" s="1074"/>
      <c r="AR123" s="1074"/>
      <c r="AS123" s="1074"/>
      <c r="AT123" s="1074"/>
      <c r="AU123" s="1074"/>
      <c r="AV123" s="1074"/>
      <c r="AW123" s="1074"/>
      <c r="AX123" s="1130" t="s">
        <v>75</v>
      </c>
      <c r="AY123" s="1130"/>
      <c r="AZ123" s="1130"/>
      <c r="BA123" s="1130"/>
      <c r="BB123" s="1130"/>
      <c r="BC123" s="1130"/>
      <c r="BD123" s="1130"/>
      <c r="BE123" s="1130"/>
      <c r="BF123" s="1130"/>
      <c r="BG123" s="1130"/>
      <c r="BH123" s="1093" t="s">
        <v>76</v>
      </c>
      <c r="BI123" s="1093"/>
      <c r="BJ123" s="1093"/>
      <c r="BK123" s="1093"/>
      <c r="BL123" s="1093"/>
      <c r="BM123" s="1093"/>
      <c r="BN123" s="1093"/>
      <c r="BO123" s="1087" t="s">
        <v>115</v>
      </c>
      <c r="BP123" s="1087"/>
      <c r="BQ123" s="1087"/>
      <c r="BR123" s="1087"/>
      <c r="BS123" s="1087"/>
      <c r="BT123" s="1087"/>
      <c r="BU123" s="495" t="s">
        <v>114</v>
      </c>
      <c r="BV123" s="495"/>
      <c r="BW123" s="495"/>
      <c r="BX123" s="495"/>
      <c r="BY123" s="495"/>
      <c r="BZ123" s="495"/>
      <c r="CA123" s="495" t="str">
        <f>CA66</f>
        <v>סה"כ שעות לדמי עיכבון כולל חשבון זה</v>
      </c>
      <c r="CB123" s="495"/>
      <c r="CC123" s="495"/>
      <c r="CD123" s="495"/>
      <c r="CE123" s="495"/>
      <c r="CF123" s="495"/>
      <c r="CG123" s="496" t="str">
        <f>CG66</f>
        <v>סה"כ דמי עיכבון (₪)</v>
      </c>
      <c r="CH123" s="496"/>
      <c r="CI123" s="496"/>
      <c r="CJ123" s="496"/>
      <c r="CK123" s="496"/>
      <c r="CL123" s="459"/>
      <c r="CM123" s="52"/>
      <c r="CN123" s="161"/>
      <c r="CO123" s="179"/>
      <c r="CP123" s="179"/>
      <c r="CQ123" s="179"/>
      <c r="CR123" s="179"/>
      <c r="CS123" s="179"/>
      <c r="CT123" s="179"/>
      <c r="CU123" s="179"/>
      <c r="CV123" s="179"/>
      <c r="CW123" s="413"/>
      <c r="CX123" s="413"/>
      <c r="CY123" s="413"/>
      <c r="CZ123" s="413"/>
      <c r="DA123" s="331"/>
      <c r="DB123" s="331"/>
      <c r="DC123" s="331"/>
      <c r="DD123" s="331"/>
      <c r="DE123" s="331"/>
      <c r="DF123" s="331"/>
      <c r="DG123" s="331"/>
      <c r="DH123" s="331"/>
      <c r="DI123" s="331"/>
      <c r="DJ123" s="187"/>
      <c r="DK123" s="187"/>
      <c r="DL123" s="187"/>
      <c r="DM123" s="187"/>
      <c r="DN123" s="187"/>
      <c r="DO123" s="187"/>
      <c r="DP123" s="187"/>
      <c r="DQ123" s="187"/>
      <c r="DR123" s="187"/>
      <c r="DS123" s="187"/>
      <c r="DT123" s="187"/>
      <c r="DU123" s="187"/>
      <c r="DV123" s="187"/>
      <c r="DW123" s="187"/>
      <c r="DX123" s="187"/>
      <c r="DY123" s="187"/>
      <c r="DZ123" s="187"/>
      <c r="EA123" s="187"/>
      <c r="EB123" s="187"/>
      <c r="EC123" s="187"/>
      <c r="ED123" s="187"/>
      <c r="EE123" s="187"/>
      <c r="EF123" s="187"/>
      <c r="EG123" s="187"/>
      <c r="EH123" s="187"/>
      <c r="EI123" s="187"/>
      <c r="EJ123" s="187"/>
      <c r="EK123" s="187"/>
      <c r="EL123" s="187"/>
      <c r="EM123" s="187"/>
      <c r="EN123" s="187"/>
      <c r="EO123" s="187"/>
      <c r="EP123" s="187"/>
      <c r="EQ123" s="187"/>
      <c r="ER123" s="165"/>
      <c r="ES123" s="165"/>
      <c r="ET123" s="165"/>
      <c r="EU123" s="165"/>
      <c r="EV123" s="165"/>
      <c r="EW123" s="165"/>
      <c r="EX123" s="165"/>
      <c r="EY123" s="165"/>
      <c r="EZ123" s="165"/>
      <c r="FA123" s="165"/>
      <c r="FB123" s="165"/>
      <c r="FC123" s="165"/>
      <c r="FD123" s="166"/>
      <c r="FE123" s="166"/>
      <c r="FF123" s="166"/>
      <c r="FG123" s="166"/>
      <c r="FH123" s="166"/>
      <c r="FI123" s="166"/>
      <c r="FJ123" s="166"/>
      <c r="FK123" s="166"/>
      <c r="FL123" s="166"/>
      <c r="FM123" s="166"/>
      <c r="FN123" s="166"/>
      <c r="FO123" s="166"/>
      <c r="FP123" s="166"/>
    </row>
    <row r="124" spans="1:172" s="167" customFormat="1" ht="31.5" customHeight="1" x14ac:dyDescent="0.2">
      <c r="A124" s="52"/>
      <c r="B124" s="285"/>
      <c r="C124" s="564"/>
      <c r="D124" s="564"/>
      <c r="E124" s="564"/>
      <c r="F124" s="564"/>
      <c r="G124" s="564"/>
      <c r="H124" s="564"/>
      <c r="I124" s="1146" t="s">
        <v>77</v>
      </c>
      <c r="J124" s="1146"/>
      <c r="K124" s="1146"/>
      <c r="L124" s="1146"/>
      <c r="M124" s="564" t="s">
        <v>78</v>
      </c>
      <c r="N124" s="564"/>
      <c r="O124" s="564"/>
      <c r="P124" s="564"/>
      <c r="Q124" s="564"/>
      <c r="R124" s="564"/>
      <c r="S124" s="564"/>
      <c r="T124" s="564"/>
      <c r="U124" s="564"/>
      <c r="V124" s="564"/>
      <c r="W124" s="564"/>
      <c r="X124" s="564"/>
      <c r="Y124" s="169"/>
      <c r="Z124" s="1148"/>
      <c r="AA124" s="1148"/>
      <c r="AB124" s="1148"/>
      <c r="AC124" s="1148"/>
      <c r="AD124" s="1147"/>
      <c r="AE124" s="1147"/>
      <c r="AF124" s="1147"/>
      <c r="AG124" s="573"/>
      <c r="AH124" s="573"/>
      <c r="AI124" s="573"/>
      <c r="AJ124" s="573"/>
      <c r="AK124" s="573"/>
      <c r="AL124" s="573"/>
      <c r="AM124" s="573"/>
      <c r="AN124" s="573"/>
      <c r="AO124" s="169"/>
      <c r="AP124" s="1074"/>
      <c r="AQ124" s="1074"/>
      <c r="AR124" s="1074"/>
      <c r="AS124" s="1074"/>
      <c r="AT124" s="1074"/>
      <c r="AU124" s="1074"/>
      <c r="AV124" s="1074"/>
      <c r="AW124" s="1074"/>
      <c r="AX124" s="1130" t="s">
        <v>80</v>
      </c>
      <c r="AY124" s="1130"/>
      <c r="AZ124" s="1130"/>
      <c r="BA124" s="1130"/>
      <c r="BB124" s="1130"/>
      <c r="BC124" s="1130"/>
      <c r="BD124" s="1130"/>
      <c r="BE124" s="1130"/>
      <c r="BF124" s="1130"/>
      <c r="BG124" s="1130"/>
      <c r="BH124" s="1093"/>
      <c r="BI124" s="1093"/>
      <c r="BJ124" s="1093"/>
      <c r="BK124" s="1093"/>
      <c r="BL124" s="1093"/>
      <c r="BM124" s="1093"/>
      <c r="BN124" s="1093"/>
      <c r="BO124" s="1087"/>
      <c r="BP124" s="1087"/>
      <c r="BQ124" s="1087"/>
      <c r="BR124" s="1087"/>
      <c r="BS124" s="1087"/>
      <c r="BT124" s="1087"/>
      <c r="BU124" s="495"/>
      <c r="BV124" s="495"/>
      <c r="BW124" s="495"/>
      <c r="BX124" s="495"/>
      <c r="BY124" s="495"/>
      <c r="BZ124" s="495"/>
      <c r="CA124" s="495"/>
      <c r="CB124" s="495"/>
      <c r="CC124" s="495"/>
      <c r="CD124" s="495"/>
      <c r="CE124" s="495"/>
      <c r="CF124" s="495"/>
      <c r="CG124" s="496"/>
      <c r="CH124" s="496"/>
      <c r="CI124" s="496"/>
      <c r="CJ124" s="496"/>
      <c r="CK124" s="496"/>
      <c r="CL124" s="459"/>
      <c r="CM124" s="52"/>
      <c r="CN124" s="161"/>
      <c r="CO124" s="179"/>
      <c r="CP124" s="179"/>
      <c r="CQ124" s="179"/>
      <c r="CR124" s="179"/>
      <c r="CS124" s="179"/>
      <c r="CT124" s="179"/>
      <c r="CU124" s="179"/>
      <c r="CV124" s="179"/>
      <c r="CW124" s="413"/>
      <c r="CX124" s="413"/>
      <c r="CY124" s="413"/>
      <c r="CZ124" s="413"/>
      <c r="DA124" s="331"/>
      <c r="DB124" s="331"/>
      <c r="DC124" s="331"/>
      <c r="DD124" s="331"/>
      <c r="DE124" s="331"/>
      <c r="DF124" s="331"/>
      <c r="DG124" s="331"/>
      <c r="DH124" s="331"/>
      <c r="DI124" s="331"/>
      <c r="DJ124" s="187"/>
      <c r="DK124" s="187"/>
      <c r="DL124" s="187"/>
      <c r="DM124" s="187"/>
      <c r="DN124" s="187"/>
      <c r="DO124" s="187"/>
      <c r="DP124" s="187"/>
      <c r="DQ124" s="187"/>
      <c r="DR124" s="187"/>
      <c r="DS124" s="187"/>
      <c r="DT124" s="187"/>
      <c r="DU124" s="187"/>
      <c r="DV124" s="187"/>
      <c r="DW124" s="187"/>
      <c r="DX124" s="187"/>
      <c r="DY124" s="187"/>
      <c r="DZ124" s="187"/>
      <c r="EA124" s="187"/>
      <c r="EB124" s="187"/>
      <c r="EC124" s="187"/>
      <c r="ED124" s="187"/>
      <c r="EE124" s="187"/>
      <c r="EF124" s="187"/>
      <c r="EG124" s="187"/>
      <c r="EH124" s="187"/>
      <c r="EI124" s="187"/>
      <c r="EJ124" s="187"/>
      <c r="EK124" s="187"/>
      <c r="EL124" s="187"/>
      <c r="EM124" s="187"/>
      <c r="EN124" s="187"/>
      <c r="EO124" s="187"/>
      <c r="EP124" s="187"/>
      <c r="EQ124" s="187"/>
      <c r="ER124" s="165"/>
      <c r="ES124" s="165"/>
      <c r="ET124" s="165"/>
      <c r="EU124" s="165"/>
      <c r="EV124" s="165"/>
      <c r="EW124" s="165"/>
      <c r="EX124" s="165"/>
      <c r="EY124" s="165"/>
      <c r="EZ124" s="165"/>
      <c r="FA124" s="165"/>
      <c r="FB124" s="165"/>
      <c r="FC124" s="165"/>
      <c r="FD124" s="166"/>
      <c r="FE124" s="166"/>
      <c r="FF124" s="166"/>
      <c r="FG124" s="166"/>
      <c r="FH124" s="166"/>
      <c r="FI124" s="166"/>
      <c r="FJ124" s="166"/>
      <c r="FK124" s="166"/>
      <c r="FL124" s="166"/>
      <c r="FM124" s="166"/>
      <c r="FN124" s="166"/>
      <c r="FO124" s="166"/>
      <c r="FP124" s="166"/>
    </row>
    <row r="125" spans="1:172" s="167" customFormat="1" ht="14.1" customHeight="1" x14ac:dyDescent="0.2">
      <c r="A125" s="52"/>
      <c r="B125" s="286"/>
      <c r="C125" s="564"/>
      <c r="D125" s="564"/>
      <c r="E125" s="564"/>
      <c r="F125" s="564"/>
      <c r="G125" s="564"/>
      <c r="H125" s="564"/>
      <c r="I125" s="564" t="s">
        <v>81</v>
      </c>
      <c r="J125" s="564"/>
      <c r="K125" s="564"/>
      <c r="L125" s="564"/>
      <c r="M125" s="564" t="s">
        <v>79</v>
      </c>
      <c r="N125" s="564"/>
      <c r="O125" s="564"/>
      <c r="P125" s="564"/>
      <c r="Q125" s="564"/>
      <c r="R125" s="564"/>
      <c r="S125" s="564"/>
      <c r="T125" s="564"/>
      <c r="U125" s="564"/>
      <c r="V125" s="564"/>
      <c r="W125" s="564"/>
      <c r="X125" s="564"/>
      <c r="Y125" s="169"/>
      <c r="Z125" s="1131" t="s">
        <v>173</v>
      </c>
      <c r="AA125" s="1088"/>
      <c r="AB125" s="1088"/>
      <c r="AC125" s="1088"/>
      <c r="AD125" s="1147"/>
      <c r="AE125" s="1147"/>
      <c r="AF125" s="1147"/>
      <c r="AG125" s="858" t="s">
        <v>203</v>
      </c>
      <c r="AH125" s="859"/>
      <c r="AI125" s="859"/>
      <c r="AJ125" s="859"/>
      <c r="AK125" s="1088" t="s">
        <v>204</v>
      </c>
      <c r="AL125" s="1131"/>
      <c r="AM125" s="1131"/>
      <c r="AN125" s="1131"/>
      <c r="AO125" s="169"/>
      <c r="AP125" s="1074"/>
      <c r="AQ125" s="1074"/>
      <c r="AR125" s="1074"/>
      <c r="AS125" s="1074"/>
      <c r="AT125" s="1074"/>
      <c r="AU125" s="1074"/>
      <c r="AV125" s="1074"/>
      <c r="AW125" s="1074"/>
      <c r="AX125" s="1086" t="s">
        <v>82</v>
      </c>
      <c r="AY125" s="1086"/>
      <c r="AZ125" s="1086"/>
      <c r="BA125" s="1086"/>
      <c r="BB125" s="1086"/>
      <c r="BC125" s="1086"/>
      <c r="BD125" s="1086"/>
      <c r="BE125" s="1086"/>
      <c r="BF125" s="1086"/>
      <c r="BG125" s="1086"/>
      <c r="BH125" s="1093"/>
      <c r="BI125" s="1093"/>
      <c r="BJ125" s="1093"/>
      <c r="BK125" s="1093"/>
      <c r="BL125" s="1093"/>
      <c r="BM125" s="1093"/>
      <c r="BN125" s="1093"/>
      <c r="BO125" s="1087"/>
      <c r="BP125" s="1087"/>
      <c r="BQ125" s="1087"/>
      <c r="BR125" s="1087"/>
      <c r="BS125" s="1087"/>
      <c r="BT125" s="1087"/>
      <c r="BU125" s="495"/>
      <c r="BV125" s="495"/>
      <c r="BW125" s="495"/>
      <c r="BX125" s="495"/>
      <c r="BY125" s="495"/>
      <c r="BZ125" s="495"/>
      <c r="CA125" s="495"/>
      <c r="CB125" s="495"/>
      <c r="CC125" s="495"/>
      <c r="CD125" s="495"/>
      <c r="CE125" s="495"/>
      <c r="CF125" s="495"/>
      <c r="CG125" s="496"/>
      <c r="CH125" s="496"/>
      <c r="CI125" s="496"/>
      <c r="CJ125" s="496"/>
      <c r="CK125" s="496"/>
      <c r="CL125" s="459"/>
      <c r="CM125" s="52"/>
      <c r="CN125" s="419"/>
      <c r="CO125" s="179"/>
      <c r="CP125" s="179"/>
      <c r="CQ125" s="179"/>
      <c r="CR125" s="179"/>
      <c r="CS125" s="179"/>
      <c r="CT125" s="179"/>
      <c r="CU125" s="179"/>
      <c r="CV125" s="179"/>
      <c r="CW125" s="413"/>
      <c r="CX125" s="413"/>
      <c r="CY125" s="413"/>
      <c r="CZ125" s="413"/>
      <c r="DA125" s="331"/>
      <c r="DB125" s="331"/>
      <c r="DC125" s="331"/>
      <c r="DD125" s="331"/>
      <c r="DE125" s="331"/>
      <c r="DF125" s="331"/>
      <c r="DG125" s="331"/>
      <c r="DH125" s="331"/>
      <c r="DI125" s="331"/>
      <c r="DJ125" s="172"/>
      <c r="DK125" s="172"/>
      <c r="DL125" s="172"/>
      <c r="DM125" s="172"/>
      <c r="DN125" s="163"/>
      <c r="DO125" s="164"/>
      <c r="DP125" s="164"/>
      <c r="DQ125" s="164"/>
      <c r="DR125" s="164"/>
      <c r="DS125" s="164"/>
      <c r="DT125" s="164"/>
      <c r="DU125" s="164"/>
      <c r="DV125" s="164"/>
      <c r="DW125" s="163"/>
      <c r="DX125" s="163"/>
      <c r="DY125" s="163"/>
      <c r="DZ125" s="170"/>
      <c r="EA125" s="170"/>
      <c r="EB125" s="170"/>
      <c r="EC125" s="170"/>
      <c r="ED125" s="170"/>
      <c r="EE125" s="165"/>
      <c r="EF125" s="165"/>
      <c r="EG125" s="165"/>
      <c r="EH125" s="165"/>
      <c r="EI125" s="165"/>
      <c r="EJ125" s="165"/>
      <c r="EK125" s="165"/>
      <c r="EL125" s="165"/>
      <c r="EM125" s="165"/>
      <c r="EN125" s="165"/>
      <c r="EO125" s="165"/>
      <c r="EP125" s="165"/>
      <c r="EQ125" s="165"/>
      <c r="ER125" s="165"/>
      <c r="ES125" s="165"/>
      <c r="ET125" s="165"/>
      <c r="EU125" s="165"/>
      <c r="EV125" s="165"/>
      <c r="EW125" s="165"/>
      <c r="EX125" s="165"/>
      <c r="EY125" s="165"/>
      <c r="EZ125" s="165"/>
      <c r="FA125" s="165"/>
      <c r="FB125" s="165"/>
      <c r="FC125" s="165"/>
      <c r="FD125" s="166"/>
      <c r="FE125" s="166"/>
      <c r="FF125" s="166"/>
      <c r="FG125" s="166"/>
      <c r="FH125" s="166"/>
      <c r="FI125" s="166"/>
      <c r="FJ125" s="166"/>
      <c r="FK125" s="166"/>
      <c r="FL125" s="166"/>
      <c r="FM125" s="166"/>
      <c r="FN125" s="166"/>
      <c r="FO125" s="166"/>
      <c r="FP125" s="166"/>
    </row>
    <row r="126" spans="1:172" s="167" customFormat="1" ht="14.1" customHeight="1" x14ac:dyDescent="0.2">
      <c r="A126" s="52"/>
      <c r="B126" s="286"/>
      <c r="C126" s="564"/>
      <c r="D126" s="564"/>
      <c r="E126" s="564"/>
      <c r="F126" s="564"/>
      <c r="G126" s="564"/>
      <c r="H126" s="564"/>
      <c r="I126" s="836" t="s">
        <v>83</v>
      </c>
      <c r="J126" s="836"/>
      <c r="K126" s="836"/>
      <c r="L126" s="836"/>
      <c r="M126" s="1149"/>
      <c r="N126" s="1150"/>
      <c r="O126" s="564" t="s">
        <v>119</v>
      </c>
      <c r="P126" s="564"/>
      <c r="Q126" s="564"/>
      <c r="R126" s="564"/>
      <c r="S126" s="564"/>
      <c r="T126" s="564"/>
      <c r="U126" s="564"/>
      <c r="V126" s="564"/>
      <c r="W126" s="564"/>
      <c r="X126" s="564"/>
      <c r="Y126" s="169"/>
      <c r="Z126" s="1088"/>
      <c r="AA126" s="1088"/>
      <c r="AB126" s="1088"/>
      <c r="AC126" s="1088"/>
      <c r="AD126" s="1147"/>
      <c r="AE126" s="1147"/>
      <c r="AF126" s="1147"/>
      <c r="AG126" s="859"/>
      <c r="AH126" s="859"/>
      <c r="AI126" s="859"/>
      <c r="AJ126" s="859"/>
      <c r="AK126" s="1131"/>
      <c r="AL126" s="1131"/>
      <c r="AM126" s="1131"/>
      <c r="AN126" s="1131"/>
      <c r="AO126" s="169"/>
      <c r="AP126" s="1074"/>
      <c r="AQ126" s="1074"/>
      <c r="AR126" s="1074"/>
      <c r="AS126" s="1074"/>
      <c r="AT126" s="1074"/>
      <c r="AU126" s="1074"/>
      <c r="AV126" s="1074"/>
      <c r="AW126" s="1074"/>
      <c r="AX126" s="1135" t="s">
        <v>84</v>
      </c>
      <c r="AY126" s="1135"/>
      <c r="AZ126" s="1135"/>
      <c r="BA126" s="1135"/>
      <c r="BB126" s="1135"/>
      <c r="BC126" s="1135"/>
      <c r="BD126" s="1135"/>
      <c r="BE126" s="1135"/>
      <c r="BF126" s="1135"/>
      <c r="BG126" s="1135"/>
      <c r="BH126" s="1093"/>
      <c r="BI126" s="1093"/>
      <c r="BJ126" s="1093"/>
      <c r="BK126" s="1093"/>
      <c r="BL126" s="1093"/>
      <c r="BM126" s="1093"/>
      <c r="BN126" s="1093"/>
      <c r="BO126" s="1087"/>
      <c r="BP126" s="1087"/>
      <c r="BQ126" s="1087"/>
      <c r="BR126" s="1087"/>
      <c r="BS126" s="1087"/>
      <c r="BT126" s="1087"/>
      <c r="BU126" s="495"/>
      <c r="BV126" s="495"/>
      <c r="BW126" s="495"/>
      <c r="BX126" s="495"/>
      <c r="BY126" s="495"/>
      <c r="BZ126" s="495"/>
      <c r="CA126" s="495"/>
      <c r="CB126" s="495"/>
      <c r="CC126" s="495"/>
      <c r="CD126" s="495"/>
      <c r="CE126" s="495"/>
      <c r="CF126" s="495"/>
      <c r="CG126" s="496"/>
      <c r="CH126" s="496"/>
      <c r="CI126" s="496"/>
      <c r="CJ126" s="496"/>
      <c r="CK126" s="496"/>
      <c r="CL126" s="459"/>
      <c r="CM126" s="52"/>
      <c r="CN126" s="186"/>
      <c r="CO126" s="179"/>
      <c r="CP126" s="179"/>
      <c r="CQ126" s="179"/>
      <c r="CR126" s="179"/>
      <c r="CS126" s="179"/>
      <c r="CT126" s="179"/>
      <c r="CU126" s="179"/>
      <c r="CV126" s="179"/>
      <c r="CW126" s="413"/>
      <c r="CX126" s="413"/>
      <c r="CY126" s="413"/>
      <c r="CZ126" s="413"/>
      <c r="DA126" s="331"/>
      <c r="DB126" s="331"/>
      <c r="DC126" s="331"/>
      <c r="DD126" s="331"/>
      <c r="DE126" s="331"/>
      <c r="DF126" s="331"/>
      <c r="DG126" s="331"/>
      <c r="DH126" s="331"/>
      <c r="DI126" s="331"/>
      <c r="DJ126" s="174"/>
      <c r="DK126" s="174"/>
      <c r="DL126" s="174"/>
      <c r="DM126" s="174"/>
      <c r="DN126" s="163"/>
      <c r="DO126" s="164"/>
      <c r="DP126" s="164"/>
      <c r="DQ126" s="164"/>
      <c r="DR126" s="164"/>
      <c r="DS126" s="164"/>
      <c r="DT126" s="164"/>
      <c r="DU126" s="164"/>
      <c r="DV126" s="164"/>
      <c r="DW126" s="163"/>
      <c r="DX126" s="163"/>
      <c r="DY126" s="163"/>
      <c r="DZ126" s="170"/>
      <c r="EA126" s="170"/>
      <c r="EB126" s="170"/>
      <c r="EC126" s="170"/>
      <c r="ED126" s="170"/>
      <c r="EE126" s="165"/>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5"/>
      <c r="FB126" s="165"/>
      <c r="FC126" s="165"/>
      <c r="FD126" s="166"/>
      <c r="FE126" s="166"/>
      <c r="FF126" s="166"/>
      <c r="FG126" s="166"/>
      <c r="FH126" s="166"/>
      <c r="FI126" s="166"/>
      <c r="FJ126" s="166"/>
      <c r="FK126" s="166"/>
      <c r="FL126" s="166"/>
      <c r="FM126" s="166"/>
      <c r="FN126" s="166"/>
      <c r="FO126" s="166"/>
      <c r="FP126" s="166"/>
    </row>
    <row r="127" spans="1:172" s="167" customFormat="1" ht="16.5" customHeight="1" x14ac:dyDescent="0.2">
      <c r="A127" s="52"/>
      <c r="B127" s="286"/>
      <c r="C127" s="564"/>
      <c r="D127" s="564"/>
      <c r="E127" s="564"/>
      <c r="F127" s="564"/>
      <c r="G127" s="564"/>
      <c r="H127" s="564"/>
      <c r="I127" s="838" t="s">
        <v>5</v>
      </c>
      <c r="J127" s="838"/>
      <c r="K127" s="838"/>
      <c r="L127" s="838"/>
      <c r="M127" s="844"/>
      <c r="N127" s="845"/>
      <c r="O127" s="837"/>
      <c r="P127" s="837"/>
      <c r="Q127" s="837"/>
      <c r="R127" s="837"/>
      <c r="S127" s="837"/>
      <c r="T127" s="837"/>
      <c r="U127" s="837"/>
      <c r="V127" s="837"/>
      <c r="W127" s="837"/>
      <c r="X127" s="837"/>
      <c r="Y127" s="169"/>
      <c r="Z127" s="842"/>
      <c r="AA127" s="842"/>
      <c r="AB127" s="842"/>
      <c r="AC127" s="842"/>
      <c r="AD127" s="843"/>
      <c r="AE127" s="843"/>
      <c r="AF127" s="843"/>
      <c r="AG127" s="1088"/>
      <c r="AH127" s="1088"/>
      <c r="AI127" s="1088"/>
      <c r="AJ127" s="1088"/>
      <c r="AK127" s="1088"/>
      <c r="AL127" s="1088"/>
      <c r="AM127" s="1088"/>
      <c r="AN127" s="1088"/>
      <c r="AO127" s="169"/>
      <c r="AP127" s="1074"/>
      <c r="AQ127" s="1074"/>
      <c r="AR127" s="1074"/>
      <c r="AS127" s="1074"/>
      <c r="AT127" s="1074"/>
      <c r="AU127" s="1074"/>
      <c r="AV127" s="1074"/>
      <c r="AW127" s="1074"/>
      <c r="AX127" s="1135" t="s">
        <v>85</v>
      </c>
      <c r="AY127" s="1135"/>
      <c r="AZ127" s="1135"/>
      <c r="BA127" s="1135"/>
      <c r="BB127" s="1135"/>
      <c r="BC127" s="1135"/>
      <c r="BD127" s="1135"/>
      <c r="BE127" s="1135"/>
      <c r="BF127" s="1135"/>
      <c r="BG127" s="1135"/>
      <c r="BH127" s="1093"/>
      <c r="BI127" s="1093"/>
      <c r="BJ127" s="1093"/>
      <c r="BK127" s="1093"/>
      <c r="BL127" s="1093"/>
      <c r="BM127" s="1093"/>
      <c r="BN127" s="1093"/>
      <c r="BO127" s="1087"/>
      <c r="BP127" s="1087"/>
      <c r="BQ127" s="1087"/>
      <c r="BR127" s="1087"/>
      <c r="BS127" s="1087"/>
      <c r="BT127" s="1087"/>
      <c r="BU127" s="495"/>
      <c r="BV127" s="495"/>
      <c r="BW127" s="495"/>
      <c r="BX127" s="495"/>
      <c r="BY127" s="495"/>
      <c r="BZ127" s="495"/>
      <c r="CA127" s="495"/>
      <c r="CB127" s="495"/>
      <c r="CC127" s="495"/>
      <c r="CD127" s="495"/>
      <c r="CE127" s="495"/>
      <c r="CF127" s="495"/>
      <c r="CG127" s="496"/>
      <c r="CH127" s="496"/>
      <c r="CI127" s="496"/>
      <c r="CJ127" s="496"/>
      <c r="CK127" s="496"/>
      <c r="CL127" s="459"/>
      <c r="CM127" s="52"/>
      <c r="CN127" s="175"/>
      <c r="CO127" s="179"/>
      <c r="CP127" s="179"/>
      <c r="CQ127" s="179"/>
      <c r="CR127" s="179"/>
      <c r="CS127" s="179"/>
      <c r="CT127" s="179"/>
      <c r="CU127" s="179"/>
      <c r="CV127" s="179"/>
      <c r="CW127" s="413"/>
      <c r="CX127" s="413"/>
      <c r="CY127" s="413"/>
      <c r="CZ127" s="413"/>
      <c r="DA127" s="331"/>
      <c r="DB127" s="331"/>
      <c r="DC127" s="331"/>
      <c r="DD127" s="331"/>
      <c r="DE127" s="331"/>
      <c r="DF127" s="331"/>
      <c r="DG127" s="331"/>
      <c r="DH127" s="331"/>
      <c r="DI127" s="331"/>
      <c r="DJ127" s="176"/>
      <c r="DK127" s="176"/>
      <c r="DL127" s="176"/>
      <c r="DM127" s="176"/>
      <c r="DN127" s="176"/>
      <c r="DO127" s="176"/>
      <c r="DP127" s="176"/>
      <c r="DQ127" s="176"/>
      <c r="DR127" s="176"/>
      <c r="DS127" s="176"/>
      <c r="DT127" s="176"/>
      <c r="DU127" s="176"/>
      <c r="DV127" s="176"/>
      <c r="DW127" s="163"/>
      <c r="DX127" s="163"/>
      <c r="DY127" s="163"/>
      <c r="DZ127" s="170"/>
      <c r="EA127" s="170"/>
      <c r="EB127" s="170"/>
      <c r="EC127" s="170"/>
      <c r="ED127" s="170"/>
      <c r="EE127" s="165"/>
      <c r="EF127" s="165"/>
      <c r="EG127" s="165"/>
      <c r="EH127" s="165"/>
      <c r="EI127" s="165"/>
      <c r="EJ127" s="165"/>
      <c r="EK127" s="165"/>
      <c r="EL127" s="165"/>
      <c r="EM127" s="165"/>
      <c r="EN127" s="165"/>
      <c r="EO127" s="165"/>
      <c r="EP127" s="165"/>
      <c r="EQ127" s="165"/>
      <c r="ER127" s="165"/>
      <c r="ES127" s="165"/>
      <c r="ET127" s="165"/>
      <c r="EU127" s="165"/>
      <c r="EV127" s="165"/>
      <c r="EW127" s="165"/>
      <c r="EX127" s="165"/>
      <c r="EY127" s="165"/>
      <c r="EZ127" s="165"/>
      <c r="FA127" s="165"/>
      <c r="FB127" s="165"/>
      <c r="FC127" s="165"/>
      <c r="FD127" s="166"/>
      <c r="FE127" s="166"/>
      <c r="FF127" s="166"/>
      <c r="FG127" s="166"/>
      <c r="FH127" s="166"/>
      <c r="FI127" s="166"/>
      <c r="FJ127" s="166"/>
      <c r="FK127" s="166"/>
      <c r="FL127" s="166"/>
      <c r="FM127" s="166"/>
      <c r="FN127" s="166"/>
      <c r="FO127" s="166"/>
      <c r="FP127" s="166"/>
    </row>
    <row r="128" spans="1:172" s="167" customFormat="1" ht="18" customHeight="1" x14ac:dyDescent="0.2">
      <c r="A128" s="52"/>
      <c r="B128" s="287"/>
      <c r="C128" s="1347" t="s">
        <v>86</v>
      </c>
      <c r="D128" s="1348"/>
      <c r="E128" s="1348"/>
      <c r="F128" s="1348"/>
      <c r="G128" s="1348"/>
      <c r="H128" s="1349"/>
      <c r="I128" s="835" t="s">
        <v>87</v>
      </c>
      <c r="J128" s="835"/>
      <c r="K128" s="835"/>
      <c r="L128" s="835"/>
      <c r="M128" s="835" t="s">
        <v>88</v>
      </c>
      <c r="N128" s="835"/>
      <c r="O128" s="1350" t="s">
        <v>89</v>
      </c>
      <c r="P128" s="1351"/>
      <c r="Q128" s="1351"/>
      <c r="R128" s="1351"/>
      <c r="S128" s="1351"/>
      <c r="T128" s="1351"/>
      <c r="U128" s="1351"/>
      <c r="V128" s="1351"/>
      <c r="W128" s="1351"/>
      <c r="X128" s="1352"/>
      <c r="Y128" s="250"/>
      <c r="Z128" s="841" t="s">
        <v>90</v>
      </c>
      <c r="AA128" s="841"/>
      <c r="AB128" s="841"/>
      <c r="AC128" s="841"/>
      <c r="AD128" s="841" t="s">
        <v>91</v>
      </c>
      <c r="AE128" s="841"/>
      <c r="AF128" s="841"/>
      <c r="AG128" s="841" t="s">
        <v>92</v>
      </c>
      <c r="AH128" s="841"/>
      <c r="AI128" s="841"/>
      <c r="AJ128" s="841"/>
      <c r="AK128" s="841" t="s">
        <v>93</v>
      </c>
      <c r="AL128" s="841"/>
      <c r="AM128" s="841"/>
      <c r="AN128" s="841"/>
      <c r="AO128" s="250"/>
      <c r="AP128" s="841" t="s">
        <v>94</v>
      </c>
      <c r="AQ128" s="841"/>
      <c r="AR128" s="841"/>
      <c r="AS128" s="841"/>
      <c r="AT128" s="841"/>
      <c r="AU128" s="841"/>
      <c r="AV128" s="841"/>
      <c r="AW128" s="841"/>
      <c r="AX128" s="841" t="s">
        <v>95</v>
      </c>
      <c r="AY128" s="841"/>
      <c r="AZ128" s="841"/>
      <c r="BA128" s="841"/>
      <c r="BB128" s="841"/>
      <c r="BC128" s="841"/>
      <c r="BD128" s="841"/>
      <c r="BE128" s="841"/>
      <c r="BF128" s="841"/>
      <c r="BG128" s="841"/>
      <c r="BH128" s="1076" t="s">
        <v>96</v>
      </c>
      <c r="BI128" s="1076"/>
      <c r="BJ128" s="1076"/>
      <c r="BK128" s="1076"/>
      <c r="BL128" s="1076"/>
      <c r="BM128" s="1076"/>
      <c r="BN128" s="1076"/>
      <c r="BO128" s="841" t="s">
        <v>97</v>
      </c>
      <c r="BP128" s="841"/>
      <c r="BQ128" s="841"/>
      <c r="BR128" s="841"/>
      <c r="BS128" s="841"/>
      <c r="BT128" s="841"/>
      <c r="BU128" s="841" t="s">
        <v>98</v>
      </c>
      <c r="BV128" s="841"/>
      <c r="BW128" s="841"/>
      <c r="BX128" s="841"/>
      <c r="BY128" s="841"/>
      <c r="BZ128" s="841"/>
      <c r="CA128" s="841" t="s">
        <v>194</v>
      </c>
      <c r="CB128" s="841"/>
      <c r="CC128" s="841"/>
      <c r="CD128" s="841"/>
      <c r="CE128" s="841"/>
      <c r="CF128" s="841"/>
      <c r="CG128" s="841" t="s">
        <v>195</v>
      </c>
      <c r="CH128" s="841"/>
      <c r="CI128" s="841"/>
      <c r="CJ128" s="841"/>
      <c r="CK128" s="841"/>
      <c r="CL128" s="460"/>
      <c r="CM128" s="52"/>
      <c r="CN128" s="420"/>
      <c r="CO128" s="179"/>
      <c r="CP128" s="179"/>
      <c r="CQ128" s="179"/>
      <c r="CR128" s="179"/>
      <c r="CS128" s="179"/>
      <c r="CT128" s="179"/>
      <c r="CU128" s="179"/>
      <c r="CV128" s="179"/>
      <c r="CW128" s="413"/>
      <c r="CX128" s="413"/>
      <c r="CY128" s="413"/>
      <c r="CZ128" s="413"/>
      <c r="DA128" s="331"/>
      <c r="DB128" s="331"/>
      <c r="DC128" s="331"/>
      <c r="DD128" s="331"/>
      <c r="DE128" s="331"/>
      <c r="DF128" s="331"/>
      <c r="DG128" s="331"/>
      <c r="DH128" s="331"/>
      <c r="DI128" s="331"/>
      <c r="DJ128" s="180"/>
      <c r="DK128" s="180"/>
      <c r="DL128" s="180"/>
      <c r="DM128" s="180"/>
      <c r="DN128" s="182"/>
      <c r="DO128" s="182"/>
      <c r="DP128" s="182"/>
      <c r="DQ128" s="182"/>
      <c r="DR128" s="182"/>
      <c r="DS128" s="182"/>
      <c r="DT128" s="182"/>
      <c r="DU128" s="182"/>
      <c r="DV128" s="182"/>
      <c r="DW128" s="176"/>
      <c r="DX128" s="176"/>
      <c r="DY128" s="176"/>
      <c r="DZ128" s="183"/>
      <c r="EA128" s="183"/>
      <c r="EB128" s="183"/>
      <c r="EC128" s="183"/>
      <c r="ED128" s="183"/>
      <c r="EE128" s="165"/>
      <c r="EF128" s="165"/>
      <c r="EG128" s="165"/>
      <c r="EH128" s="165"/>
      <c r="EI128" s="165"/>
      <c r="EJ128" s="165"/>
      <c r="EK128" s="165"/>
      <c r="EL128" s="165"/>
      <c r="EM128" s="165"/>
      <c r="EN128" s="165"/>
      <c r="EO128" s="165"/>
      <c r="EP128" s="165"/>
      <c r="EQ128" s="165"/>
      <c r="ER128" s="165"/>
      <c r="ES128" s="165"/>
      <c r="ET128" s="165"/>
      <c r="EU128" s="165"/>
      <c r="EV128" s="165"/>
      <c r="EW128" s="165"/>
      <c r="EX128" s="165"/>
      <c r="EY128" s="165"/>
      <c r="EZ128" s="165"/>
      <c r="FA128" s="165"/>
      <c r="FB128" s="165"/>
      <c r="FC128" s="165"/>
      <c r="FD128" s="166"/>
      <c r="FE128" s="166"/>
      <c r="FF128" s="166"/>
      <c r="FG128" s="166"/>
      <c r="FH128" s="166"/>
      <c r="FI128" s="166"/>
      <c r="FJ128" s="166"/>
      <c r="FK128" s="166"/>
      <c r="FL128" s="166"/>
      <c r="FM128" s="166"/>
      <c r="FN128" s="166"/>
      <c r="FO128" s="166"/>
      <c r="FP128" s="166"/>
    </row>
    <row r="129" spans="1:173" s="167" customFormat="1" ht="18" customHeight="1" x14ac:dyDescent="0.25">
      <c r="A129" s="52"/>
      <c r="B129" s="288">
        <v>1</v>
      </c>
      <c r="C129" s="807" t="str">
        <f t="shared" ref="C129:C137" si="13">IF(C72="","",C72)</f>
        <v>יתרת סגירה עמוד 3</v>
      </c>
      <c r="D129" s="807"/>
      <c r="E129" s="807"/>
      <c r="F129" s="807"/>
      <c r="G129" s="807"/>
      <c r="H129" s="807"/>
      <c r="I129" s="801" t="str">
        <f t="shared" ref="I129:I137" si="14">IF(I72=0,"",I72)</f>
        <v/>
      </c>
      <c r="J129" s="801"/>
      <c r="K129" s="801"/>
      <c r="L129" s="801"/>
      <c r="M129" s="1346" t="str">
        <f>IF(M72="","",M72)</f>
        <v/>
      </c>
      <c r="N129" s="1346"/>
      <c r="O129" s="802" t="str">
        <f t="shared" ref="O129:O137" si="15">+IF(O72="","",O72)</f>
        <v/>
      </c>
      <c r="P129" s="802"/>
      <c r="Q129" s="802"/>
      <c r="R129" s="802"/>
      <c r="S129" s="802"/>
      <c r="T129" s="802"/>
      <c r="U129" s="802"/>
      <c r="V129" s="802"/>
      <c r="W129" s="802"/>
      <c r="X129" s="802"/>
      <c r="Y129" s="251"/>
      <c r="Z129" s="803" t="str">
        <f t="shared" ref="Z129:Z137" si="16">IF(Z72=0,"",Z72)</f>
        <v/>
      </c>
      <c r="AA129" s="803"/>
      <c r="AB129" s="803"/>
      <c r="AC129" s="803"/>
      <c r="AD129" s="824" t="str">
        <f t="shared" ref="AD129:AD137" si="17">IF(AD72=0," ",AD72)</f>
        <v xml:space="preserve"> </v>
      </c>
      <c r="AE129" s="824"/>
      <c r="AF129" s="824"/>
      <c r="AG129" s="804" t="str">
        <f t="shared" ref="AG129:AG137" si="18">IF(AG72=0,"",AG72)</f>
        <v/>
      </c>
      <c r="AH129" s="804"/>
      <c r="AI129" s="804"/>
      <c r="AJ129" s="804"/>
      <c r="AK129" s="804" t="str">
        <f t="shared" ref="AK129:AK137" si="19">IF(AK72=0,"",AK72)</f>
        <v/>
      </c>
      <c r="AL129" s="804"/>
      <c r="AM129" s="804"/>
      <c r="AN129" s="804"/>
      <c r="AO129" s="251"/>
      <c r="AP129" s="851" t="str">
        <f t="shared" ref="AP129:AP137" si="20">IF(AP72=0,"",AP72)</f>
        <v/>
      </c>
      <c r="AQ129" s="851"/>
      <c r="AR129" s="851"/>
      <c r="AS129" s="851"/>
      <c r="AT129" s="851"/>
      <c r="AU129" s="851"/>
      <c r="AV129" s="851"/>
      <c r="AW129" s="851"/>
      <c r="AX129" s="823">
        <f t="shared" ref="AX129:AX137" si="21">IF(AX72="","",AX72)</f>
        <v>0</v>
      </c>
      <c r="AY129" s="823"/>
      <c r="AZ129" s="823"/>
      <c r="BA129" s="823"/>
      <c r="BB129" s="823"/>
      <c r="BC129" s="823"/>
      <c r="BD129" s="823"/>
      <c r="BE129" s="823"/>
      <c r="BF129" s="823"/>
      <c r="BG129" s="823"/>
      <c r="BH129" s="854">
        <f t="shared" ref="BH129:BH137" si="22">IF(BH72="","",BH72)</f>
        <v>0</v>
      </c>
      <c r="BI129" s="854"/>
      <c r="BJ129" s="854"/>
      <c r="BK129" s="854"/>
      <c r="BL129" s="854"/>
      <c r="BM129" s="854"/>
      <c r="BN129" s="854"/>
      <c r="BO129" s="812">
        <f t="shared" ref="BO129:BO137" si="23">IF(BO72="","",BO72)</f>
        <v>0</v>
      </c>
      <c r="BP129" s="812"/>
      <c r="BQ129" s="812"/>
      <c r="BR129" s="812"/>
      <c r="BS129" s="812"/>
      <c r="BT129" s="812"/>
      <c r="BU129" s="476">
        <f t="shared" ref="BU129:BU137" si="24">IF(BU72="","",BU72)</f>
        <v>0</v>
      </c>
      <c r="BV129" s="476"/>
      <c r="BW129" s="476"/>
      <c r="BX129" s="476"/>
      <c r="BY129" s="476"/>
      <c r="BZ129" s="476"/>
      <c r="CA129" s="476">
        <f t="shared" ref="CA129:CG137" si="25">IF(CA72="","",CA72)</f>
        <v>0</v>
      </c>
      <c r="CB129" s="476"/>
      <c r="CC129" s="476"/>
      <c r="CD129" s="476"/>
      <c r="CE129" s="476"/>
      <c r="CF129" s="476"/>
      <c r="CG129" s="476">
        <f t="shared" si="25"/>
        <v>0</v>
      </c>
      <c r="CH129" s="476"/>
      <c r="CI129" s="476"/>
      <c r="CJ129" s="476"/>
      <c r="CK129" s="476"/>
      <c r="CL129" s="462"/>
      <c r="CM129" s="52"/>
      <c r="CN129" s="420"/>
      <c r="CO129" s="179"/>
      <c r="CP129" s="179"/>
      <c r="CQ129" s="179"/>
      <c r="CR129" s="179"/>
      <c r="CS129" s="179"/>
      <c r="CT129" s="179"/>
      <c r="CU129" s="179"/>
      <c r="CV129" s="179"/>
      <c r="CW129" s="413"/>
      <c r="CX129" s="413"/>
      <c r="CY129" s="413"/>
      <c r="CZ129" s="413"/>
      <c r="DA129" s="331"/>
      <c r="DB129" s="331"/>
      <c r="DC129" s="331"/>
      <c r="DD129" s="331"/>
      <c r="DE129" s="331"/>
      <c r="DF129" s="331"/>
      <c r="DG129" s="331"/>
      <c r="DH129" s="331"/>
      <c r="DI129" s="331"/>
      <c r="DJ129" s="180"/>
      <c r="DK129" s="180"/>
      <c r="DL129" s="180"/>
      <c r="DM129" s="180"/>
      <c r="DN129" s="182"/>
      <c r="DO129" s="182"/>
      <c r="DP129" s="182"/>
      <c r="DQ129" s="182"/>
      <c r="DR129" s="182"/>
      <c r="DS129" s="182"/>
      <c r="DT129" s="182"/>
      <c r="DU129" s="182"/>
      <c r="DV129" s="182"/>
      <c r="DW129" s="182"/>
      <c r="DX129" s="182"/>
      <c r="DY129" s="182"/>
      <c r="DZ129" s="185"/>
      <c r="EA129" s="185"/>
      <c r="EB129" s="185"/>
      <c r="EC129" s="185"/>
      <c r="ED129" s="185"/>
      <c r="EE129" s="165"/>
      <c r="EF129" s="165"/>
      <c r="EG129" s="165"/>
      <c r="EH129" s="165"/>
      <c r="EI129" s="165"/>
      <c r="EJ129" s="165"/>
      <c r="EK129" s="165"/>
      <c r="EL129" s="165"/>
      <c r="EM129" s="165"/>
      <c r="EN129" s="165"/>
      <c r="EO129" s="165"/>
      <c r="EP129" s="165"/>
      <c r="EQ129" s="165"/>
      <c r="ER129" s="165"/>
      <c r="ES129" s="165"/>
      <c r="ET129" s="165"/>
      <c r="EU129" s="165"/>
      <c r="EV129" s="165"/>
      <c r="EW129" s="165"/>
      <c r="EX129" s="165"/>
      <c r="EY129" s="165"/>
      <c r="EZ129" s="165"/>
      <c r="FA129" s="165"/>
      <c r="FB129" s="165"/>
      <c r="FC129" s="165"/>
      <c r="FD129" s="166"/>
      <c r="FE129" s="166"/>
      <c r="FF129" s="166"/>
      <c r="FG129" s="166"/>
      <c r="FH129" s="166"/>
      <c r="FI129" s="166"/>
      <c r="FJ129" s="166"/>
      <c r="FK129" s="166"/>
      <c r="FL129" s="166"/>
      <c r="FM129" s="166"/>
      <c r="FN129" s="166"/>
      <c r="FO129" s="166"/>
      <c r="FP129" s="166"/>
    </row>
    <row r="130" spans="1:173" s="167" customFormat="1" ht="18" customHeight="1" x14ac:dyDescent="0.25">
      <c r="A130" s="52"/>
      <c r="B130" s="288">
        <v>2</v>
      </c>
      <c r="C130" s="807" t="str">
        <f t="shared" si="13"/>
        <v/>
      </c>
      <c r="D130" s="807"/>
      <c r="E130" s="807"/>
      <c r="F130" s="807"/>
      <c r="G130" s="807"/>
      <c r="H130" s="807"/>
      <c r="I130" s="801" t="str">
        <f t="shared" si="14"/>
        <v/>
      </c>
      <c r="J130" s="801"/>
      <c r="K130" s="801"/>
      <c r="L130" s="801"/>
      <c r="M130" s="1353" t="str">
        <f t="shared" ref="M130:M137" si="26">IF(M73="","",M73)</f>
        <v/>
      </c>
      <c r="N130" s="1354"/>
      <c r="O130" s="802" t="str">
        <f t="shared" si="15"/>
        <v/>
      </c>
      <c r="P130" s="802"/>
      <c r="Q130" s="802"/>
      <c r="R130" s="802"/>
      <c r="S130" s="802"/>
      <c r="T130" s="802"/>
      <c r="U130" s="802"/>
      <c r="V130" s="802"/>
      <c r="W130" s="802"/>
      <c r="X130" s="802"/>
      <c r="Y130" s="251"/>
      <c r="Z130" s="803" t="str">
        <f t="shared" si="16"/>
        <v/>
      </c>
      <c r="AA130" s="803"/>
      <c r="AB130" s="803"/>
      <c r="AC130" s="803"/>
      <c r="AD130" s="824" t="str">
        <f t="shared" si="17"/>
        <v/>
      </c>
      <c r="AE130" s="824"/>
      <c r="AF130" s="824"/>
      <c r="AG130" s="804" t="str">
        <f t="shared" si="18"/>
        <v/>
      </c>
      <c r="AH130" s="804"/>
      <c r="AI130" s="804"/>
      <c r="AJ130" s="804"/>
      <c r="AK130" s="804" t="str">
        <f t="shared" si="19"/>
        <v/>
      </c>
      <c r="AL130" s="804"/>
      <c r="AM130" s="804"/>
      <c r="AN130" s="804"/>
      <c r="AO130" s="251"/>
      <c r="AP130" s="851" t="str">
        <f t="shared" si="20"/>
        <v/>
      </c>
      <c r="AQ130" s="851"/>
      <c r="AR130" s="851"/>
      <c r="AS130" s="851"/>
      <c r="AT130" s="851"/>
      <c r="AU130" s="851"/>
      <c r="AV130" s="851"/>
      <c r="AW130" s="851"/>
      <c r="AX130" s="823" t="str">
        <f t="shared" si="21"/>
        <v/>
      </c>
      <c r="AY130" s="823"/>
      <c r="AZ130" s="823"/>
      <c r="BA130" s="823"/>
      <c r="BB130" s="823"/>
      <c r="BC130" s="823"/>
      <c r="BD130" s="823"/>
      <c r="BE130" s="823"/>
      <c r="BF130" s="823"/>
      <c r="BG130" s="823"/>
      <c r="BH130" s="854" t="str">
        <f t="shared" si="22"/>
        <v/>
      </c>
      <c r="BI130" s="854"/>
      <c r="BJ130" s="854"/>
      <c r="BK130" s="854"/>
      <c r="BL130" s="854"/>
      <c r="BM130" s="854"/>
      <c r="BN130" s="854"/>
      <c r="BO130" s="812" t="str">
        <f t="shared" si="23"/>
        <v/>
      </c>
      <c r="BP130" s="812"/>
      <c r="BQ130" s="812"/>
      <c r="BR130" s="812"/>
      <c r="BS130" s="812"/>
      <c r="BT130" s="812"/>
      <c r="BU130" s="476" t="str">
        <f t="shared" si="24"/>
        <v/>
      </c>
      <c r="BV130" s="476"/>
      <c r="BW130" s="476"/>
      <c r="BX130" s="476"/>
      <c r="BY130" s="476"/>
      <c r="BZ130" s="476"/>
      <c r="CA130" s="476" t="str">
        <f t="shared" si="25"/>
        <v/>
      </c>
      <c r="CB130" s="476"/>
      <c r="CC130" s="476"/>
      <c r="CD130" s="476"/>
      <c r="CE130" s="476"/>
      <c r="CF130" s="476"/>
      <c r="CG130" s="476" t="str">
        <f t="shared" si="25"/>
        <v/>
      </c>
      <c r="CH130" s="476"/>
      <c r="CI130" s="476"/>
      <c r="CJ130" s="476"/>
      <c r="CK130" s="476"/>
      <c r="CL130" s="462"/>
      <c r="CM130" s="52"/>
      <c r="CN130" s="420"/>
      <c r="CO130" s="179"/>
      <c r="CP130" s="179"/>
      <c r="CQ130" s="179"/>
      <c r="CR130" s="179"/>
      <c r="CS130" s="179"/>
      <c r="CT130" s="179"/>
      <c r="CU130" s="179"/>
      <c r="CV130" s="179"/>
      <c r="CW130" s="413"/>
      <c r="CX130" s="413"/>
      <c r="CY130" s="413"/>
      <c r="CZ130" s="413"/>
      <c r="DA130" s="331"/>
      <c r="DB130" s="331"/>
      <c r="DC130" s="331"/>
      <c r="DD130" s="331"/>
      <c r="DE130" s="331"/>
      <c r="DF130" s="331"/>
      <c r="DG130" s="331"/>
      <c r="DH130" s="331"/>
      <c r="DI130" s="331"/>
      <c r="DJ130" s="180"/>
      <c r="DK130" s="180"/>
      <c r="DL130" s="180"/>
      <c r="DM130" s="180"/>
      <c r="DN130" s="182"/>
      <c r="DO130" s="182"/>
      <c r="DP130" s="182"/>
      <c r="DQ130" s="182"/>
      <c r="DR130" s="182"/>
      <c r="DS130" s="182"/>
      <c r="DT130" s="182"/>
      <c r="DU130" s="182"/>
      <c r="DV130" s="182"/>
      <c r="DW130" s="182"/>
      <c r="DX130" s="182"/>
      <c r="DY130" s="182"/>
      <c r="DZ130" s="185"/>
      <c r="EA130" s="185"/>
      <c r="EB130" s="185"/>
      <c r="EC130" s="185"/>
      <c r="ED130" s="185"/>
      <c r="EE130" s="165"/>
      <c r="EF130" s="165"/>
      <c r="EG130" s="165"/>
      <c r="EH130" s="165"/>
      <c r="EI130" s="165"/>
      <c r="EJ130" s="165"/>
      <c r="EK130" s="165"/>
      <c r="EL130" s="165"/>
      <c r="EM130" s="165"/>
      <c r="EN130" s="165"/>
      <c r="EO130" s="165"/>
      <c r="EP130" s="165"/>
      <c r="EQ130" s="165"/>
      <c r="ER130" s="165"/>
      <c r="ES130" s="165"/>
      <c r="ET130" s="165"/>
      <c r="EU130" s="165"/>
      <c r="EV130" s="165"/>
      <c r="EW130" s="165"/>
      <c r="EX130" s="165"/>
      <c r="EY130" s="165"/>
      <c r="EZ130" s="165"/>
      <c r="FA130" s="165"/>
      <c r="FB130" s="165"/>
      <c r="FC130" s="165"/>
      <c r="FD130" s="166"/>
      <c r="FE130" s="166"/>
      <c r="FF130" s="166"/>
      <c r="FG130" s="166"/>
      <c r="FH130" s="166"/>
      <c r="FI130" s="166"/>
      <c r="FJ130" s="166"/>
      <c r="FK130" s="166"/>
      <c r="FL130" s="166"/>
      <c r="FM130" s="166"/>
      <c r="FN130" s="166"/>
      <c r="FO130" s="166"/>
      <c r="FP130" s="166"/>
    </row>
    <row r="131" spans="1:173" s="167" customFormat="1" ht="18" customHeight="1" x14ac:dyDescent="0.25">
      <c r="A131" s="52"/>
      <c r="B131" s="288">
        <v>3</v>
      </c>
      <c r="C131" s="807" t="str">
        <f t="shared" si="13"/>
        <v/>
      </c>
      <c r="D131" s="807"/>
      <c r="E131" s="807"/>
      <c r="F131" s="807"/>
      <c r="G131" s="807"/>
      <c r="H131" s="807"/>
      <c r="I131" s="801" t="str">
        <f t="shared" si="14"/>
        <v/>
      </c>
      <c r="J131" s="801"/>
      <c r="K131" s="801"/>
      <c r="L131" s="801"/>
      <c r="M131" s="1353" t="str">
        <f t="shared" si="26"/>
        <v/>
      </c>
      <c r="N131" s="1354"/>
      <c r="O131" s="802" t="str">
        <f t="shared" si="15"/>
        <v/>
      </c>
      <c r="P131" s="802"/>
      <c r="Q131" s="802"/>
      <c r="R131" s="802"/>
      <c r="S131" s="802"/>
      <c r="T131" s="802"/>
      <c r="U131" s="802"/>
      <c r="V131" s="802"/>
      <c r="W131" s="802"/>
      <c r="X131" s="802"/>
      <c r="Y131" s="251"/>
      <c r="Z131" s="803" t="str">
        <f t="shared" si="16"/>
        <v/>
      </c>
      <c r="AA131" s="803"/>
      <c r="AB131" s="803"/>
      <c r="AC131" s="803"/>
      <c r="AD131" s="824" t="str">
        <f t="shared" si="17"/>
        <v/>
      </c>
      <c r="AE131" s="824"/>
      <c r="AF131" s="824"/>
      <c r="AG131" s="804" t="str">
        <f t="shared" si="18"/>
        <v/>
      </c>
      <c r="AH131" s="804"/>
      <c r="AI131" s="804"/>
      <c r="AJ131" s="804"/>
      <c r="AK131" s="804" t="str">
        <f t="shared" si="19"/>
        <v/>
      </c>
      <c r="AL131" s="804"/>
      <c r="AM131" s="804"/>
      <c r="AN131" s="804"/>
      <c r="AO131" s="251"/>
      <c r="AP131" s="851" t="str">
        <f t="shared" si="20"/>
        <v/>
      </c>
      <c r="AQ131" s="851"/>
      <c r="AR131" s="851"/>
      <c r="AS131" s="851"/>
      <c r="AT131" s="851"/>
      <c r="AU131" s="851"/>
      <c r="AV131" s="851"/>
      <c r="AW131" s="851"/>
      <c r="AX131" s="823" t="str">
        <f t="shared" si="21"/>
        <v/>
      </c>
      <c r="AY131" s="823"/>
      <c r="AZ131" s="823"/>
      <c r="BA131" s="823"/>
      <c r="BB131" s="823"/>
      <c r="BC131" s="823"/>
      <c r="BD131" s="823"/>
      <c r="BE131" s="823"/>
      <c r="BF131" s="823"/>
      <c r="BG131" s="823"/>
      <c r="BH131" s="854" t="str">
        <f t="shared" si="22"/>
        <v/>
      </c>
      <c r="BI131" s="854"/>
      <c r="BJ131" s="854"/>
      <c r="BK131" s="854"/>
      <c r="BL131" s="854"/>
      <c r="BM131" s="854"/>
      <c r="BN131" s="854"/>
      <c r="BO131" s="812" t="str">
        <f t="shared" si="23"/>
        <v/>
      </c>
      <c r="BP131" s="812"/>
      <c r="BQ131" s="812"/>
      <c r="BR131" s="812"/>
      <c r="BS131" s="812"/>
      <c r="BT131" s="812"/>
      <c r="BU131" s="476" t="str">
        <f t="shared" si="24"/>
        <v/>
      </c>
      <c r="BV131" s="476"/>
      <c r="BW131" s="476"/>
      <c r="BX131" s="476"/>
      <c r="BY131" s="476"/>
      <c r="BZ131" s="476"/>
      <c r="CA131" s="476" t="str">
        <f t="shared" si="25"/>
        <v/>
      </c>
      <c r="CB131" s="476"/>
      <c r="CC131" s="476"/>
      <c r="CD131" s="476"/>
      <c r="CE131" s="476"/>
      <c r="CF131" s="476"/>
      <c r="CG131" s="476" t="str">
        <f t="shared" si="25"/>
        <v/>
      </c>
      <c r="CH131" s="476"/>
      <c r="CI131" s="476"/>
      <c r="CJ131" s="476"/>
      <c r="CK131" s="476"/>
      <c r="CL131" s="462"/>
      <c r="CM131" s="52"/>
      <c r="CN131" s="420"/>
      <c r="CO131" s="179"/>
      <c r="CP131" s="179"/>
      <c r="CQ131" s="179"/>
      <c r="CR131" s="179"/>
      <c r="CS131" s="179"/>
      <c r="CT131" s="179"/>
      <c r="CU131" s="179"/>
      <c r="CV131" s="179"/>
      <c r="CW131" s="413"/>
      <c r="CX131" s="413"/>
      <c r="CY131" s="413"/>
      <c r="CZ131" s="413"/>
      <c r="DA131" s="331"/>
      <c r="DB131" s="331"/>
      <c r="DC131" s="331"/>
      <c r="DD131" s="331"/>
      <c r="DE131" s="331"/>
      <c r="DF131" s="331"/>
      <c r="DG131" s="331"/>
      <c r="DH131" s="331"/>
      <c r="DI131" s="331"/>
      <c r="DJ131" s="180"/>
      <c r="DK131" s="180"/>
      <c r="DL131" s="180"/>
      <c r="DM131" s="180"/>
      <c r="DN131" s="182"/>
      <c r="DO131" s="182"/>
      <c r="DP131" s="182"/>
      <c r="DQ131" s="182"/>
      <c r="DR131" s="182"/>
      <c r="DS131" s="182"/>
      <c r="DT131" s="182"/>
      <c r="DU131" s="182"/>
      <c r="DV131" s="182"/>
      <c r="DW131" s="182"/>
      <c r="DX131" s="182"/>
      <c r="DY131" s="182"/>
      <c r="DZ131" s="185"/>
      <c r="EA131" s="185"/>
      <c r="EB131" s="185"/>
      <c r="EC131" s="185"/>
      <c r="ED131" s="185"/>
      <c r="EE131" s="165"/>
      <c r="EF131" s="165"/>
      <c r="EG131" s="165"/>
      <c r="EH131" s="165"/>
      <c r="EI131" s="165"/>
      <c r="EJ131" s="165"/>
      <c r="EK131" s="165"/>
      <c r="EL131" s="165"/>
      <c r="EM131" s="165"/>
      <c r="EN131" s="165"/>
      <c r="EO131" s="165"/>
      <c r="EP131" s="165"/>
      <c r="EQ131" s="165"/>
      <c r="ER131" s="165"/>
      <c r="ES131" s="165"/>
      <c r="ET131" s="165"/>
      <c r="EU131" s="165"/>
      <c r="EV131" s="165"/>
      <c r="EW131" s="165"/>
      <c r="EX131" s="165"/>
      <c r="EY131" s="165"/>
      <c r="EZ131" s="165"/>
      <c r="FA131" s="165"/>
      <c r="FB131" s="165"/>
      <c r="FC131" s="165"/>
      <c r="FD131" s="166"/>
      <c r="FE131" s="166"/>
      <c r="FF131" s="166"/>
      <c r="FG131" s="166"/>
      <c r="FH131" s="166"/>
      <c r="FI131" s="166"/>
      <c r="FJ131" s="166"/>
      <c r="FK131" s="166"/>
      <c r="FL131" s="166"/>
      <c r="FM131" s="166"/>
      <c r="FN131" s="166"/>
      <c r="FO131" s="166"/>
      <c r="FP131" s="166"/>
    </row>
    <row r="132" spans="1:173" s="167" customFormat="1" ht="18" customHeight="1" x14ac:dyDescent="0.25">
      <c r="A132" s="52"/>
      <c r="B132" s="288">
        <v>4</v>
      </c>
      <c r="C132" s="807" t="str">
        <f t="shared" si="13"/>
        <v/>
      </c>
      <c r="D132" s="807"/>
      <c r="E132" s="807"/>
      <c r="F132" s="807"/>
      <c r="G132" s="807"/>
      <c r="H132" s="807"/>
      <c r="I132" s="801" t="str">
        <f t="shared" si="14"/>
        <v/>
      </c>
      <c r="J132" s="801"/>
      <c r="K132" s="801"/>
      <c r="L132" s="801"/>
      <c r="M132" s="1353" t="str">
        <f t="shared" si="26"/>
        <v/>
      </c>
      <c r="N132" s="1354"/>
      <c r="O132" s="802" t="str">
        <f t="shared" si="15"/>
        <v/>
      </c>
      <c r="P132" s="802"/>
      <c r="Q132" s="802"/>
      <c r="R132" s="802"/>
      <c r="S132" s="802"/>
      <c r="T132" s="802"/>
      <c r="U132" s="802"/>
      <c r="V132" s="802"/>
      <c r="W132" s="802"/>
      <c r="X132" s="802"/>
      <c r="Y132" s="251"/>
      <c r="Z132" s="803" t="str">
        <f t="shared" si="16"/>
        <v/>
      </c>
      <c r="AA132" s="803"/>
      <c r="AB132" s="803"/>
      <c r="AC132" s="803"/>
      <c r="AD132" s="824" t="str">
        <f t="shared" si="17"/>
        <v/>
      </c>
      <c r="AE132" s="824"/>
      <c r="AF132" s="824"/>
      <c r="AG132" s="804" t="str">
        <f t="shared" si="18"/>
        <v/>
      </c>
      <c r="AH132" s="804"/>
      <c r="AI132" s="804"/>
      <c r="AJ132" s="804"/>
      <c r="AK132" s="804" t="str">
        <f t="shared" si="19"/>
        <v/>
      </c>
      <c r="AL132" s="804"/>
      <c r="AM132" s="804"/>
      <c r="AN132" s="804"/>
      <c r="AO132" s="251"/>
      <c r="AP132" s="851" t="str">
        <f t="shared" si="20"/>
        <v/>
      </c>
      <c r="AQ132" s="851"/>
      <c r="AR132" s="851"/>
      <c r="AS132" s="851"/>
      <c r="AT132" s="851"/>
      <c r="AU132" s="851"/>
      <c r="AV132" s="851"/>
      <c r="AW132" s="851"/>
      <c r="AX132" s="823" t="str">
        <f t="shared" si="21"/>
        <v/>
      </c>
      <c r="AY132" s="823"/>
      <c r="AZ132" s="823"/>
      <c r="BA132" s="823"/>
      <c r="BB132" s="823"/>
      <c r="BC132" s="823"/>
      <c r="BD132" s="823"/>
      <c r="BE132" s="823"/>
      <c r="BF132" s="823"/>
      <c r="BG132" s="823"/>
      <c r="BH132" s="854" t="str">
        <f t="shared" si="22"/>
        <v/>
      </c>
      <c r="BI132" s="854"/>
      <c r="BJ132" s="854"/>
      <c r="BK132" s="854"/>
      <c r="BL132" s="854"/>
      <c r="BM132" s="854"/>
      <c r="BN132" s="854"/>
      <c r="BO132" s="812" t="str">
        <f t="shared" si="23"/>
        <v/>
      </c>
      <c r="BP132" s="812"/>
      <c r="BQ132" s="812"/>
      <c r="BR132" s="812"/>
      <c r="BS132" s="812"/>
      <c r="BT132" s="812"/>
      <c r="BU132" s="476" t="str">
        <f t="shared" si="24"/>
        <v/>
      </c>
      <c r="BV132" s="476"/>
      <c r="BW132" s="476"/>
      <c r="BX132" s="476"/>
      <c r="BY132" s="476"/>
      <c r="BZ132" s="476"/>
      <c r="CA132" s="476" t="str">
        <f t="shared" si="25"/>
        <v/>
      </c>
      <c r="CB132" s="476"/>
      <c r="CC132" s="476"/>
      <c r="CD132" s="476"/>
      <c r="CE132" s="476"/>
      <c r="CF132" s="476"/>
      <c r="CG132" s="476" t="str">
        <f t="shared" si="25"/>
        <v/>
      </c>
      <c r="CH132" s="476"/>
      <c r="CI132" s="476"/>
      <c r="CJ132" s="476"/>
      <c r="CK132" s="476"/>
      <c r="CL132" s="462"/>
      <c r="CM132" s="52"/>
      <c r="CN132" s="420"/>
      <c r="CO132" s="179"/>
      <c r="CP132" s="179"/>
      <c r="CQ132" s="179"/>
      <c r="CR132" s="179"/>
      <c r="CS132" s="179"/>
      <c r="CT132" s="179"/>
      <c r="CU132" s="179"/>
      <c r="CV132" s="179"/>
      <c r="CW132" s="413"/>
      <c r="CX132" s="413"/>
      <c r="CY132" s="413"/>
      <c r="CZ132" s="413"/>
      <c r="DA132" s="331"/>
      <c r="DB132" s="331"/>
      <c r="DC132" s="331"/>
      <c r="DD132" s="331"/>
      <c r="DE132" s="331"/>
      <c r="DF132" s="331"/>
      <c r="DG132" s="331"/>
      <c r="DH132" s="331"/>
      <c r="DI132" s="331"/>
      <c r="DJ132" s="180"/>
      <c r="DK132" s="180"/>
      <c r="DL132" s="180"/>
      <c r="DM132" s="180"/>
      <c r="DN132" s="182"/>
      <c r="DO132" s="182"/>
      <c r="DP132" s="182"/>
      <c r="DQ132" s="182"/>
      <c r="DR132" s="182"/>
      <c r="DS132" s="182"/>
      <c r="DT132" s="182"/>
      <c r="DU132" s="182"/>
      <c r="DV132" s="182"/>
      <c r="DW132" s="182"/>
      <c r="DX132" s="182"/>
      <c r="DY132" s="182"/>
      <c r="DZ132" s="185"/>
      <c r="EA132" s="185"/>
      <c r="EB132" s="185"/>
      <c r="EC132" s="185"/>
      <c r="ED132" s="185"/>
      <c r="EE132" s="165"/>
      <c r="EF132" s="165"/>
      <c r="EG132" s="165"/>
      <c r="EH132" s="165"/>
      <c r="EI132" s="165"/>
      <c r="EJ132" s="165"/>
      <c r="EK132" s="165"/>
      <c r="EL132" s="165"/>
      <c r="EM132" s="165"/>
      <c r="EN132" s="165"/>
      <c r="EO132" s="165"/>
      <c r="EP132" s="165"/>
      <c r="EQ132" s="165"/>
      <c r="ER132" s="165"/>
      <c r="ES132" s="165"/>
      <c r="ET132" s="165"/>
      <c r="EU132" s="165"/>
      <c r="EV132" s="165"/>
      <c r="EW132" s="165"/>
      <c r="EX132" s="165"/>
      <c r="EY132" s="165"/>
      <c r="EZ132" s="165"/>
      <c r="FA132" s="165"/>
      <c r="FB132" s="165"/>
      <c r="FC132" s="165"/>
      <c r="FD132" s="166"/>
      <c r="FE132" s="166"/>
      <c r="FF132" s="166"/>
      <c r="FG132" s="166"/>
      <c r="FH132" s="166"/>
      <c r="FI132" s="166"/>
      <c r="FJ132" s="166"/>
      <c r="FK132" s="166"/>
      <c r="FL132" s="166"/>
      <c r="FM132" s="166"/>
      <c r="FN132" s="166"/>
      <c r="FO132" s="166"/>
      <c r="FP132" s="166"/>
    </row>
    <row r="133" spans="1:173" s="167" customFormat="1" ht="18" customHeight="1" x14ac:dyDescent="0.25">
      <c r="A133" s="52"/>
      <c r="B133" s="288">
        <v>5</v>
      </c>
      <c r="C133" s="807" t="str">
        <f t="shared" si="13"/>
        <v/>
      </c>
      <c r="D133" s="807"/>
      <c r="E133" s="807"/>
      <c r="F133" s="807"/>
      <c r="G133" s="807"/>
      <c r="H133" s="807"/>
      <c r="I133" s="801" t="str">
        <f t="shared" si="14"/>
        <v/>
      </c>
      <c r="J133" s="801"/>
      <c r="K133" s="801"/>
      <c r="L133" s="801"/>
      <c r="M133" s="1353" t="str">
        <f t="shared" si="26"/>
        <v/>
      </c>
      <c r="N133" s="1354"/>
      <c r="O133" s="802" t="str">
        <f t="shared" si="15"/>
        <v/>
      </c>
      <c r="P133" s="802"/>
      <c r="Q133" s="802"/>
      <c r="R133" s="802"/>
      <c r="S133" s="802"/>
      <c r="T133" s="802"/>
      <c r="U133" s="802"/>
      <c r="V133" s="802"/>
      <c r="W133" s="802"/>
      <c r="X133" s="802"/>
      <c r="Y133" s="251"/>
      <c r="Z133" s="803" t="str">
        <f t="shared" si="16"/>
        <v/>
      </c>
      <c r="AA133" s="803"/>
      <c r="AB133" s="803"/>
      <c r="AC133" s="803"/>
      <c r="AD133" s="824" t="str">
        <f t="shared" si="17"/>
        <v/>
      </c>
      <c r="AE133" s="824"/>
      <c r="AF133" s="824"/>
      <c r="AG133" s="804" t="str">
        <f t="shared" si="18"/>
        <v/>
      </c>
      <c r="AH133" s="804"/>
      <c r="AI133" s="804"/>
      <c r="AJ133" s="804"/>
      <c r="AK133" s="804" t="str">
        <f t="shared" si="19"/>
        <v/>
      </c>
      <c r="AL133" s="804"/>
      <c r="AM133" s="804"/>
      <c r="AN133" s="804"/>
      <c r="AO133" s="251"/>
      <c r="AP133" s="851" t="str">
        <f t="shared" si="20"/>
        <v/>
      </c>
      <c r="AQ133" s="851"/>
      <c r="AR133" s="851"/>
      <c r="AS133" s="851"/>
      <c r="AT133" s="851"/>
      <c r="AU133" s="851"/>
      <c r="AV133" s="851"/>
      <c r="AW133" s="851"/>
      <c r="AX133" s="823" t="str">
        <f t="shared" si="21"/>
        <v/>
      </c>
      <c r="AY133" s="823"/>
      <c r="AZ133" s="823"/>
      <c r="BA133" s="823"/>
      <c r="BB133" s="823"/>
      <c r="BC133" s="823"/>
      <c r="BD133" s="823"/>
      <c r="BE133" s="823"/>
      <c r="BF133" s="823"/>
      <c r="BG133" s="823"/>
      <c r="BH133" s="854" t="str">
        <f t="shared" si="22"/>
        <v/>
      </c>
      <c r="BI133" s="854"/>
      <c r="BJ133" s="854"/>
      <c r="BK133" s="854"/>
      <c r="BL133" s="854"/>
      <c r="BM133" s="854"/>
      <c r="BN133" s="854"/>
      <c r="BO133" s="812" t="str">
        <f t="shared" si="23"/>
        <v/>
      </c>
      <c r="BP133" s="812"/>
      <c r="BQ133" s="812"/>
      <c r="BR133" s="812"/>
      <c r="BS133" s="812"/>
      <c r="BT133" s="812"/>
      <c r="BU133" s="476" t="str">
        <f t="shared" si="24"/>
        <v/>
      </c>
      <c r="BV133" s="476"/>
      <c r="BW133" s="476"/>
      <c r="BX133" s="476"/>
      <c r="BY133" s="476"/>
      <c r="BZ133" s="476"/>
      <c r="CA133" s="476" t="str">
        <f t="shared" si="25"/>
        <v/>
      </c>
      <c r="CB133" s="476"/>
      <c r="CC133" s="476"/>
      <c r="CD133" s="476"/>
      <c r="CE133" s="476"/>
      <c r="CF133" s="476"/>
      <c r="CG133" s="476" t="str">
        <f t="shared" si="25"/>
        <v/>
      </c>
      <c r="CH133" s="476"/>
      <c r="CI133" s="476"/>
      <c r="CJ133" s="476"/>
      <c r="CK133" s="476"/>
      <c r="CL133" s="462"/>
      <c r="CM133" s="52"/>
      <c r="CN133" s="420"/>
      <c r="CO133" s="179"/>
      <c r="CP133" s="179"/>
      <c r="CQ133" s="179"/>
      <c r="CR133" s="179"/>
      <c r="CS133" s="179"/>
      <c r="CT133" s="179"/>
      <c r="CU133" s="179"/>
      <c r="CV133" s="179"/>
      <c r="CW133" s="413"/>
      <c r="CX133" s="413"/>
      <c r="CY133" s="413"/>
      <c r="CZ133" s="413"/>
      <c r="DA133" s="331"/>
      <c r="DB133" s="331"/>
      <c r="DC133" s="331"/>
      <c r="DD133" s="331"/>
      <c r="DE133" s="331"/>
      <c r="DF133" s="331"/>
      <c r="DG133" s="331"/>
      <c r="DH133" s="331"/>
      <c r="DI133" s="331"/>
      <c r="DJ133" s="180"/>
      <c r="DK133" s="180"/>
      <c r="DL133" s="180"/>
      <c r="DM133" s="180"/>
      <c r="DN133" s="182"/>
      <c r="DO133" s="182"/>
      <c r="DP133" s="182"/>
      <c r="DQ133" s="182"/>
      <c r="DR133" s="182"/>
      <c r="DS133" s="182"/>
      <c r="DT133" s="182"/>
      <c r="DU133" s="182"/>
      <c r="DV133" s="182"/>
      <c r="DW133" s="182"/>
      <c r="DX133" s="182"/>
      <c r="DY133" s="182"/>
      <c r="DZ133" s="185"/>
      <c r="EA133" s="185"/>
      <c r="EB133" s="185"/>
      <c r="EC133" s="185"/>
      <c r="ED133" s="185"/>
      <c r="EE133" s="165"/>
      <c r="EF133" s="165"/>
      <c r="EG133" s="165"/>
      <c r="EH133" s="165"/>
      <c r="EI133" s="165"/>
      <c r="EJ133" s="165"/>
      <c r="EK133" s="165"/>
      <c r="EL133" s="165"/>
      <c r="EM133" s="165"/>
      <c r="EN133" s="165"/>
      <c r="EO133" s="165"/>
      <c r="EP133" s="165"/>
      <c r="EQ133" s="165"/>
      <c r="ER133" s="165"/>
      <c r="ES133" s="165"/>
      <c r="ET133" s="165"/>
      <c r="EU133" s="165"/>
      <c r="EV133" s="165"/>
      <c r="EW133" s="165"/>
      <c r="EX133" s="165"/>
      <c r="EY133" s="165"/>
      <c r="EZ133" s="165"/>
      <c r="FA133" s="165"/>
      <c r="FB133" s="165"/>
      <c r="FC133" s="165"/>
      <c r="FD133" s="166"/>
      <c r="FE133" s="166"/>
      <c r="FF133" s="166"/>
      <c r="FG133" s="166"/>
      <c r="FH133" s="166"/>
      <c r="FI133" s="166"/>
      <c r="FJ133" s="166"/>
      <c r="FK133" s="166"/>
      <c r="FL133" s="166"/>
      <c r="FM133" s="166"/>
      <c r="FN133" s="166"/>
      <c r="FO133" s="166"/>
      <c r="FP133" s="166"/>
    </row>
    <row r="134" spans="1:173" s="167" customFormat="1" ht="18" customHeight="1" x14ac:dyDescent="0.25">
      <c r="A134" s="52"/>
      <c r="B134" s="288">
        <v>6</v>
      </c>
      <c r="C134" s="807" t="str">
        <f t="shared" si="13"/>
        <v/>
      </c>
      <c r="D134" s="807"/>
      <c r="E134" s="807"/>
      <c r="F134" s="807"/>
      <c r="G134" s="807"/>
      <c r="H134" s="807"/>
      <c r="I134" s="801" t="str">
        <f t="shared" si="14"/>
        <v/>
      </c>
      <c r="J134" s="801"/>
      <c r="K134" s="801"/>
      <c r="L134" s="801"/>
      <c r="M134" s="1353" t="str">
        <f t="shared" si="26"/>
        <v/>
      </c>
      <c r="N134" s="1354"/>
      <c r="O134" s="802" t="str">
        <f t="shared" si="15"/>
        <v/>
      </c>
      <c r="P134" s="802"/>
      <c r="Q134" s="802"/>
      <c r="R134" s="802"/>
      <c r="S134" s="802"/>
      <c r="T134" s="802"/>
      <c r="U134" s="802"/>
      <c r="V134" s="802"/>
      <c r="W134" s="802"/>
      <c r="X134" s="802"/>
      <c r="Y134" s="251"/>
      <c r="Z134" s="803" t="str">
        <f t="shared" si="16"/>
        <v/>
      </c>
      <c r="AA134" s="803"/>
      <c r="AB134" s="803"/>
      <c r="AC134" s="803"/>
      <c r="AD134" s="824" t="str">
        <f t="shared" si="17"/>
        <v/>
      </c>
      <c r="AE134" s="824"/>
      <c r="AF134" s="824"/>
      <c r="AG134" s="804" t="str">
        <f t="shared" si="18"/>
        <v/>
      </c>
      <c r="AH134" s="804"/>
      <c r="AI134" s="804"/>
      <c r="AJ134" s="804"/>
      <c r="AK134" s="804" t="str">
        <f t="shared" si="19"/>
        <v/>
      </c>
      <c r="AL134" s="804"/>
      <c r="AM134" s="804"/>
      <c r="AN134" s="804"/>
      <c r="AO134" s="251"/>
      <c r="AP134" s="851" t="str">
        <f t="shared" si="20"/>
        <v/>
      </c>
      <c r="AQ134" s="851"/>
      <c r="AR134" s="851"/>
      <c r="AS134" s="851"/>
      <c r="AT134" s="851"/>
      <c r="AU134" s="851"/>
      <c r="AV134" s="851"/>
      <c r="AW134" s="851"/>
      <c r="AX134" s="823" t="str">
        <f t="shared" si="21"/>
        <v/>
      </c>
      <c r="AY134" s="823"/>
      <c r="AZ134" s="823"/>
      <c r="BA134" s="823"/>
      <c r="BB134" s="823"/>
      <c r="BC134" s="823"/>
      <c r="BD134" s="823"/>
      <c r="BE134" s="823"/>
      <c r="BF134" s="823"/>
      <c r="BG134" s="823"/>
      <c r="BH134" s="854" t="str">
        <f t="shared" si="22"/>
        <v/>
      </c>
      <c r="BI134" s="854"/>
      <c r="BJ134" s="854"/>
      <c r="BK134" s="854"/>
      <c r="BL134" s="854"/>
      <c r="BM134" s="854"/>
      <c r="BN134" s="854"/>
      <c r="BO134" s="812" t="str">
        <f t="shared" si="23"/>
        <v/>
      </c>
      <c r="BP134" s="812"/>
      <c r="BQ134" s="812"/>
      <c r="BR134" s="812"/>
      <c r="BS134" s="812"/>
      <c r="BT134" s="812"/>
      <c r="BU134" s="476" t="str">
        <f t="shared" si="24"/>
        <v/>
      </c>
      <c r="BV134" s="476"/>
      <c r="BW134" s="476"/>
      <c r="BX134" s="476"/>
      <c r="BY134" s="476"/>
      <c r="BZ134" s="476"/>
      <c r="CA134" s="476" t="str">
        <f t="shared" si="25"/>
        <v/>
      </c>
      <c r="CB134" s="476"/>
      <c r="CC134" s="476"/>
      <c r="CD134" s="476"/>
      <c r="CE134" s="476"/>
      <c r="CF134" s="476"/>
      <c r="CG134" s="476" t="str">
        <f t="shared" si="25"/>
        <v/>
      </c>
      <c r="CH134" s="476"/>
      <c r="CI134" s="476"/>
      <c r="CJ134" s="476"/>
      <c r="CK134" s="476"/>
      <c r="CL134" s="462"/>
      <c r="CM134" s="52"/>
      <c r="CN134" s="420"/>
      <c r="CO134" s="179"/>
      <c r="CP134" s="179"/>
      <c r="CQ134" s="179"/>
      <c r="CR134" s="179"/>
      <c r="CS134" s="179"/>
      <c r="CT134" s="179"/>
      <c r="CU134" s="179"/>
      <c r="CV134" s="179"/>
      <c r="CW134" s="413"/>
      <c r="CX134" s="413"/>
      <c r="CY134" s="413"/>
      <c r="CZ134" s="413"/>
      <c r="DA134" s="331"/>
      <c r="DB134" s="331"/>
      <c r="DC134" s="331"/>
      <c r="DD134" s="331"/>
      <c r="DE134" s="331"/>
      <c r="DF134" s="331"/>
      <c r="DG134" s="331"/>
      <c r="DH134" s="331"/>
      <c r="DI134" s="331"/>
      <c r="DJ134" s="180"/>
      <c r="DK134" s="180"/>
      <c r="DL134" s="180"/>
      <c r="DM134" s="180"/>
      <c r="DN134" s="182"/>
      <c r="DO134" s="182"/>
      <c r="DP134" s="182"/>
      <c r="DQ134" s="182"/>
      <c r="DR134" s="182"/>
      <c r="DS134" s="182"/>
      <c r="DT134" s="182"/>
      <c r="DU134" s="182"/>
      <c r="DV134" s="182"/>
      <c r="DW134" s="182"/>
      <c r="DX134" s="182"/>
      <c r="DY134" s="182"/>
      <c r="DZ134" s="185"/>
      <c r="EA134" s="185"/>
      <c r="EB134" s="185"/>
      <c r="EC134" s="185"/>
      <c r="ED134" s="185"/>
      <c r="EE134" s="165"/>
      <c r="EF134" s="165"/>
      <c r="EG134" s="165"/>
      <c r="EH134" s="165"/>
      <c r="EI134" s="165"/>
      <c r="EJ134" s="165"/>
      <c r="EK134" s="165"/>
      <c r="EL134" s="165"/>
      <c r="EM134" s="165"/>
      <c r="EN134" s="165"/>
      <c r="EO134" s="165"/>
      <c r="EP134" s="165"/>
      <c r="EQ134" s="165"/>
      <c r="ER134" s="165"/>
      <c r="ES134" s="165"/>
      <c r="ET134" s="165"/>
      <c r="EU134" s="165"/>
      <c r="EV134" s="165"/>
      <c r="EW134" s="165"/>
      <c r="EX134" s="165"/>
      <c r="EY134" s="165"/>
      <c r="EZ134" s="165"/>
      <c r="FA134" s="165"/>
      <c r="FB134" s="165"/>
      <c r="FC134" s="165"/>
      <c r="FD134" s="166"/>
      <c r="FE134" s="166"/>
      <c r="FF134" s="166"/>
      <c r="FG134" s="166"/>
      <c r="FH134" s="166"/>
      <c r="FI134" s="166"/>
      <c r="FJ134" s="166"/>
      <c r="FK134" s="166"/>
      <c r="FL134" s="166"/>
      <c r="FM134" s="166"/>
      <c r="FN134" s="166"/>
      <c r="FO134" s="166"/>
      <c r="FP134" s="166"/>
    </row>
    <row r="135" spans="1:173" s="167" customFormat="1" ht="18" customHeight="1" x14ac:dyDescent="0.25">
      <c r="A135" s="52"/>
      <c r="B135" s="288">
        <v>7</v>
      </c>
      <c r="C135" s="807" t="str">
        <f t="shared" si="13"/>
        <v/>
      </c>
      <c r="D135" s="807"/>
      <c r="E135" s="807"/>
      <c r="F135" s="807"/>
      <c r="G135" s="807"/>
      <c r="H135" s="807"/>
      <c r="I135" s="801" t="str">
        <f t="shared" si="14"/>
        <v/>
      </c>
      <c r="J135" s="801"/>
      <c r="K135" s="801"/>
      <c r="L135" s="801"/>
      <c r="M135" s="1353" t="str">
        <f t="shared" si="26"/>
        <v/>
      </c>
      <c r="N135" s="1354"/>
      <c r="O135" s="802" t="str">
        <f t="shared" si="15"/>
        <v/>
      </c>
      <c r="P135" s="802"/>
      <c r="Q135" s="802"/>
      <c r="R135" s="802"/>
      <c r="S135" s="802"/>
      <c r="T135" s="802"/>
      <c r="U135" s="802"/>
      <c r="V135" s="802"/>
      <c r="W135" s="802"/>
      <c r="X135" s="802"/>
      <c r="Y135" s="251"/>
      <c r="Z135" s="803" t="str">
        <f t="shared" si="16"/>
        <v/>
      </c>
      <c r="AA135" s="803"/>
      <c r="AB135" s="803"/>
      <c r="AC135" s="803"/>
      <c r="AD135" s="824" t="str">
        <f t="shared" si="17"/>
        <v/>
      </c>
      <c r="AE135" s="824"/>
      <c r="AF135" s="824"/>
      <c r="AG135" s="804" t="str">
        <f t="shared" si="18"/>
        <v/>
      </c>
      <c r="AH135" s="804"/>
      <c r="AI135" s="804"/>
      <c r="AJ135" s="804"/>
      <c r="AK135" s="804" t="str">
        <f t="shared" si="19"/>
        <v/>
      </c>
      <c r="AL135" s="804"/>
      <c r="AM135" s="804"/>
      <c r="AN135" s="804"/>
      <c r="AO135" s="251"/>
      <c r="AP135" s="851" t="str">
        <f t="shared" si="20"/>
        <v/>
      </c>
      <c r="AQ135" s="851"/>
      <c r="AR135" s="851"/>
      <c r="AS135" s="851"/>
      <c r="AT135" s="851"/>
      <c r="AU135" s="851"/>
      <c r="AV135" s="851"/>
      <c r="AW135" s="851"/>
      <c r="AX135" s="823" t="str">
        <f t="shared" si="21"/>
        <v/>
      </c>
      <c r="AY135" s="823"/>
      <c r="AZ135" s="823"/>
      <c r="BA135" s="823"/>
      <c r="BB135" s="823"/>
      <c r="BC135" s="823"/>
      <c r="BD135" s="823"/>
      <c r="BE135" s="823"/>
      <c r="BF135" s="823"/>
      <c r="BG135" s="823"/>
      <c r="BH135" s="854" t="str">
        <f t="shared" si="22"/>
        <v/>
      </c>
      <c r="BI135" s="854"/>
      <c r="BJ135" s="854"/>
      <c r="BK135" s="854"/>
      <c r="BL135" s="854"/>
      <c r="BM135" s="854"/>
      <c r="BN135" s="854"/>
      <c r="BO135" s="812" t="str">
        <f t="shared" si="23"/>
        <v/>
      </c>
      <c r="BP135" s="812"/>
      <c r="BQ135" s="812"/>
      <c r="BR135" s="812"/>
      <c r="BS135" s="812"/>
      <c r="BT135" s="812"/>
      <c r="BU135" s="476" t="str">
        <f t="shared" si="24"/>
        <v/>
      </c>
      <c r="BV135" s="476"/>
      <c r="BW135" s="476"/>
      <c r="BX135" s="476"/>
      <c r="BY135" s="476"/>
      <c r="BZ135" s="476"/>
      <c r="CA135" s="476" t="str">
        <f t="shared" si="25"/>
        <v/>
      </c>
      <c r="CB135" s="476"/>
      <c r="CC135" s="476"/>
      <c r="CD135" s="476"/>
      <c r="CE135" s="476"/>
      <c r="CF135" s="476"/>
      <c r="CG135" s="476" t="str">
        <f t="shared" si="25"/>
        <v/>
      </c>
      <c r="CH135" s="476"/>
      <c r="CI135" s="476"/>
      <c r="CJ135" s="476"/>
      <c r="CK135" s="476"/>
      <c r="CL135" s="462"/>
      <c r="CM135" s="52"/>
      <c r="CN135" s="420"/>
      <c r="CO135" s="179"/>
      <c r="CP135" s="179"/>
      <c r="CQ135" s="179"/>
      <c r="CR135" s="179"/>
      <c r="CS135" s="179"/>
      <c r="CT135" s="179"/>
      <c r="CU135" s="179"/>
      <c r="CV135" s="179"/>
      <c r="CW135" s="413"/>
      <c r="CX135" s="413"/>
      <c r="CY135" s="413"/>
      <c r="CZ135" s="413"/>
      <c r="DA135" s="331"/>
      <c r="DB135" s="331"/>
      <c r="DC135" s="331"/>
      <c r="DD135" s="331"/>
      <c r="DE135" s="331"/>
      <c r="DF135" s="331"/>
      <c r="DG135" s="331"/>
      <c r="DH135" s="331"/>
      <c r="DI135" s="331"/>
      <c r="DJ135" s="180"/>
      <c r="DK135" s="180"/>
      <c r="DL135" s="180"/>
      <c r="DM135" s="180"/>
      <c r="DN135" s="182"/>
      <c r="DO135" s="182"/>
      <c r="DP135" s="182"/>
      <c r="DQ135" s="182"/>
      <c r="DR135" s="182"/>
      <c r="DS135" s="182"/>
      <c r="DT135" s="182"/>
      <c r="DU135" s="182"/>
      <c r="DV135" s="182"/>
      <c r="DW135" s="182"/>
      <c r="DX135" s="182"/>
      <c r="DY135" s="182"/>
      <c r="DZ135" s="185"/>
      <c r="EA135" s="185"/>
      <c r="EB135" s="185"/>
      <c r="EC135" s="185"/>
      <c r="ED135" s="185"/>
      <c r="EE135" s="165"/>
      <c r="EF135" s="165"/>
      <c r="EG135" s="165"/>
      <c r="EH135" s="165"/>
      <c r="EI135" s="165"/>
      <c r="EJ135" s="165"/>
      <c r="EK135" s="165"/>
      <c r="EL135" s="165"/>
      <c r="EM135" s="165"/>
      <c r="EN135" s="165"/>
      <c r="EO135" s="165"/>
      <c r="EP135" s="165"/>
      <c r="EQ135" s="165"/>
      <c r="ER135" s="165"/>
      <c r="ES135" s="165"/>
      <c r="ET135" s="165"/>
      <c r="EU135" s="165"/>
      <c r="EV135" s="165"/>
      <c r="EW135" s="165"/>
      <c r="EX135" s="165"/>
      <c r="EY135" s="165"/>
      <c r="EZ135" s="165"/>
      <c r="FA135" s="165"/>
      <c r="FB135" s="165"/>
      <c r="FC135" s="165"/>
      <c r="FD135" s="166"/>
      <c r="FE135" s="166"/>
      <c r="FF135" s="166"/>
      <c r="FG135" s="166"/>
      <c r="FH135" s="166"/>
      <c r="FI135" s="166"/>
      <c r="FJ135" s="166"/>
      <c r="FK135" s="166"/>
      <c r="FL135" s="166"/>
      <c r="FM135" s="166"/>
      <c r="FN135" s="166"/>
      <c r="FO135" s="166"/>
      <c r="FP135" s="166"/>
    </row>
    <row r="136" spans="1:173" s="167" customFormat="1" ht="18.75" customHeight="1" x14ac:dyDescent="0.25">
      <c r="A136" s="52"/>
      <c r="B136" s="288">
        <v>8</v>
      </c>
      <c r="C136" s="807" t="str">
        <f t="shared" si="13"/>
        <v/>
      </c>
      <c r="D136" s="807"/>
      <c r="E136" s="807"/>
      <c r="F136" s="807"/>
      <c r="G136" s="807"/>
      <c r="H136" s="807"/>
      <c r="I136" s="801" t="str">
        <f t="shared" si="14"/>
        <v/>
      </c>
      <c r="J136" s="801"/>
      <c r="K136" s="801"/>
      <c r="L136" s="801"/>
      <c r="M136" s="1353" t="str">
        <f t="shared" si="26"/>
        <v/>
      </c>
      <c r="N136" s="1354"/>
      <c r="O136" s="802" t="str">
        <f t="shared" si="15"/>
        <v/>
      </c>
      <c r="P136" s="802"/>
      <c r="Q136" s="802"/>
      <c r="R136" s="802"/>
      <c r="S136" s="802"/>
      <c r="T136" s="802"/>
      <c r="U136" s="802"/>
      <c r="V136" s="802"/>
      <c r="W136" s="802"/>
      <c r="X136" s="802"/>
      <c r="Y136" s="251"/>
      <c r="Z136" s="803" t="str">
        <f t="shared" si="16"/>
        <v/>
      </c>
      <c r="AA136" s="803"/>
      <c r="AB136" s="803"/>
      <c r="AC136" s="803"/>
      <c r="AD136" s="824" t="str">
        <f t="shared" si="17"/>
        <v/>
      </c>
      <c r="AE136" s="824"/>
      <c r="AF136" s="824"/>
      <c r="AG136" s="804" t="str">
        <f t="shared" si="18"/>
        <v/>
      </c>
      <c r="AH136" s="804"/>
      <c r="AI136" s="804"/>
      <c r="AJ136" s="804"/>
      <c r="AK136" s="804" t="str">
        <f t="shared" si="19"/>
        <v/>
      </c>
      <c r="AL136" s="804"/>
      <c r="AM136" s="804"/>
      <c r="AN136" s="804"/>
      <c r="AO136" s="251"/>
      <c r="AP136" s="851" t="str">
        <f t="shared" si="20"/>
        <v/>
      </c>
      <c r="AQ136" s="851"/>
      <c r="AR136" s="851"/>
      <c r="AS136" s="851"/>
      <c r="AT136" s="851"/>
      <c r="AU136" s="851"/>
      <c r="AV136" s="851"/>
      <c r="AW136" s="851"/>
      <c r="AX136" s="823" t="str">
        <f t="shared" si="21"/>
        <v/>
      </c>
      <c r="AY136" s="823"/>
      <c r="AZ136" s="823"/>
      <c r="BA136" s="823"/>
      <c r="BB136" s="823"/>
      <c r="BC136" s="823"/>
      <c r="BD136" s="823"/>
      <c r="BE136" s="823"/>
      <c r="BF136" s="823"/>
      <c r="BG136" s="823"/>
      <c r="BH136" s="854" t="str">
        <f t="shared" si="22"/>
        <v/>
      </c>
      <c r="BI136" s="854"/>
      <c r="BJ136" s="854"/>
      <c r="BK136" s="854"/>
      <c r="BL136" s="854"/>
      <c r="BM136" s="854"/>
      <c r="BN136" s="854"/>
      <c r="BO136" s="812" t="str">
        <f t="shared" si="23"/>
        <v/>
      </c>
      <c r="BP136" s="812"/>
      <c r="BQ136" s="812"/>
      <c r="BR136" s="812"/>
      <c r="BS136" s="812"/>
      <c r="BT136" s="812"/>
      <c r="BU136" s="476" t="str">
        <f t="shared" si="24"/>
        <v/>
      </c>
      <c r="BV136" s="476"/>
      <c r="BW136" s="476"/>
      <c r="BX136" s="476"/>
      <c r="BY136" s="476"/>
      <c r="BZ136" s="476"/>
      <c r="CA136" s="476" t="str">
        <f t="shared" si="25"/>
        <v/>
      </c>
      <c r="CB136" s="476"/>
      <c r="CC136" s="476"/>
      <c r="CD136" s="476"/>
      <c r="CE136" s="476"/>
      <c r="CF136" s="476"/>
      <c r="CG136" s="476" t="str">
        <f t="shared" si="25"/>
        <v/>
      </c>
      <c r="CH136" s="476"/>
      <c r="CI136" s="476"/>
      <c r="CJ136" s="476"/>
      <c r="CK136" s="476"/>
      <c r="CL136" s="462"/>
      <c r="CM136" s="52"/>
      <c r="CN136" s="277"/>
      <c r="CO136" s="179"/>
      <c r="CP136" s="179"/>
      <c r="CQ136" s="179"/>
      <c r="CR136" s="179"/>
      <c r="CS136" s="179"/>
      <c r="CT136" s="179"/>
      <c r="CU136" s="179"/>
      <c r="CV136" s="179"/>
      <c r="CW136" s="413"/>
      <c r="CX136" s="413"/>
      <c r="CY136" s="413"/>
      <c r="CZ136" s="413"/>
      <c r="DA136" s="331"/>
      <c r="DB136" s="331"/>
      <c r="DC136" s="331"/>
      <c r="DD136" s="331"/>
      <c r="DE136" s="331"/>
      <c r="DF136" s="331"/>
      <c r="DG136" s="331"/>
      <c r="DH136" s="331"/>
      <c r="DI136" s="331"/>
      <c r="DJ136" s="188"/>
      <c r="DK136" s="188"/>
      <c r="DL136" s="182"/>
      <c r="DM136" s="182"/>
      <c r="DN136" s="182"/>
      <c r="DO136" s="182"/>
      <c r="DP136" s="182"/>
      <c r="DQ136" s="182"/>
      <c r="DR136" s="182"/>
      <c r="DS136" s="182"/>
      <c r="DT136" s="182"/>
      <c r="DU136" s="182"/>
      <c r="DV136" s="182"/>
      <c r="DW136" s="182"/>
      <c r="DX136" s="182"/>
      <c r="DY136" s="182"/>
      <c r="DZ136" s="185"/>
      <c r="EA136" s="185"/>
      <c r="EB136" s="185"/>
      <c r="EC136" s="185"/>
      <c r="ED136" s="185"/>
      <c r="EE136" s="165"/>
      <c r="EF136" s="165"/>
      <c r="EG136" s="165"/>
      <c r="EH136" s="165"/>
      <c r="EI136" s="165"/>
      <c r="EJ136" s="165"/>
      <c r="EK136" s="165"/>
      <c r="EL136" s="165"/>
      <c r="EM136" s="165"/>
      <c r="EN136" s="165"/>
      <c r="EO136" s="165"/>
      <c r="EP136" s="165"/>
      <c r="EQ136" s="165"/>
      <c r="ER136" s="165"/>
      <c r="ES136" s="165"/>
      <c r="ET136" s="165"/>
      <c r="EU136" s="165"/>
      <c r="EV136" s="165"/>
      <c r="EW136" s="165"/>
      <c r="EX136" s="165"/>
      <c r="EY136" s="165"/>
      <c r="EZ136" s="165"/>
      <c r="FA136" s="165"/>
      <c r="FB136" s="165"/>
      <c r="FC136" s="165"/>
      <c r="FD136" s="166"/>
      <c r="FE136" s="166"/>
      <c r="FF136" s="166"/>
      <c r="FG136" s="166"/>
      <c r="FH136" s="166"/>
      <c r="FI136" s="166"/>
      <c r="FJ136" s="166"/>
      <c r="FK136" s="166"/>
      <c r="FL136" s="166"/>
      <c r="FM136" s="166"/>
      <c r="FN136" s="166"/>
      <c r="FO136" s="166"/>
      <c r="FP136" s="166"/>
    </row>
    <row r="137" spans="1:173" s="167" customFormat="1" ht="18.75" customHeight="1" x14ac:dyDescent="0.25">
      <c r="A137" s="52"/>
      <c r="B137" s="288">
        <v>9</v>
      </c>
      <c r="C137" s="807" t="str">
        <f t="shared" si="13"/>
        <v/>
      </c>
      <c r="D137" s="807"/>
      <c r="E137" s="807"/>
      <c r="F137" s="807"/>
      <c r="G137" s="807"/>
      <c r="H137" s="807"/>
      <c r="I137" s="801" t="str">
        <f t="shared" si="14"/>
        <v/>
      </c>
      <c r="J137" s="801"/>
      <c r="K137" s="801"/>
      <c r="L137" s="801"/>
      <c r="M137" s="1353" t="str">
        <f t="shared" si="26"/>
        <v/>
      </c>
      <c r="N137" s="1354"/>
      <c r="O137" s="802" t="str">
        <f t="shared" si="15"/>
        <v/>
      </c>
      <c r="P137" s="802"/>
      <c r="Q137" s="802"/>
      <c r="R137" s="802"/>
      <c r="S137" s="802"/>
      <c r="T137" s="802"/>
      <c r="U137" s="802"/>
      <c r="V137" s="802"/>
      <c r="W137" s="802"/>
      <c r="X137" s="802"/>
      <c r="Y137" s="251"/>
      <c r="Z137" s="803" t="str">
        <f t="shared" si="16"/>
        <v/>
      </c>
      <c r="AA137" s="803"/>
      <c r="AB137" s="803"/>
      <c r="AC137" s="803"/>
      <c r="AD137" s="824" t="str">
        <f t="shared" si="17"/>
        <v/>
      </c>
      <c r="AE137" s="824"/>
      <c r="AF137" s="824"/>
      <c r="AG137" s="804" t="str">
        <f t="shared" si="18"/>
        <v/>
      </c>
      <c r="AH137" s="804"/>
      <c r="AI137" s="804"/>
      <c r="AJ137" s="804"/>
      <c r="AK137" s="804" t="str">
        <f t="shared" si="19"/>
        <v/>
      </c>
      <c r="AL137" s="804"/>
      <c r="AM137" s="804"/>
      <c r="AN137" s="804"/>
      <c r="AO137" s="251"/>
      <c r="AP137" s="851" t="str">
        <f t="shared" si="20"/>
        <v/>
      </c>
      <c r="AQ137" s="851"/>
      <c r="AR137" s="851"/>
      <c r="AS137" s="851"/>
      <c r="AT137" s="851"/>
      <c r="AU137" s="851"/>
      <c r="AV137" s="851"/>
      <c r="AW137" s="851"/>
      <c r="AX137" s="823" t="str">
        <f t="shared" si="21"/>
        <v/>
      </c>
      <c r="AY137" s="823"/>
      <c r="AZ137" s="823"/>
      <c r="BA137" s="823"/>
      <c r="BB137" s="823"/>
      <c r="BC137" s="823"/>
      <c r="BD137" s="823"/>
      <c r="BE137" s="823"/>
      <c r="BF137" s="823"/>
      <c r="BG137" s="823"/>
      <c r="BH137" s="854" t="str">
        <f t="shared" si="22"/>
        <v/>
      </c>
      <c r="BI137" s="854"/>
      <c r="BJ137" s="854"/>
      <c r="BK137" s="854"/>
      <c r="BL137" s="854"/>
      <c r="BM137" s="854"/>
      <c r="BN137" s="854"/>
      <c r="BO137" s="812" t="str">
        <f t="shared" si="23"/>
        <v/>
      </c>
      <c r="BP137" s="812"/>
      <c r="BQ137" s="812"/>
      <c r="BR137" s="812"/>
      <c r="BS137" s="812"/>
      <c r="BT137" s="812"/>
      <c r="BU137" s="476" t="str">
        <f t="shared" si="24"/>
        <v/>
      </c>
      <c r="BV137" s="476"/>
      <c r="BW137" s="476"/>
      <c r="BX137" s="476"/>
      <c r="BY137" s="476"/>
      <c r="BZ137" s="476"/>
      <c r="CA137" s="476" t="str">
        <f t="shared" si="25"/>
        <v/>
      </c>
      <c r="CB137" s="476"/>
      <c r="CC137" s="476"/>
      <c r="CD137" s="476"/>
      <c r="CE137" s="476"/>
      <c r="CF137" s="476"/>
      <c r="CG137" s="476" t="str">
        <f t="shared" si="25"/>
        <v/>
      </c>
      <c r="CH137" s="476"/>
      <c r="CI137" s="476"/>
      <c r="CJ137" s="476"/>
      <c r="CK137" s="476"/>
      <c r="CL137" s="462"/>
      <c r="CM137" s="52"/>
      <c r="CN137" s="277"/>
      <c r="CO137" s="179"/>
      <c r="CP137" s="179"/>
      <c r="CQ137" s="179"/>
      <c r="CR137" s="179"/>
      <c r="CS137" s="179"/>
      <c r="CT137" s="179"/>
      <c r="CU137" s="179"/>
      <c r="CV137" s="179"/>
      <c r="CW137" s="413"/>
      <c r="CX137" s="413"/>
      <c r="CY137" s="413"/>
      <c r="CZ137" s="413"/>
      <c r="DA137" s="331"/>
      <c r="DB137" s="331"/>
      <c r="DC137" s="331"/>
      <c r="DD137" s="331"/>
      <c r="DE137" s="331"/>
      <c r="DF137" s="331"/>
      <c r="DG137" s="331"/>
      <c r="DH137" s="331"/>
      <c r="DI137" s="331"/>
      <c r="DJ137" s="188"/>
      <c r="DK137" s="188"/>
      <c r="DL137" s="182"/>
      <c r="DM137" s="182"/>
      <c r="DN137" s="182"/>
      <c r="DO137" s="182"/>
      <c r="DP137" s="182"/>
      <c r="DQ137" s="182"/>
      <c r="DR137" s="182"/>
      <c r="DS137" s="182"/>
      <c r="DT137" s="182"/>
      <c r="DU137" s="182"/>
      <c r="DV137" s="182"/>
      <c r="DW137" s="182"/>
      <c r="DX137" s="182"/>
      <c r="DY137" s="182"/>
      <c r="DZ137" s="185"/>
      <c r="EA137" s="185"/>
      <c r="EB137" s="185"/>
      <c r="EC137" s="185"/>
      <c r="ED137" s="185"/>
      <c r="EE137" s="165"/>
      <c r="EF137" s="165"/>
      <c r="EG137" s="165"/>
      <c r="EH137" s="165"/>
      <c r="EI137" s="165"/>
      <c r="EJ137" s="165"/>
      <c r="EK137" s="165"/>
      <c r="EL137" s="165"/>
      <c r="EM137" s="165"/>
      <c r="EN137" s="165"/>
      <c r="EO137" s="165"/>
      <c r="EP137" s="165"/>
      <c r="EQ137" s="165"/>
      <c r="ER137" s="165"/>
      <c r="ES137" s="165"/>
      <c r="ET137" s="165"/>
      <c r="EU137" s="165"/>
      <c r="EV137" s="165"/>
      <c r="EW137" s="165"/>
      <c r="EX137" s="165"/>
      <c r="EY137" s="165"/>
      <c r="EZ137" s="165"/>
      <c r="FA137" s="165"/>
      <c r="FB137" s="165"/>
      <c r="FC137" s="165"/>
      <c r="FD137" s="166"/>
      <c r="FE137" s="166"/>
      <c r="FF137" s="166"/>
      <c r="FG137" s="166"/>
      <c r="FH137" s="166"/>
      <c r="FI137" s="166"/>
      <c r="FJ137" s="166"/>
      <c r="FK137" s="166"/>
      <c r="FL137" s="166"/>
      <c r="FM137" s="166"/>
      <c r="FN137" s="166"/>
      <c r="FO137" s="166"/>
      <c r="FP137" s="166"/>
    </row>
    <row r="138" spans="1:173" s="214" customFormat="1" ht="5.25" customHeight="1" thickBot="1" x14ac:dyDescent="0.3">
      <c r="A138" s="6"/>
      <c r="B138" s="259"/>
      <c r="C138" s="260"/>
      <c r="D138" s="260"/>
      <c r="E138" s="260"/>
      <c r="F138" s="260"/>
      <c r="G138" s="260"/>
      <c r="H138" s="260"/>
      <c r="I138" s="261"/>
      <c r="J138" s="261"/>
      <c r="K138" s="261"/>
      <c r="L138" s="261"/>
      <c r="M138" s="262"/>
      <c r="N138" s="262"/>
      <c r="O138" s="263"/>
      <c r="P138" s="263"/>
      <c r="Q138" s="263"/>
      <c r="R138" s="263"/>
      <c r="S138" s="263"/>
      <c r="T138" s="173"/>
      <c r="U138" s="264"/>
      <c r="V138" s="264"/>
      <c r="W138" s="264"/>
      <c r="X138" s="264"/>
      <c r="Y138" s="265"/>
      <c r="Z138" s="266"/>
      <c r="AA138" s="266"/>
      <c r="AB138" s="266"/>
      <c r="AC138" s="266"/>
      <c r="AD138" s="266"/>
      <c r="AE138" s="266"/>
      <c r="AF138" s="266"/>
      <c r="AG138" s="267"/>
      <c r="AH138" s="267"/>
      <c r="AI138" s="267"/>
      <c r="AJ138" s="267"/>
      <c r="AK138" s="267"/>
      <c r="AL138" s="268"/>
      <c r="AM138" s="267"/>
      <c r="AN138" s="267"/>
      <c r="AO138" s="265"/>
      <c r="AP138" s="269"/>
      <c r="AQ138" s="269"/>
      <c r="AR138" s="269"/>
      <c r="AS138" s="269"/>
      <c r="AT138" s="269"/>
      <c r="AU138" s="269"/>
      <c r="AV138" s="269"/>
      <c r="AW138" s="269"/>
      <c r="AX138" s="270"/>
      <c r="AY138" s="271"/>
      <c r="AZ138" s="271"/>
      <c r="BA138" s="271"/>
      <c r="BB138" s="271"/>
      <c r="BC138" s="272"/>
      <c r="BD138" s="272"/>
      <c r="BE138" s="272"/>
      <c r="BF138" s="272"/>
      <c r="BG138" s="272"/>
      <c r="BH138" s="273"/>
      <c r="BI138" s="273"/>
      <c r="BJ138" s="273"/>
      <c r="BK138" s="273"/>
      <c r="BL138" s="273"/>
      <c r="BM138" s="273"/>
      <c r="BN138" s="273"/>
      <c r="BO138" s="274"/>
      <c r="BP138" s="274"/>
      <c r="BQ138" s="274"/>
      <c r="BR138" s="274"/>
      <c r="BS138" s="274"/>
      <c r="BT138" s="274"/>
      <c r="BU138" s="388"/>
      <c r="BV138" s="388"/>
      <c r="BW138" s="388"/>
      <c r="BX138" s="388"/>
      <c r="BY138" s="388"/>
      <c r="BZ138" s="388"/>
      <c r="CA138" s="388"/>
      <c r="CB138" s="388"/>
      <c r="CC138" s="388"/>
      <c r="CD138" s="388"/>
      <c r="CE138" s="388"/>
      <c r="CF138" s="388"/>
      <c r="CG138" s="388"/>
      <c r="CH138" s="388"/>
      <c r="CI138" s="388"/>
      <c r="CJ138" s="388"/>
      <c r="CK138" s="445"/>
      <c r="CL138" s="388"/>
      <c r="CM138" s="52"/>
      <c r="CN138" s="277"/>
      <c r="CO138" s="179"/>
      <c r="CP138" s="179"/>
      <c r="CQ138" s="179"/>
      <c r="CR138" s="179"/>
      <c r="CS138" s="179"/>
      <c r="CT138" s="179"/>
      <c r="CU138" s="179"/>
      <c r="CV138" s="179"/>
      <c r="CW138" s="413"/>
      <c r="CX138" s="413"/>
      <c r="CY138" s="413"/>
      <c r="CZ138" s="413"/>
      <c r="DA138" s="331"/>
      <c r="DB138" s="331"/>
      <c r="DC138" s="331"/>
      <c r="DD138" s="331"/>
      <c r="DE138" s="331"/>
      <c r="DF138" s="331"/>
      <c r="DG138" s="331"/>
      <c r="DH138" s="331"/>
      <c r="DI138" s="331"/>
      <c r="DJ138" s="277"/>
      <c r="DK138" s="277"/>
      <c r="DL138" s="278"/>
      <c r="DM138" s="278"/>
      <c r="DN138" s="278"/>
      <c r="DO138" s="278"/>
      <c r="DP138" s="278"/>
      <c r="DQ138" s="278"/>
      <c r="DR138" s="278"/>
      <c r="DS138" s="278"/>
      <c r="DT138" s="278"/>
      <c r="DU138" s="278"/>
      <c r="DV138" s="278"/>
      <c r="DW138" s="278"/>
      <c r="DX138" s="278"/>
      <c r="DY138" s="278"/>
      <c r="DZ138" s="278"/>
      <c r="EA138" s="278"/>
      <c r="EB138" s="278"/>
      <c r="EC138" s="278"/>
      <c r="ED138" s="278"/>
      <c r="EE138" s="173"/>
      <c r="EF138" s="173"/>
      <c r="EG138" s="173"/>
      <c r="EH138" s="173"/>
      <c r="EI138" s="173"/>
      <c r="EJ138" s="173"/>
      <c r="EK138" s="173"/>
      <c r="EL138" s="173"/>
      <c r="EM138" s="173"/>
      <c r="EN138" s="173"/>
      <c r="EO138" s="173"/>
      <c r="EP138" s="173"/>
      <c r="EQ138" s="173"/>
      <c r="ER138" s="173"/>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FM138" s="173"/>
      <c r="FN138" s="173"/>
      <c r="FO138" s="173"/>
      <c r="FP138" s="173"/>
      <c r="FQ138" s="279" t="s">
        <v>99</v>
      </c>
    </row>
    <row r="139" spans="1:173" s="167" customFormat="1" ht="16.5" customHeight="1" thickBot="1" x14ac:dyDescent="0.35">
      <c r="A139" s="52"/>
      <c r="B139" s="259"/>
      <c r="C139" s="828" t="s">
        <v>100</v>
      </c>
      <c r="D139" s="829"/>
      <c r="E139" s="829"/>
      <c r="F139" s="829"/>
      <c r="G139" s="829"/>
      <c r="H139" s="830"/>
      <c r="I139" s="825">
        <f>SUM(I129:I137)</f>
        <v>0</v>
      </c>
      <c r="J139" s="826"/>
      <c r="K139" s="826"/>
      <c r="L139" s="826"/>
      <c r="M139" s="827"/>
      <c r="N139" s="749" t="s">
        <v>108</v>
      </c>
      <c r="O139" s="749"/>
      <c r="P139" s="892" t="str">
        <f>S59</f>
        <v>בעת מילוי הטופס יש לרשום מידע בלתי מסווג בלבד</v>
      </c>
      <c r="Q139" s="893"/>
      <c r="R139" s="893"/>
      <c r="S139" s="893"/>
      <c r="T139" s="893"/>
      <c r="U139" s="893"/>
      <c r="V139" s="893"/>
      <c r="W139" s="893"/>
      <c r="X139" s="893"/>
      <c r="Y139" s="893"/>
      <c r="Z139" s="893"/>
      <c r="AA139" s="893"/>
      <c r="AB139" s="893"/>
      <c r="AC139" s="893"/>
      <c r="AD139" s="893"/>
      <c r="AE139" s="893"/>
      <c r="AF139" s="893"/>
      <c r="AG139" s="893"/>
      <c r="AH139" s="893"/>
      <c r="AI139" s="893"/>
      <c r="AJ139" s="893"/>
      <c r="AK139" s="893"/>
      <c r="AL139" s="893"/>
      <c r="AM139" s="893"/>
      <c r="AN139" s="894"/>
      <c r="AO139" s="1107" t="s">
        <v>101</v>
      </c>
      <c r="AP139" s="1107"/>
      <c r="AQ139" s="863">
        <f>+AQ82</f>
        <v>0</v>
      </c>
      <c r="AR139" s="864"/>
      <c r="AS139" s="864"/>
      <c r="AT139" s="864"/>
      <c r="AU139" s="864"/>
      <c r="AV139" s="864"/>
      <c r="AW139" s="865"/>
      <c r="AX139" s="813">
        <f>+AX82</f>
        <v>0</v>
      </c>
      <c r="AY139" s="814"/>
      <c r="AZ139" s="814"/>
      <c r="BA139" s="814"/>
      <c r="BB139" s="814"/>
      <c r="BC139" s="814"/>
      <c r="BD139" s="814"/>
      <c r="BE139" s="814"/>
      <c r="BF139" s="814"/>
      <c r="BG139" s="815"/>
      <c r="BH139" s="813">
        <f>BH82</f>
        <v>0</v>
      </c>
      <c r="BI139" s="814"/>
      <c r="BJ139" s="814"/>
      <c r="BK139" s="814"/>
      <c r="BL139" s="814"/>
      <c r="BM139" s="814"/>
      <c r="BN139" s="814"/>
      <c r="BO139" s="852">
        <f>+BO82</f>
        <v>0</v>
      </c>
      <c r="BP139" s="853"/>
      <c r="BQ139" s="853"/>
      <c r="BR139" s="853"/>
      <c r="BS139" s="853"/>
      <c r="BT139" s="853"/>
      <c r="BU139" s="477">
        <f>BU82</f>
        <v>0</v>
      </c>
      <c r="BV139" s="478"/>
      <c r="BW139" s="478"/>
      <c r="BX139" s="478"/>
      <c r="BY139" s="478"/>
      <c r="BZ139" s="479"/>
      <c r="CA139" s="477">
        <f t="shared" ref="CA139" si="27">CA82</f>
        <v>0</v>
      </c>
      <c r="CB139" s="478"/>
      <c r="CC139" s="478"/>
      <c r="CD139" s="478"/>
      <c r="CE139" s="478"/>
      <c r="CF139" s="479"/>
      <c r="CG139" s="477">
        <f t="shared" ref="CG139" si="28">CG82</f>
        <v>0</v>
      </c>
      <c r="CH139" s="478"/>
      <c r="CI139" s="478"/>
      <c r="CJ139" s="478"/>
      <c r="CK139" s="479"/>
      <c r="CL139" s="463"/>
      <c r="CM139" s="52"/>
      <c r="CN139" s="277"/>
      <c r="CO139" s="179"/>
      <c r="CP139" s="179"/>
      <c r="CQ139" s="179"/>
      <c r="CR139" s="179"/>
      <c r="CS139" s="179"/>
      <c r="CT139" s="179"/>
      <c r="CU139" s="179"/>
      <c r="CV139" s="179"/>
      <c r="CW139" s="413"/>
      <c r="CX139" s="413"/>
      <c r="CY139" s="413"/>
      <c r="CZ139" s="413"/>
      <c r="DA139" s="331"/>
      <c r="DB139" s="331"/>
      <c r="DC139" s="331"/>
      <c r="DD139" s="331"/>
      <c r="DE139" s="331"/>
      <c r="DF139" s="331"/>
      <c r="DG139" s="331"/>
      <c r="DH139" s="331"/>
      <c r="DI139" s="331"/>
      <c r="DJ139" s="181"/>
      <c r="DK139" s="181"/>
      <c r="DL139" s="181"/>
      <c r="DM139" s="181"/>
      <c r="DN139" s="181"/>
      <c r="DO139" s="181"/>
      <c r="DP139" s="181"/>
      <c r="DQ139" s="181"/>
      <c r="DR139" s="181"/>
      <c r="DS139" s="181"/>
      <c r="DT139" s="182"/>
      <c r="DU139" s="182"/>
      <c r="DV139" s="182"/>
      <c r="DW139" s="182"/>
      <c r="DX139" s="182"/>
      <c r="DY139" s="182"/>
      <c r="DZ139" s="185"/>
      <c r="EA139" s="185"/>
      <c r="EB139" s="185"/>
      <c r="EC139" s="185"/>
      <c r="ED139" s="185"/>
      <c r="EE139" s="165"/>
      <c r="EF139" s="165"/>
      <c r="EG139" s="165"/>
      <c r="EH139" s="165"/>
      <c r="EI139" s="165"/>
      <c r="EJ139" s="165"/>
      <c r="EK139" s="165"/>
      <c r="EL139" s="165"/>
      <c r="EM139" s="165"/>
      <c r="EN139" s="165"/>
      <c r="EO139" s="165"/>
      <c r="EP139" s="165"/>
      <c r="EQ139" s="165"/>
      <c r="ER139" s="165"/>
      <c r="ES139" s="165"/>
      <c r="ET139" s="165"/>
      <c r="EU139" s="165"/>
      <c r="EV139" s="165"/>
      <c r="EW139" s="165"/>
      <c r="EX139" s="165"/>
      <c r="EY139" s="165"/>
      <c r="EZ139" s="165"/>
      <c r="FA139" s="165"/>
      <c r="FB139" s="165"/>
      <c r="FC139" s="165"/>
      <c r="FD139" s="166"/>
      <c r="FE139" s="166"/>
      <c r="FF139" s="166"/>
      <c r="FG139" s="166"/>
      <c r="FH139" s="166"/>
      <c r="FI139" s="166"/>
      <c r="FJ139" s="166"/>
      <c r="FK139" s="166"/>
      <c r="FL139" s="166"/>
      <c r="FM139" s="166"/>
      <c r="FN139" s="166"/>
      <c r="FO139" s="166"/>
      <c r="FP139" s="166"/>
    </row>
    <row r="140" spans="1:173" ht="18.75" customHeight="1" x14ac:dyDescent="0.3">
      <c r="A140" s="52"/>
      <c r="B140" s="65"/>
      <c r="C140" s="205"/>
      <c r="D140" s="205"/>
      <c r="E140" s="205"/>
      <c r="F140" s="205"/>
      <c r="G140" s="205"/>
      <c r="H140" s="205"/>
      <c r="I140" s="206"/>
      <c r="J140" s="206"/>
      <c r="K140" s="206"/>
      <c r="L140" s="206"/>
      <c r="M140" s="206"/>
      <c r="N140" s="749"/>
      <c r="O140" s="749"/>
      <c r="P140" s="895"/>
      <c r="Q140" s="896"/>
      <c r="R140" s="896"/>
      <c r="S140" s="896"/>
      <c r="T140" s="896"/>
      <c r="U140" s="896"/>
      <c r="V140" s="896"/>
      <c r="W140" s="896"/>
      <c r="X140" s="896"/>
      <c r="Y140" s="896"/>
      <c r="Z140" s="896"/>
      <c r="AA140" s="896"/>
      <c r="AB140" s="896"/>
      <c r="AC140" s="896"/>
      <c r="AD140" s="896"/>
      <c r="AE140" s="896"/>
      <c r="AF140" s="896"/>
      <c r="AG140" s="896"/>
      <c r="AH140" s="896"/>
      <c r="AI140" s="896"/>
      <c r="AJ140" s="896"/>
      <c r="AK140" s="896"/>
      <c r="AL140" s="896"/>
      <c r="AM140" s="896"/>
      <c r="AN140" s="897"/>
      <c r="AO140" s="6"/>
      <c r="AP140" s="6"/>
      <c r="AQ140" s="6"/>
      <c r="AR140" s="6"/>
      <c r="AS140" s="29"/>
      <c r="AT140" s="216" t="str">
        <f>AT83</f>
        <v>* במקרה של שינוי במע"מ - יתכן שיתרת התקציב וש"ע לניצול (עמ' יב ו-יג) אינם מדוייקים</v>
      </c>
      <c r="AU140" s="206"/>
      <c r="AV140" s="207"/>
      <c r="AW140" s="207"/>
      <c r="AX140" s="207"/>
      <c r="AY140" s="207"/>
      <c r="AZ140" s="207"/>
      <c r="BA140" s="207"/>
      <c r="BB140" s="207"/>
      <c r="BC140" s="207"/>
      <c r="BD140" s="207"/>
      <c r="BE140" s="207"/>
      <c r="BF140" s="208"/>
      <c r="BG140" s="208"/>
      <c r="BH140" s="208"/>
      <c r="BI140" s="208"/>
      <c r="BJ140" s="208"/>
      <c r="BK140" s="208"/>
      <c r="BL140" s="208"/>
      <c r="BM140" s="208"/>
      <c r="BN140" s="208"/>
      <c r="BO140" s="208"/>
      <c r="BP140" s="209"/>
      <c r="BQ140" s="210"/>
      <c r="BR140" s="211"/>
      <c r="BS140" s="211"/>
      <c r="BT140" s="211"/>
      <c r="BU140" s="211"/>
      <c r="BV140" s="211"/>
      <c r="BW140" s="208"/>
      <c r="BX140" s="208"/>
      <c r="BY140" s="208"/>
      <c r="BZ140" s="208"/>
      <c r="CA140" s="208"/>
      <c r="CB140" s="208"/>
      <c r="CC140" s="208"/>
      <c r="CD140" s="139"/>
      <c r="CE140" s="139"/>
      <c r="CF140" s="139"/>
      <c r="CG140" s="139"/>
      <c r="CH140" s="139"/>
      <c r="CM140" s="52"/>
      <c r="CO140" s="179"/>
      <c r="CP140" s="179"/>
      <c r="CQ140" s="179"/>
      <c r="CR140" s="179"/>
      <c r="CS140" s="179"/>
      <c r="CT140" s="179"/>
      <c r="CU140" s="179"/>
      <c r="CV140" s="179"/>
      <c r="CW140" s="413"/>
      <c r="CX140" s="413"/>
      <c r="CY140" s="413"/>
      <c r="CZ140" s="413"/>
      <c r="DA140" s="331"/>
      <c r="DB140" s="331"/>
      <c r="DC140" s="331"/>
      <c r="DD140" s="331"/>
      <c r="DE140" s="331"/>
      <c r="DF140" s="331"/>
      <c r="DG140" s="331"/>
      <c r="DH140" s="331"/>
      <c r="DI140" s="331"/>
      <c r="DJ140" s="181"/>
      <c r="DK140" s="181"/>
      <c r="DL140" s="181"/>
      <c r="DM140" s="181"/>
      <c r="DN140" s="181"/>
      <c r="DO140" s="181"/>
      <c r="DP140" s="181"/>
      <c r="DQ140" s="181"/>
      <c r="DR140" s="181"/>
      <c r="DS140" s="181"/>
    </row>
    <row r="141" spans="1:173" s="66" customFormat="1" ht="3.75" customHeight="1" x14ac:dyDescent="0.2">
      <c r="A141" s="71"/>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796"/>
      <c r="BB141" s="796"/>
      <c r="BC141" s="796"/>
      <c r="BD141" s="796"/>
      <c r="BE141" s="796"/>
      <c r="BF141" s="796"/>
      <c r="BG141" s="796"/>
      <c r="BH141" s="79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7"/>
      <c r="CG141" s="67"/>
      <c r="CH141" s="67"/>
      <c r="CI141" s="67"/>
      <c r="CJ141" s="67"/>
      <c r="CK141" s="68"/>
      <c r="CL141" s="68"/>
      <c r="CM141" s="52"/>
      <c r="CN141" s="69"/>
      <c r="CO141" s="179"/>
      <c r="CP141" s="179"/>
      <c r="CQ141" s="179"/>
      <c r="CR141" s="179"/>
      <c r="CS141" s="179"/>
      <c r="CT141" s="179"/>
      <c r="CU141" s="179"/>
      <c r="CV141" s="179"/>
      <c r="CW141" s="413"/>
      <c r="CX141" s="413"/>
      <c r="CY141" s="413"/>
      <c r="CZ141" s="413"/>
      <c r="DA141" s="331"/>
      <c r="DB141" s="331"/>
      <c r="DC141" s="331"/>
      <c r="DD141" s="331"/>
      <c r="DE141" s="331"/>
      <c r="DF141" s="331"/>
      <c r="DG141" s="331"/>
      <c r="DH141" s="331"/>
      <c r="DI141" s="331"/>
      <c r="DJ141" s="181"/>
      <c r="DK141" s="181"/>
      <c r="DL141" s="181"/>
      <c r="DM141" s="181"/>
      <c r="DN141" s="181"/>
      <c r="DO141" s="181"/>
      <c r="DP141" s="181"/>
      <c r="DQ141" s="181"/>
      <c r="DR141" s="181"/>
      <c r="DS141" s="181"/>
      <c r="DT141" s="70"/>
      <c r="DU141" s="70"/>
      <c r="DV141" s="70"/>
      <c r="DW141" s="70"/>
      <c r="DX141" s="70"/>
      <c r="DY141" s="70"/>
      <c r="DZ141" s="70"/>
      <c r="EA141" s="70"/>
      <c r="EB141" s="70"/>
      <c r="EC141" s="70"/>
      <c r="ED141" s="70"/>
      <c r="EE141" s="70"/>
      <c r="EF141" s="70"/>
      <c r="EG141" s="70"/>
    </row>
    <row r="142" spans="1:173" s="66" customFormat="1" ht="3.75" customHeight="1" x14ac:dyDescent="0.2">
      <c r="A142" s="71"/>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796"/>
      <c r="BB142" s="796"/>
      <c r="BC142" s="796"/>
      <c r="BD142" s="796"/>
      <c r="BE142" s="796"/>
      <c r="BF142" s="796"/>
      <c r="BG142" s="796"/>
      <c r="BH142" s="79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7"/>
      <c r="CG142" s="67"/>
      <c r="CH142" s="67"/>
      <c r="CI142" s="67"/>
      <c r="CJ142" s="67"/>
      <c r="CK142" s="68"/>
      <c r="CL142" s="68"/>
      <c r="CM142" s="52"/>
      <c r="CN142" s="69"/>
      <c r="CO142" s="179"/>
      <c r="CP142" s="179"/>
      <c r="CQ142" s="179"/>
      <c r="CR142" s="179"/>
      <c r="CS142" s="179"/>
      <c r="CT142" s="179"/>
      <c r="CU142" s="179"/>
      <c r="CV142" s="179"/>
      <c r="CW142" s="413"/>
      <c r="CX142" s="413"/>
      <c r="CY142" s="413"/>
      <c r="CZ142" s="413"/>
      <c r="DA142" s="331"/>
      <c r="DB142" s="331"/>
      <c r="DC142" s="331"/>
      <c r="DD142" s="331"/>
      <c r="DE142" s="331"/>
      <c r="DF142" s="331"/>
      <c r="DG142" s="331"/>
      <c r="DH142" s="331"/>
      <c r="DI142" s="331"/>
      <c r="DJ142" s="181"/>
      <c r="DK142" s="181"/>
      <c r="DL142" s="181"/>
      <c r="DM142" s="181"/>
      <c r="DN142" s="181"/>
      <c r="DO142" s="181"/>
      <c r="DP142" s="181"/>
      <c r="DQ142" s="181"/>
      <c r="DR142" s="181"/>
      <c r="DS142" s="181"/>
      <c r="DT142" s="70"/>
      <c r="DU142" s="70"/>
      <c r="DV142" s="70"/>
      <c r="DW142" s="70"/>
      <c r="DX142" s="70"/>
      <c r="DY142" s="70"/>
      <c r="DZ142" s="70"/>
      <c r="EA142" s="70"/>
      <c r="EB142" s="70"/>
      <c r="EC142" s="70"/>
      <c r="ED142" s="70"/>
      <c r="EE142" s="70"/>
      <c r="EF142" s="70"/>
      <c r="EG142" s="70"/>
    </row>
    <row r="143" spans="1:173" s="66" customFormat="1" ht="3.75" customHeight="1" thickBot="1" x14ac:dyDescent="0.25">
      <c r="A143" s="71"/>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796"/>
      <c r="BB143" s="796"/>
      <c r="BC143" s="796"/>
      <c r="BD143" s="796"/>
      <c r="BE143" s="796"/>
      <c r="BF143" s="796"/>
      <c r="BG143" s="796"/>
      <c r="BH143" s="79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7"/>
      <c r="CG143" s="67"/>
      <c r="CH143" s="67"/>
      <c r="CI143" s="67"/>
      <c r="CJ143" s="67"/>
      <c r="CK143" s="68"/>
      <c r="CL143" s="68"/>
      <c r="CM143" s="52"/>
      <c r="CN143" s="69"/>
      <c r="CO143" s="179"/>
      <c r="CP143" s="179"/>
      <c r="CQ143" s="179"/>
      <c r="CR143" s="179"/>
      <c r="CS143" s="179"/>
      <c r="CT143" s="179"/>
      <c r="CU143" s="179"/>
      <c r="CV143" s="179"/>
      <c r="CW143" s="413"/>
      <c r="CX143" s="413"/>
      <c r="CY143" s="413"/>
      <c r="CZ143" s="413"/>
      <c r="DA143" s="331"/>
      <c r="DB143" s="331"/>
      <c r="DC143" s="331"/>
      <c r="DD143" s="331"/>
      <c r="DE143" s="331"/>
      <c r="DF143" s="331"/>
      <c r="DG143" s="331"/>
      <c r="DH143" s="331"/>
      <c r="DI143" s="331"/>
      <c r="DJ143" s="181"/>
      <c r="DK143" s="181"/>
      <c r="DL143" s="181"/>
      <c r="DM143" s="181"/>
      <c r="DN143" s="181"/>
      <c r="DO143" s="181"/>
      <c r="DP143" s="181"/>
      <c r="DQ143" s="181"/>
      <c r="DR143" s="181"/>
      <c r="DS143" s="181"/>
      <c r="DT143" s="70"/>
      <c r="DU143" s="70"/>
      <c r="DV143" s="70"/>
      <c r="DW143" s="70"/>
      <c r="DX143" s="70"/>
      <c r="DY143" s="70"/>
      <c r="DZ143" s="70"/>
      <c r="EA143" s="70"/>
      <c r="EB143" s="70"/>
      <c r="EC143" s="70"/>
      <c r="ED143" s="70"/>
      <c r="EE143" s="70"/>
      <c r="EF143" s="70"/>
      <c r="EG143" s="70"/>
    </row>
    <row r="144" spans="1:173" s="84" customFormat="1" ht="14.1" customHeight="1" thickTop="1" x14ac:dyDescent="0.2">
      <c r="A144" s="81"/>
      <c r="B144" s="89"/>
      <c r="C144" s="798" t="s">
        <v>22</v>
      </c>
      <c r="D144" s="799"/>
      <c r="E144" s="799"/>
      <c r="F144" s="799"/>
      <c r="G144" s="799"/>
      <c r="H144" s="800"/>
      <c r="I144" s="904" t="s">
        <v>26</v>
      </c>
      <c r="J144" s="905"/>
      <c r="K144" s="905"/>
      <c r="L144" s="905"/>
      <c r="M144" s="905"/>
      <c r="N144" s="905"/>
      <c r="O144" s="905"/>
      <c r="P144" s="906"/>
      <c r="Q144" s="41"/>
      <c r="R144" s="336"/>
      <c r="S144" s="913" t="s">
        <v>21</v>
      </c>
      <c r="T144" s="914"/>
      <c r="U144" s="914"/>
      <c r="V144" s="914"/>
      <c r="W144" s="914"/>
      <c r="X144" s="914"/>
      <c r="Y144" s="914"/>
      <c r="Z144" s="914"/>
      <c r="AA144" s="914"/>
      <c r="AB144" s="914"/>
      <c r="AC144" s="914"/>
      <c r="AD144" s="914"/>
      <c r="AE144" s="914"/>
      <c r="AF144" s="914"/>
      <c r="AG144" s="914"/>
      <c r="AH144" s="914"/>
      <c r="AI144" s="914"/>
      <c r="AJ144" s="914"/>
      <c r="AK144" s="39"/>
      <c r="AL144" s="1104" t="s">
        <v>20</v>
      </c>
      <c r="AM144" s="1105"/>
      <c r="AN144" s="1105"/>
      <c r="AO144" s="1105"/>
      <c r="AP144" s="1105"/>
      <c r="AQ144" s="1105"/>
      <c r="AR144" s="1105"/>
      <c r="AS144" s="1105"/>
      <c r="AT144" s="1105"/>
      <c r="AU144" s="1105"/>
      <c r="AV144" s="1105"/>
      <c r="AW144" s="1105"/>
      <c r="AX144" s="1105"/>
      <c r="AY144" s="1105"/>
      <c r="AZ144" s="1106"/>
      <c r="BA144" s="337"/>
      <c r="BB144" s="868" t="s">
        <v>3</v>
      </c>
      <c r="BC144" s="869"/>
      <c r="BD144" s="869"/>
      <c r="BE144" s="869"/>
      <c r="BF144" s="869"/>
      <c r="BG144" s="869"/>
      <c r="BH144" s="869"/>
      <c r="BI144" s="869"/>
      <c r="BJ144" s="869"/>
      <c r="BK144" s="869"/>
      <c r="BL144" s="869"/>
      <c r="BM144" s="869"/>
      <c r="BN144" s="869"/>
      <c r="BO144" s="869"/>
      <c r="BP144" s="869"/>
      <c r="BQ144" s="869"/>
      <c r="BR144" s="869"/>
      <c r="BS144" s="869"/>
      <c r="BT144" s="869"/>
      <c r="BU144" s="869"/>
      <c r="BV144" s="869"/>
      <c r="BW144" s="869"/>
      <c r="BX144" s="869"/>
      <c r="BY144" s="869"/>
      <c r="BZ144" s="869"/>
      <c r="CA144" s="869"/>
      <c r="CB144" s="869"/>
      <c r="CC144" s="870"/>
      <c r="CD144" s="336"/>
      <c r="CE144" s="336"/>
      <c r="CF144" s="73"/>
      <c r="CG144" s="73"/>
      <c r="CI144" s="73"/>
      <c r="CJ144" s="73"/>
      <c r="CK144" s="339"/>
      <c r="CL144" s="339"/>
      <c r="CM144" s="52"/>
      <c r="CN144" s="339"/>
      <c r="CO144" s="179"/>
      <c r="CP144" s="179"/>
      <c r="CQ144" s="179"/>
      <c r="CR144" s="179"/>
      <c r="CS144" s="179"/>
      <c r="CT144" s="179"/>
      <c r="CU144" s="179"/>
      <c r="CV144" s="179"/>
      <c r="CW144" s="413"/>
      <c r="CX144" s="413"/>
      <c r="CY144" s="413"/>
      <c r="CZ144" s="413"/>
      <c r="DA144" s="331"/>
      <c r="DB144" s="331"/>
      <c r="DC144" s="331"/>
      <c r="DD144" s="331"/>
      <c r="DE144" s="331"/>
      <c r="DF144" s="331"/>
      <c r="DG144" s="331"/>
      <c r="DH144" s="331"/>
      <c r="DI144" s="331"/>
      <c r="DJ144" s="181"/>
      <c r="DK144" s="181"/>
      <c r="DL144" s="181"/>
      <c r="DM144" s="181"/>
      <c r="DN144" s="181"/>
      <c r="DO144" s="181"/>
      <c r="DP144" s="181"/>
      <c r="DQ144" s="181"/>
      <c r="DR144" s="181"/>
      <c r="DS144" s="181"/>
    </row>
    <row r="145" spans="1:123" s="76" customFormat="1" ht="14.1" customHeight="1" thickBot="1" x14ac:dyDescent="0.35">
      <c r="A145" s="75"/>
      <c r="B145" s="72"/>
      <c r="C145" s="879" t="s">
        <v>4</v>
      </c>
      <c r="D145" s="880"/>
      <c r="E145" s="880"/>
      <c r="F145" s="880"/>
      <c r="G145" s="880"/>
      <c r="H145" s="881"/>
      <c r="I145" s="907"/>
      <c r="J145" s="908"/>
      <c r="K145" s="908"/>
      <c r="L145" s="908"/>
      <c r="M145" s="908"/>
      <c r="N145" s="908"/>
      <c r="O145" s="908"/>
      <c r="P145" s="909"/>
      <c r="Q145" s="41"/>
      <c r="R145" s="6"/>
      <c r="S145" s="915" t="s">
        <v>5</v>
      </c>
      <c r="T145" s="916"/>
      <c r="U145" s="916"/>
      <c r="V145" s="916"/>
      <c r="W145" s="916"/>
      <c r="X145" s="916"/>
      <c r="Y145" s="916"/>
      <c r="Z145" s="916"/>
      <c r="AA145" s="916"/>
      <c r="AB145" s="916"/>
      <c r="AC145" s="916"/>
      <c r="AD145" s="916"/>
      <c r="AE145" s="916"/>
      <c r="AF145" s="916"/>
      <c r="AG145" s="916"/>
      <c r="AH145" s="916"/>
      <c r="AI145" s="916"/>
      <c r="AJ145" s="917"/>
      <c r="AK145" s="39"/>
      <c r="AL145" s="818" t="s">
        <v>5</v>
      </c>
      <c r="AM145" s="819"/>
      <c r="AN145" s="819"/>
      <c r="AO145" s="819"/>
      <c r="AP145" s="819"/>
      <c r="AQ145" s="819"/>
      <c r="AR145" s="819"/>
      <c r="AS145" s="819"/>
      <c r="AT145" s="819"/>
      <c r="AU145" s="819"/>
      <c r="AV145" s="819"/>
      <c r="AW145" s="819"/>
      <c r="AX145" s="819"/>
      <c r="AY145" s="819"/>
      <c r="AZ145" s="820"/>
      <c r="BA145" s="40"/>
      <c r="BB145" s="855" t="s">
        <v>5</v>
      </c>
      <c r="BC145" s="856"/>
      <c r="BD145" s="856"/>
      <c r="BE145" s="856"/>
      <c r="BF145" s="856"/>
      <c r="BG145" s="856"/>
      <c r="BH145" s="856"/>
      <c r="BI145" s="856"/>
      <c r="BJ145" s="856"/>
      <c r="BK145" s="402"/>
      <c r="BL145" s="402"/>
      <c r="BM145" s="402"/>
      <c r="BN145" s="402"/>
      <c r="BO145" s="402"/>
      <c r="BP145" s="402"/>
      <c r="BQ145" s="402"/>
      <c r="BR145" s="402"/>
      <c r="BS145" s="856" t="s">
        <v>6</v>
      </c>
      <c r="BT145" s="856"/>
      <c r="BU145" s="856"/>
      <c r="BV145" s="856"/>
      <c r="BW145" s="856"/>
      <c r="BX145" s="856"/>
      <c r="BY145" s="856"/>
      <c r="BZ145" s="856"/>
      <c r="CA145" s="856"/>
      <c r="CB145" s="856"/>
      <c r="CC145" s="1108"/>
      <c r="CD145" s="6"/>
      <c r="CE145" s="6"/>
      <c r="CG145" s="77"/>
      <c r="CI145" s="77"/>
      <c r="CJ145" s="77"/>
      <c r="CK145" s="79"/>
      <c r="CL145" s="79"/>
      <c r="CM145" s="52"/>
      <c r="CN145" s="79"/>
      <c r="CO145" s="179"/>
      <c r="CP145" s="179"/>
      <c r="CQ145" s="179"/>
      <c r="CR145" s="179"/>
      <c r="CS145" s="179"/>
      <c r="CT145" s="179"/>
      <c r="CU145" s="179"/>
      <c r="CV145" s="179"/>
      <c r="CW145" s="413"/>
      <c r="CX145" s="413"/>
      <c r="CY145" s="413"/>
      <c r="CZ145" s="413"/>
      <c r="DA145" s="331"/>
      <c r="DB145" s="331"/>
      <c r="DC145" s="331"/>
      <c r="DD145" s="331"/>
      <c r="DE145" s="331"/>
      <c r="DF145" s="331"/>
      <c r="DG145" s="331"/>
      <c r="DH145" s="331"/>
      <c r="DI145" s="331"/>
      <c r="DJ145" s="181"/>
      <c r="DK145" s="181"/>
      <c r="DL145" s="181"/>
      <c r="DM145" s="181"/>
      <c r="DN145" s="181"/>
      <c r="DO145" s="181"/>
      <c r="DP145" s="181"/>
      <c r="DQ145" s="181"/>
      <c r="DR145" s="181"/>
      <c r="DS145" s="181"/>
    </row>
    <row r="146" spans="1:123" s="350" customFormat="1" ht="13.5" customHeight="1" thickTop="1" thickBot="1" x14ac:dyDescent="0.3">
      <c r="A146" s="340"/>
      <c r="B146" s="341"/>
      <c r="C146" s="315"/>
      <c r="D146" s="805">
        <f>+D87</f>
        <v>0.17</v>
      </c>
      <c r="E146" s="805"/>
      <c r="F146" s="805"/>
      <c r="G146" s="805"/>
      <c r="H146" s="342"/>
      <c r="I146" s="910"/>
      <c r="J146" s="911"/>
      <c r="K146" s="911"/>
      <c r="L146" s="911"/>
      <c r="M146" s="911"/>
      <c r="N146" s="911"/>
      <c r="O146" s="911"/>
      <c r="P146" s="912"/>
      <c r="Q146" s="343"/>
      <c r="R146" s="344"/>
      <c r="S146" s="1118" t="s">
        <v>7</v>
      </c>
      <c r="T146" s="1118"/>
      <c r="U146" s="1118"/>
      <c r="V146" s="1118"/>
      <c r="W146" s="1118"/>
      <c r="X146" s="1118"/>
      <c r="Y146" s="1118"/>
      <c r="Z146" s="1118"/>
      <c r="AA146" s="1118"/>
      <c r="AB146" s="1118"/>
      <c r="AC146" s="1118"/>
      <c r="AD146" s="1118"/>
      <c r="AE146" s="1118"/>
      <c r="AF146" s="1118"/>
      <c r="AG146" s="1118"/>
      <c r="AH146" s="1118"/>
      <c r="AI146" s="1118"/>
      <c r="AJ146" s="1118"/>
      <c r="AK146" s="429"/>
      <c r="AL146" s="866" t="s">
        <v>7</v>
      </c>
      <c r="AM146" s="816"/>
      <c r="AN146" s="816"/>
      <c r="AO146" s="816"/>
      <c r="AP146" s="816"/>
      <c r="AQ146" s="816"/>
      <c r="AR146" s="867"/>
      <c r="AS146" s="816" t="s">
        <v>8</v>
      </c>
      <c r="AT146" s="816"/>
      <c r="AU146" s="816"/>
      <c r="AV146" s="816"/>
      <c r="AW146" s="816"/>
      <c r="AX146" s="816"/>
      <c r="AY146" s="816"/>
      <c r="AZ146" s="817"/>
      <c r="BA146" s="345"/>
      <c r="BB146" s="860" t="s">
        <v>7</v>
      </c>
      <c r="BC146" s="861"/>
      <c r="BD146" s="861"/>
      <c r="BE146" s="861"/>
      <c r="BF146" s="861"/>
      <c r="BG146" s="861"/>
      <c r="BH146" s="862"/>
      <c r="BI146" s="401" t="s">
        <v>8</v>
      </c>
      <c r="BJ146" s="401"/>
      <c r="BK146" s="401"/>
      <c r="BL146" s="401"/>
      <c r="BM146" s="401"/>
      <c r="BN146" s="347"/>
      <c r="BO146" s="942" t="s">
        <v>7</v>
      </c>
      <c r="BP146" s="942"/>
      <c r="BQ146" s="942"/>
      <c r="BR146" s="942"/>
      <c r="BS146" s="942"/>
      <c r="BT146" s="942"/>
      <c r="BU146" s="946"/>
      <c r="BV146" s="942" t="s">
        <v>8</v>
      </c>
      <c r="BW146" s="942"/>
      <c r="BX146" s="942"/>
      <c r="BY146" s="942"/>
      <c r="BZ146" s="942"/>
      <c r="CA146" s="942"/>
      <c r="CB146" s="942"/>
      <c r="CC146" s="943"/>
      <c r="CD146" s="344"/>
      <c r="CE146" s="344"/>
      <c r="CF146" s="348"/>
      <c r="CG146" s="349"/>
      <c r="CI146" s="352"/>
      <c r="CJ146" s="352"/>
      <c r="CK146" s="88"/>
      <c r="CL146" s="88"/>
      <c r="CM146" s="52"/>
      <c r="CN146" s="88"/>
      <c r="CO146" s="421"/>
      <c r="CP146" s="421"/>
      <c r="CQ146" s="421"/>
      <c r="CR146" s="421"/>
      <c r="CS146" s="421"/>
      <c r="CT146" s="421"/>
      <c r="CU146" s="421"/>
      <c r="CV146" s="421"/>
      <c r="CW146" s="422"/>
      <c r="CX146" s="422"/>
      <c r="CY146" s="422"/>
      <c r="CZ146" s="422"/>
      <c r="DA146" s="354"/>
      <c r="DB146" s="354"/>
      <c r="DC146" s="354"/>
      <c r="DD146" s="354"/>
      <c r="DE146" s="354"/>
      <c r="DF146" s="354"/>
      <c r="DG146" s="354"/>
      <c r="DH146" s="354"/>
      <c r="DI146" s="354"/>
      <c r="DJ146" s="353"/>
      <c r="DK146" s="353"/>
      <c r="DL146" s="353"/>
      <c r="DM146" s="353"/>
      <c r="DN146" s="353"/>
      <c r="DO146" s="353"/>
      <c r="DP146" s="353"/>
      <c r="DQ146" s="353"/>
      <c r="DR146" s="353"/>
      <c r="DS146" s="353"/>
    </row>
    <row r="147" spans="1:123" s="84" customFormat="1" ht="15.75" customHeight="1" thickTop="1" thickBot="1" x14ac:dyDescent="0.25">
      <c r="A147" s="81"/>
      <c r="B147" s="89"/>
      <c r="C147" s="316"/>
      <c r="D147" s="317"/>
      <c r="E147" s="317"/>
      <c r="F147" s="317"/>
      <c r="G147" s="317"/>
      <c r="H147" s="318"/>
      <c r="I147" s="882" t="s">
        <v>110</v>
      </c>
      <c r="J147" s="882"/>
      <c r="K147" s="882"/>
      <c r="L147" s="882"/>
      <c r="M147" s="882"/>
      <c r="N147" s="882"/>
      <c r="O147" s="882"/>
      <c r="P147" s="883"/>
      <c r="Q147" s="47"/>
      <c r="R147" s="6"/>
      <c r="S147" s="918">
        <f>S88</f>
        <v>0</v>
      </c>
      <c r="T147" s="918"/>
      <c r="U147" s="918"/>
      <c r="V147" s="918"/>
      <c r="W147" s="918"/>
      <c r="X147" s="918"/>
      <c r="Y147" s="918"/>
      <c r="Z147" s="918"/>
      <c r="AA147" s="918"/>
      <c r="AB147" s="918"/>
      <c r="AC147" s="918"/>
      <c r="AD147" s="918"/>
      <c r="AE147" s="918"/>
      <c r="AF147" s="1119"/>
      <c r="AG147" s="1119"/>
      <c r="AH147" s="1119"/>
      <c r="AI147" s="1119"/>
      <c r="AJ147" s="1119"/>
      <c r="AK147" s="97"/>
      <c r="AL147" s="919">
        <f>IF(AL88="","",AL88)</f>
        <v>0</v>
      </c>
      <c r="AM147" s="920"/>
      <c r="AN147" s="920"/>
      <c r="AO147" s="920"/>
      <c r="AP147" s="920"/>
      <c r="AQ147" s="920"/>
      <c r="AR147" s="920"/>
      <c r="AS147" s="929"/>
      <c r="AT147" s="929"/>
      <c r="AU147" s="929"/>
      <c r="AV147" s="929"/>
      <c r="AW147" s="929"/>
      <c r="AX147" s="929"/>
      <c r="AY147" s="929"/>
      <c r="AZ147" s="930"/>
      <c r="BA147" s="115"/>
      <c r="BB147" s="849">
        <f>BB88</f>
        <v>0</v>
      </c>
      <c r="BC147" s="850"/>
      <c r="BD147" s="850"/>
      <c r="BE147" s="850"/>
      <c r="BF147" s="850"/>
      <c r="BG147" s="850"/>
      <c r="BH147" s="850"/>
      <c r="BI147" s="822"/>
      <c r="BJ147" s="822"/>
      <c r="BK147" s="822"/>
      <c r="BL147" s="822"/>
      <c r="BM147" s="822"/>
      <c r="BN147" s="822"/>
      <c r="BO147" s="857">
        <f>+BO88</f>
        <v>0</v>
      </c>
      <c r="BP147" s="857"/>
      <c r="BQ147" s="857"/>
      <c r="BR147" s="857"/>
      <c r="BS147" s="857"/>
      <c r="BT147" s="857"/>
      <c r="BU147" s="857"/>
      <c r="BV147" s="1308" t="str">
        <f>IF(BI147*(1+$D$146)&gt;0,BI147*(1+$D$146),"")</f>
        <v/>
      </c>
      <c r="BW147" s="1308"/>
      <c r="BX147" s="1308"/>
      <c r="BY147" s="1308"/>
      <c r="BZ147" s="1308"/>
      <c r="CA147" s="1308"/>
      <c r="CB147" s="1308"/>
      <c r="CC147" s="1309"/>
      <c r="CD147" s="6"/>
      <c r="CE147" s="6"/>
      <c r="CF147" s="82"/>
      <c r="CG147" s="83"/>
      <c r="CI147" s="86"/>
      <c r="CJ147" s="86"/>
      <c r="CK147" s="88"/>
      <c r="CL147" s="88"/>
      <c r="CM147" s="52"/>
      <c r="CN147" s="88"/>
      <c r="CO147" s="179"/>
      <c r="CP147" s="179"/>
      <c r="CQ147" s="179"/>
      <c r="CR147" s="179"/>
      <c r="CS147" s="179"/>
      <c r="CT147" s="179"/>
      <c r="CU147" s="179"/>
      <c r="CV147" s="179"/>
      <c r="CW147" s="413"/>
      <c r="CX147" s="413"/>
      <c r="CY147" s="413"/>
      <c r="CZ147" s="413"/>
      <c r="DA147" s="331"/>
      <c r="DB147" s="331"/>
      <c r="DC147" s="331"/>
      <c r="DD147" s="331"/>
      <c r="DE147" s="331"/>
      <c r="DF147" s="331"/>
      <c r="DG147" s="331"/>
      <c r="DH147" s="331"/>
      <c r="DI147" s="331"/>
      <c r="DJ147" s="181"/>
      <c r="DK147" s="181"/>
      <c r="DL147" s="181"/>
      <c r="DM147" s="181"/>
      <c r="DN147" s="181"/>
      <c r="DO147" s="181"/>
      <c r="DP147" s="181"/>
      <c r="DQ147" s="181"/>
      <c r="DR147" s="181"/>
      <c r="DS147" s="181"/>
    </row>
    <row r="148" spans="1:123" s="84" customFormat="1" ht="15.75" customHeight="1" thickTop="1" thickBot="1" x14ac:dyDescent="0.35">
      <c r="A148" s="81"/>
      <c r="B148" s="89"/>
      <c r="C148" s="884" t="s">
        <v>9</v>
      </c>
      <c r="D148" s="885"/>
      <c r="E148" s="885"/>
      <c r="F148" s="885"/>
      <c r="G148" s="885"/>
      <c r="H148" s="886"/>
      <c r="I148" s="887" t="s">
        <v>111</v>
      </c>
      <c r="J148" s="888"/>
      <c r="K148" s="888"/>
      <c r="L148" s="888"/>
      <c r="M148" s="888"/>
      <c r="N148" s="888"/>
      <c r="O148" s="888"/>
      <c r="P148" s="889"/>
      <c r="Q148" s="47"/>
      <c r="R148" s="6"/>
      <c r="S148" s="918" t="str">
        <f>IF(S89="","",S89)</f>
        <v/>
      </c>
      <c r="T148" s="918"/>
      <c r="U148" s="918"/>
      <c r="V148" s="918"/>
      <c r="W148" s="918"/>
      <c r="X148" s="918"/>
      <c r="Y148" s="918"/>
      <c r="Z148" s="918"/>
      <c r="AA148" s="918"/>
      <c r="AB148" s="918"/>
      <c r="AC148" s="918"/>
      <c r="AD148" s="918"/>
      <c r="AE148" s="918"/>
      <c r="AF148" s="1119"/>
      <c r="AG148" s="1119"/>
      <c r="AH148" s="1119"/>
      <c r="AI148" s="1119"/>
      <c r="AJ148" s="1119"/>
      <c r="AK148" s="97"/>
      <c r="AL148" s="810" t="str">
        <f>+IF(AL89=0,"",AL89)</f>
        <v/>
      </c>
      <c r="AM148" s="811"/>
      <c r="AN148" s="811"/>
      <c r="AO148" s="811"/>
      <c r="AP148" s="811"/>
      <c r="AQ148" s="811"/>
      <c r="AR148" s="811"/>
      <c r="AS148" s="935"/>
      <c r="AT148" s="935"/>
      <c r="AU148" s="935"/>
      <c r="AV148" s="935"/>
      <c r="AW148" s="935"/>
      <c r="AX148" s="935"/>
      <c r="AY148" s="935"/>
      <c r="AZ148" s="936"/>
      <c r="BA148" s="116"/>
      <c r="BB148" s="789" t="str">
        <f>IF(BB89="","",BB89)</f>
        <v/>
      </c>
      <c r="BC148" s="790"/>
      <c r="BD148" s="790"/>
      <c r="BE148" s="790"/>
      <c r="BF148" s="790"/>
      <c r="BG148" s="790"/>
      <c r="BH148" s="790"/>
      <c r="BI148" s="926"/>
      <c r="BJ148" s="926"/>
      <c r="BK148" s="926"/>
      <c r="BL148" s="926"/>
      <c r="BM148" s="926"/>
      <c r="BN148" s="926"/>
      <c r="BO148" s="797" t="str">
        <f>+BO89</f>
        <v/>
      </c>
      <c r="BP148" s="797"/>
      <c r="BQ148" s="797"/>
      <c r="BR148" s="797"/>
      <c r="BS148" s="797"/>
      <c r="BT148" s="797"/>
      <c r="BU148" s="797"/>
      <c r="BV148" s="1310" t="str">
        <f>IF(BI148*(1+$D$146)&gt;0,BI148*(1+$D$146),"")</f>
        <v/>
      </c>
      <c r="BW148" s="1310"/>
      <c r="BX148" s="1310"/>
      <c r="BY148" s="1310"/>
      <c r="BZ148" s="1310"/>
      <c r="CA148" s="1310"/>
      <c r="CB148" s="1310"/>
      <c r="CC148" s="1311"/>
      <c r="CD148" s="25"/>
      <c r="CE148" s="6"/>
      <c r="CF148" s="82"/>
      <c r="CG148" s="83"/>
      <c r="CI148" s="86"/>
      <c r="CJ148" s="90"/>
      <c r="CK148" s="88"/>
      <c r="CL148" s="88"/>
      <c r="CM148" s="52"/>
      <c r="CN148" s="88"/>
      <c r="CO148" s="179"/>
      <c r="CP148" s="179"/>
      <c r="CQ148" s="179"/>
      <c r="CR148" s="179"/>
      <c r="CS148" s="179"/>
      <c r="CT148" s="179"/>
      <c r="CU148" s="179"/>
      <c r="CV148" s="179"/>
      <c r="CW148" s="413"/>
      <c r="CX148" s="413"/>
      <c r="CY148" s="413"/>
      <c r="CZ148" s="413"/>
      <c r="DA148" s="331"/>
      <c r="DB148" s="331"/>
      <c r="DC148" s="331"/>
      <c r="DD148" s="331"/>
      <c r="DE148" s="331"/>
      <c r="DF148" s="331"/>
      <c r="DG148" s="331"/>
      <c r="DH148" s="331"/>
      <c r="DI148" s="331"/>
      <c r="DJ148" s="181"/>
      <c r="DK148" s="181"/>
      <c r="DL148" s="181"/>
      <c r="DM148" s="181"/>
      <c r="DN148" s="181"/>
      <c r="DO148" s="181"/>
      <c r="DP148" s="181"/>
      <c r="DQ148" s="181"/>
      <c r="DR148" s="181"/>
      <c r="DS148" s="181"/>
    </row>
    <row r="149" spans="1:123" s="84" customFormat="1" ht="17.25" customHeight="1" thickTop="1" thickBot="1" x14ac:dyDescent="0.35">
      <c r="A149" s="81"/>
      <c r="B149" s="91"/>
      <c r="C149" s="876" t="s">
        <v>10</v>
      </c>
      <c r="D149" s="877"/>
      <c r="E149" s="877"/>
      <c r="F149" s="877"/>
      <c r="G149" s="877"/>
      <c r="H149" s="878"/>
      <c r="I149" s="901" t="s">
        <v>53</v>
      </c>
      <c r="J149" s="902"/>
      <c r="K149" s="902"/>
      <c r="L149" s="902"/>
      <c r="M149" s="902"/>
      <c r="N149" s="902"/>
      <c r="O149" s="902"/>
      <c r="P149" s="903"/>
      <c r="Q149" s="48"/>
      <c r="R149" s="6"/>
      <c r="S149" s="1115">
        <f>+S90</f>
        <v>0</v>
      </c>
      <c r="T149" s="1116"/>
      <c r="U149" s="1116"/>
      <c r="V149" s="1116"/>
      <c r="W149" s="1116"/>
      <c r="X149" s="1116"/>
      <c r="Y149" s="1116"/>
      <c r="Z149" s="1116"/>
      <c r="AA149" s="1116"/>
      <c r="AB149" s="1116"/>
      <c r="AC149" s="1116"/>
      <c r="AD149" s="1116"/>
      <c r="AE149" s="1117"/>
      <c r="AF149" s="1120"/>
      <c r="AG149" s="1121"/>
      <c r="AH149" s="1121"/>
      <c r="AI149" s="1121"/>
      <c r="AJ149" s="1122"/>
      <c r="AK149" s="94"/>
      <c r="AL149" s="898">
        <f>+AL90</f>
        <v>0</v>
      </c>
      <c r="AM149" s="899"/>
      <c r="AN149" s="899"/>
      <c r="AO149" s="899"/>
      <c r="AP149" s="899"/>
      <c r="AQ149" s="899"/>
      <c r="AR149" s="900"/>
      <c r="AS149" s="933"/>
      <c r="AT149" s="933"/>
      <c r="AU149" s="933"/>
      <c r="AV149" s="933"/>
      <c r="AW149" s="933"/>
      <c r="AX149" s="933"/>
      <c r="AY149" s="933"/>
      <c r="AZ149" s="934"/>
      <c r="BA149" s="116"/>
      <c r="BB149" s="791">
        <f>BB90</f>
        <v>0</v>
      </c>
      <c r="BC149" s="792"/>
      <c r="BD149" s="792"/>
      <c r="BE149" s="792"/>
      <c r="BF149" s="792"/>
      <c r="BG149" s="792"/>
      <c r="BH149" s="793"/>
      <c r="BI149" s="931"/>
      <c r="BJ149" s="927"/>
      <c r="BK149" s="927"/>
      <c r="BL149" s="927"/>
      <c r="BM149" s="927"/>
      <c r="BN149" s="932"/>
      <c r="BO149" s="940">
        <f>+BO90</f>
        <v>0</v>
      </c>
      <c r="BP149" s="940"/>
      <c r="BQ149" s="940"/>
      <c r="BR149" s="940"/>
      <c r="BS149" s="940"/>
      <c r="BT149" s="940"/>
      <c r="BU149" s="941"/>
      <c r="BV149" s="927" t="str">
        <f>IF(BI149="","",IF(BI149*(1+$D$146)&gt;0,BI149*(1+$D$146),""))</f>
        <v/>
      </c>
      <c r="BW149" s="927"/>
      <c r="BX149" s="927"/>
      <c r="BY149" s="927"/>
      <c r="BZ149" s="927"/>
      <c r="CA149" s="927"/>
      <c r="CB149" s="927"/>
      <c r="CC149" s="928"/>
      <c r="CD149" s="6"/>
      <c r="CE149" s="6"/>
      <c r="CF149" s="82"/>
      <c r="CG149" s="83"/>
      <c r="CI149" s="86"/>
      <c r="CJ149" s="90"/>
      <c r="CK149" s="82"/>
      <c r="CL149" s="82"/>
      <c r="CM149" s="52"/>
      <c r="CN149" s="83"/>
      <c r="CO149" s="179"/>
      <c r="CP149" s="179"/>
      <c r="CQ149" s="179"/>
      <c r="CR149" s="179"/>
      <c r="CS149" s="179"/>
      <c r="CT149" s="179"/>
      <c r="CU149" s="179"/>
      <c r="CV149" s="179"/>
      <c r="CW149" s="413"/>
      <c r="CX149" s="413"/>
      <c r="CY149" s="413"/>
      <c r="CZ149" s="413"/>
      <c r="DA149" s="331"/>
      <c r="DB149" s="331"/>
      <c r="DC149" s="331"/>
      <c r="DD149" s="331"/>
      <c r="DE149" s="331"/>
      <c r="DF149" s="331"/>
      <c r="DG149" s="331"/>
      <c r="DH149" s="331"/>
      <c r="DI149" s="331"/>
      <c r="DJ149" s="181"/>
      <c r="DK149" s="181"/>
      <c r="DL149" s="181"/>
      <c r="DM149" s="181"/>
      <c r="DN149" s="181"/>
      <c r="DO149" s="181"/>
      <c r="DP149" s="181"/>
      <c r="DQ149" s="181"/>
      <c r="DR149" s="181"/>
      <c r="DS149" s="181"/>
    </row>
    <row r="150" spans="1:123" s="84" customFormat="1" ht="4.5" customHeight="1" x14ac:dyDescent="0.2">
      <c r="A150" s="81"/>
      <c r="B150" s="87"/>
      <c r="C150" s="92"/>
      <c r="D150" s="92"/>
      <c r="E150" s="92"/>
      <c r="F150" s="92"/>
      <c r="G150" s="92"/>
      <c r="H150" s="92"/>
      <c r="I150" s="92"/>
      <c r="J150" s="92"/>
      <c r="K150" s="92"/>
      <c r="L150" s="92"/>
      <c r="M150" s="92"/>
      <c r="N150" s="92"/>
      <c r="O150" s="92"/>
      <c r="P150" s="92"/>
      <c r="Q150" s="93"/>
      <c r="R150" s="6"/>
      <c r="S150" s="94"/>
      <c r="T150" s="94"/>
      <c r="U150" s="94"/>
      <c r="V150" s="94"/>
      <c r="W150" s="94"/>
      <c r="X150" s="94"/>
      <c r="Y150" s="94"/>
      <c r="Z150" s="94"/>
      <c r="AA150" s="135"/>
      <c r="AB150" s="135"/>
      <c r="AC150" s="135"/>
      <c r="AD150" s="135"/>
      <c r="AE150" s="135"/>
      <c r="AF150" s="135"/>
      <c r="AG150" s="135"/>
      <c r="AH150" s="135"/>
      <c r="AI150" s="135"/>
      <c r="AJ150" s="135"/>
      <c r="AK150" s="94"/>
      <c r="AL150" s="98"/>
      <c r="AM150" s="98"/>
      <c r="AN150" s="98"/>
      <c r="AO150" s="98"/>
      <c r="AP150" s="98"/>
      <c r="AQ150" s="98"/>
      <c r="AR150" s="98"/>
      <c r="AS150" s="95"/>
      <c r="AT150" s="96"/>
      <c r="AU150" s="96"/>
      <c r="AV150" s="96"/>
      <c r="AW150" s="96"/>
      <c r="AX150" s="96"/>
      <c r="AY150" s="96"/>
      <c r="AZ150" s="96"/>
      <c r="BA150" s="97"/>
      <c r="BB150" s="134"/>
      <c r="BC150" s="132"/>
      <c r="BD150" s="132"/>
      <c r="BE150" s="132"/>
      <c r="BF150" s="132"/>
      <c r="BG150" s="132"/>
      <c r="BH150" s="132"/>
      <c r="BI150" s="132"/>
      <c r="BJ150" s="132"/>
      <c r="BK150" s="132"/>
      <c r="BL150" s="132"/>
      <c r="BM150" s="132"/>
      <c r="BN150" s="132"/>
      <c r="BO150" s="133"/>
      <c r="BP150" s="133"/>
      <c r="BQ150" s="133"/>
      <c r="BR150" s="133"/>
      <c r="BS150" s="133"/>
      <c r="BT150" s="133"/>
      <c r="BU150" s="133"/>
      <c r="BV150" s="133"/>
      <c r="BW150" s="133"/>
      <c r="BX150" s="133"/>
      <c r="BY150" s="133"/>
      <c r="BZ150" s="133"/>
      <c r="CA150" s="133"/>
      <c r="CB150" s="133"/>
      <c r="CC150" s="133"/>
      <c r="CD150" s="6"/>
      <c r="CE150" s="6"/>
      <c r="CF150" s="82"/>
      <c r="CG150" s="83"/>
      <c r="CI150" s="86"/>
      <c r="CJ150" s="90"/>
      <c r="CK150" s="82"/>
      <c r="CL150" s="82"/>
      <c r="CM150" s="52"/>
      <c r="CN150" s="83"/>
      <c r="CO150" s="179"/>
      <c r="CP150" s="179"/>
      <c r="CQ150" s="179"/>
      <c r="CR150" s="179"/>
      <c r="CS150" s="179"/>
      <c r="CT150" s="179"/>
      <c r="CU150" s="179"/>
      <c r="CV150" s="179"/>
      <c r="CW150" s="413"/>
      <c r="CX150" s="413"/>
      <c r="CY150" s="413"/>
      <c r="CZ150" s="413"/>
      <c r="DA150" s="331"/>
      <c r="DB150" s="331"/>
      <c r="DC150" s="331"/>
      <c r="DD150" s="331"/>
      <c r="DE150" s="331"/>
      <c r="DF150" s="331"/>
      <c r="DG150" s="331"/>
      <c r="DH150" s="331"/>
      <c r="DI150" s="331"/>
      <c r="DJ150" s="181"/>
      <c r="DK150" s="181"/>
      <c r="DL150" s="181"/>
      <c r="DM150" s="181"/>
      <c r="DN150" s="181"/>
      <c r="DO150" s="181"/>
      <c r="DP150" s="181"/>
      <c r="DQ150" s="181"/>
      <c r="DR150" s="181"/>
      <c r="DS150" s="181"/>
    </row>
    <row r="151" spans="1:123" s="87" customFormat="1" ht="13.5" customHeight="1" x14ac:dyDescent="0.2">
      <c r="A151" s="99"/>
      <c r="C151" s="890"/>
      <c r="D151" s="890"/>
      <c r="E151" s="890"/>
      <c r="F151" s="890"/>
      <c r="G151" s="890"/>
      <c r="H151" s="890"/>
      <c r="I151" s="891"/>
      <c r="J151" s="891"/>
      <c r="K151" s="891"/>
      <c r="L151" s="891"/>
      <c r="M151" s="891"/>
      <c r="N151" s="891"/>
      <c r="O151" s="891"/>
      <c r="P151" s="891"/>
      <c r="Q151" s="891"/>
      <c r="R151" s="891"/>
      <c r="S151" s="891"/>
      <c r="T151" s="891"/>
      <c r="U151" s="891"/>
      <c r="V151" s="891"/>
      <c r="W151" s="891"/>
      <c r="X151" s="891"/>
      <c r="Y151" s="891"/>
      <c r="Z151" s="891"/>
      <c r="AA151" s="891"/>
      <c r="AB151" s="891"/>
      <c r="AC151" s="891"/>
      <c r="AD151" s="891"/>
      <c r="AE151" s="891"/>
      <c r="AF151" s="891"/>
      <c r="AG151" s="891"/>
      <c r="AH151" s="891"/>
      <c r="AI151" s="891"/>
      <c r="AJ151" s="891"/>
      <c r="AK151" s="86"/>
      <c r="AL151" s="808" t="s">
        <v>11</v>
      </c>
      <c r="AM151" s="808"/>
      <c r="AN151" s="808"/>
      <c r="AO151" s="808"/>
      <c r="AP151" s="808"/>
      <c r="AQ151" s="808"/>
      <c r="AR151" s="808"/>
      <c r="AS151" s="809" t="s">
        <v>12</v>
      </c>
      <c r="AT151" s="809"/>
      <c r="AU151" s="809"/>
      <c r="AV151" s="809"/>
      <c r="AW151" s="809"/>
      <c r="AX151" s="809"/>
      <c r="AY151" s="808" t="s">
        <v>13</v>
      </c>
      <c r="AZ151" s="808"/>
      <c r="BA151" s="808"/>
      <c r="BB151" s="808"/>
      <c r="BC151" s="808"/>
      <c r="BD151" s="808"/>
      <c r="BE151" s="925" t="s">
        <v>14</v>
      </c>
      <c r="BF151" s="925"/>
      <c r="BG151" s="925"/>
      <c r="BH151" s="925"/>
      <c r="BI151" s="925"/>
      <c r="BJ151" s="925"/>
      <c r="BK151" s="925"/>
      <c r="BL151" s="925"/>
      <c r="BM151" s="925"/>
      <c r="BN151" s="925"/>
      <c r="BO151" s="925"/>
      <c r="BP151" s="925" t="s">
        <v>0</v>
      </c>
      <c r="BQ151" s="925"/>
      <c r="BR151" s="925"/>
      <c r="BS151" s="925"/>
      <c r="BT151" s="102"/>
      <c r="BU151" s="102"/>
      <c r="BV151" s="283"/>
      <c r="BW151" s="283"/>
      <c r="BX151" s="283"/>
      <c r="BY151" s="283"/>
      <c r="BZ151" s="283"/>
      <c r="CA151" s="284"/>
      <c r="CB151" s="284"/>
      <c r="CC151" s="284"/>
      <c r="CE151" s="289"/>
      <c r="CF151" s="284"/>
      <c r="CG151" s="101"/>
      <c r="CI151" s="289"/>
      <c r="CJ151" s="289"/>
      <c r="CK151" s="102"/>
      <c r="CL151" s="102"/>
      <c r="CM151" s="52"/>
      <c r="CN151" s="101"/>
      <c r="CO151" s="179"/>
      <c r="CP151" s="179"/>
      <c r="CQ151" s="179"/>
      <c r="CR151" s="179"/>
      <c r="CS151" s="179"/>
      <c r="CT151" s="179"/>
      <c r="CU151" s="179"/>
      <c r="CV151" s="179"/>
      <c r="CW151" s="413"/>
      <c r="CX151" s="413"/>
      <c r="CY151" s="413"/>
      <c r="CZ151" s="413"/>
      <c r="DA151" s="331"/>
      <c r="DB151" s="331"/>
      <c r="DC151" s="331"/>
      <c r="DD151" s="331"/>
      <c r="DE151" s="331"/>
      <c r="DF151" s="331"/>
      <c r="DG151" s="331"/>
      <c r="DH151" s="331"/>
      <c r="DI151" s="331"/>
      <c r="DJ151" s="181"/>
      <c r="DK151" s="181"/>
      <c r="DL151" s="181"/>
      <c r="DM151" s="181"/>
      <c r="DN151" s="181"/>
      <c r="DO151" s="181"/>
      <c r="DP151" s="181"/>
      <c r="DQ151" s="181"/>
      <c r="DR151" s="181"/>
      <c r="DS151" s="181"/>
    </row>
    <row r="152" spans="1:123" s="107" customFormat="1" ht="9.75" customHeight="1" x14ac:dyDescent="0.2">
      <c r="A152" s="103"/>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80"/>
      <c r="AD152" s="281"/>
      <c r="AE152" s="281"/>
      <c r="AF152" s="281"/>
      <c r="AG152" s="281"/>
      <c r="AH152" s="281"/>
      <c r="AI152" s="281"/>
      <c r="AJ152" s="281"/>
      <c r="AK152" s="281"/>
      <c r="AL152" s="808"/>
      <c r="AM152" s="808"/>
      <c r="AN152" s="808"/>
      <c r="AO152" s="808"/>
      <c r="AP152" s="808"/>
      <c r="AQ152" s="808"/>
      <c r="AR152" s="808"/>
      <c r="AS152" s="809"/>
      <c r="AT152" s="809"/>
      <c r="AU152" s="809"/>
      <c r="AV152" s="809"/>
      <c r="AW152" s="809"/>
      <c r="AX152" s="809"/>
      <c r="AY152" s="808"/>
      <c r="AZ152" s="808"/>
      <c r="BA152" s="808"/>
      <c r="BB152" s="808"/>
      <c r="BC152" s="808"/>
      <c r="BD152" s="808"/>
      <c r="BE152" s="925"/>
      <c r="BF152" s="925"/>
      <c r="BG152" s="925"/>
      <c r="BH152" s="925"/>
      <c r="BI152" s="925"/>
      <c r="BJ152" s="925"/>
      <c r="BK152" s="925"/>
      <c r="BL152" s="925"/>
      <c r="BM152" s="925"/>
      <c r="BN152" s="925"/>
      <c r="BO152" s="925"/>
      <c r="BP152" s="925"/>
      <c r="BQ152" s="925"/>
      <c r="BR152" s="925"/>
      <c r="BS152" s="925"/>
      <c r="BT152" s="6"/>
      <c r="BU152" s="821"/>
      <c r="BV152" s="821"/>
      <c r="BW152" s="821"/>
      <c r="BX152" s="821"/>
      <c r="BY152" s="821"/>
      <c r="BZ152" s="821"/>
      <c r="CA152" s="821"/>
      <c r="CB152" s="821"/>
      <c r="CC152" s="821"/>
      <c r="CD152" s="6"/>
      <c r="CE152" s="6"/>
      <c r="CF152" s="290"/>
      <c r="CG152" s="105"/>
      <c r="CI152" s="444"/>
      <c r="CJ152" s="444"/>
      <c r="CK152" s="106"/>
      <c r="CL152" s="106"/>
      <c r="CM152" s="52"/>
      <c r="CN152" s="105"/>
      <c r="CO152" s="179"/>
      <c r="CP152" s="179"/>
      <c r="CQ152" s="179"/>
      <c r="CR152" s="179"/>
      <c r="CS152" s="179"/>
      <c r="CT152" s="179"/>
      <c r="CU152" s="179"/>
      <c r="CV152" s="179"/>
      <c r="CW152" s="413"/>
      <c r="CX152" s="413"/>
      <c r="CY152" s="413"/>
      <c r="CZ152" s="413"/>
      <c r="DA152" s="331"/>
      <c r="DB152" s="331"/>
      <c r="DC152" s="331"/>
      <c r="DD152" s="331"/>
      <c r="DE152" s="331"/>
      <c r="DF152" s="331"/>
      <c r="DG152" s="331"/>
      <c r="DH152" s="331"/>
      <c r="DI152" s="331"/>
      <c r="DJ152" s="181"/>
      <c r="DK152" s="181"/>
      <c r="DL152" s="181"/>
      <c r="DM152" s="181"/>
      <c r="DN152" s="181"/>
      <c r="DO152" s="181"/>
      <c r="DP152" s="181"/>
      <c r="DQ152" s="181"/>
      <c r="DR152" s="181"/>
      <c r="DS152" s="181"/>
    </row>
    <row r="153" spans="1:123" s="66" customFormat="1" ht="12.75" customHeight="1" x14ac:dyDescent="0.2">
      <c r="A153" s="71"/>
      <c r="B153" s="25"/>
      <c r="C153" s="507" t="s">
        <v>15</v>
      </c>
      <c r="D153" s="508"/>
      <c r="E153" s="508"/>
      <c r="F153" s="508"/>
      <c r="G153" s="508"/>
      <c r="H153" s="508"/>
      <c r="I153" s="508"/>
      <c r="J153" s="508"/>
      <c r="K153" s="508"/>
      <c r="L153" s="508"/>
      <c r="M153" s="509"/>
      <c r="N153" s="282"/>
      <c r="O153" s="507" t="s">
        <v>23</v>
      </c>
      <c r="P153" s="508"/>
      <c r="Q153" s="508"/>
      <c r="R153" s="508"/>
      <c r="S153" s="508"/>
      <c r="T153" s="508"/>
      <c r="U153" s="508"/>
      <c r="V153" s="508"/>
      <c r="W153" s="508"/>
      <c r="X153" s="508"/>
      <c r="Y153" s="508"/>
      <c r="Z153" s="508"/>
      <c r="AA153" s="508"/>
      <c r="AB153" s="509"/>
      <c r="AC153" s="25"/>
      <c r="AD153" s="921" t="s">
        <v>18</v>
      </c>
      <c r="AE153" s="921"/>
      <c r="AF153" s="921"/>
      <c r="AG153" s="921"/>
      <c r="AH153" s="921"/>
      <c r="AI153" s="921"/>
      <c r="AJ153" s="921"/>
      <c r="AK153" s="921"/>
      <c r="AL153" s="1103"/>
      <c r="AM153" s="1103"/>
      <c r="AN153" s="1103"/>
      <c r="AO153" s="1103"/>
      <c r="AP153" s="1103"/>
      <c r="AQ153" s="1103"/>
      <c r="AR153" s="1103"/>
      <c r="AS153" s="1124"/>
      <c r="AT153" s="1124"/>
      <c r="AU153" s="1124"/>
      <c r="AV153" s="1124"/>
      <c r="AW153" s="1124"/>
      <c r="AX153" s="1124"/>
      <c r="AY153" s="1125"/>
      <c r="AZ153" s="1125"/>
      <c r="BA153" s="1125"/>
      <c r="BB153" s="1125"/>
      <c r="BC153" s="1125"/>
      <c r="BD153" s="1125"/>
      <c r="BE153" s="1126"/>
      <c r="BF153" s="1126"/>
      <c r="BG153" s="1126"/>
      <c r="BH153" s="1126"/>
      <c r="BI153" s="1126"/>
      <c r="BJ153" s="1126"/>
      <c r="BK153" s="1126"/>
      <c r="BL153" s="1126"/>
      <c r="BM153" s="1126"/>
      <c r="BN153" s="1126"/>
      <c r="BO153" s="1126"/>
      <c r="BP153" s="1133"/>
      <c r="BQ153" s="1133"/>
      <c r="BR153" s="1133"/>
      <c r="BS153" s="1133"/>
      <c r="BT153" s="6"/>
      <c r="BU153" s="783" t="s">
        <v>176</v>
      </c>
      <c r="BV153" s="784"/>
      <c r="BW153" s="784"/>
      <c r="BX153" s="784"/>
      <c r="BY153" s="784"/>
      <c r="BZ153" s="784"/>
      <c r="CA153" s="784"/>
      <c r="CB153" s="784"/>
      <c r="CC153" s="785"/>
      <c r="CD153" s="6"/>
      <c r="CE153" s="6"/>
      <c r="CF153" s="291"/>
      <c r="CG153" s="292"/>
      <c r="CM153" s="52"/>
      <c r="CO153" s="179"/>
      <c r="CP153" s="179"/>
      <c r="CQ153" s="179"/>
      <c r="CR153" s="179"/>
      <c r="CS153" s="179"/>
      <c r="CT153" s="179"/>
      <c r="CU153" s="179"/>
      <c r="CV153" s="179"/>
      <c r="CW153" s="413"/>
      <c r="CX153" s="413"/>
      <c r="CY153" s="413"/>
      <c r="CZ153" s="413"/>
      <c r="DA153" s="331"/>
      <c r="DB153" s="331"/>
      <c r="DC153" s="331"/>
      <c r="DD153" s="331"/>
      <c r="DE153" s="331"/>
      <c r="DF153" s="331"/>
      <c r="DG153" s="331"/>
      <c r="DH153" s="331"/>
      <c r="DI153" s="331"/>
      <c r="DJ153" s="181"/>
      <c r="DK153" s="181"/>
      <c r="DL153" s="181"/>
      <c r="DM153" s="181"/>
      <c r="DN153" s="181"/>
      <c r="DO153" s="181"/>
      <c r="DP153" s="181"/>
      <c r="DQ153" s="181"/>
      <c r="DR153" s="181"/>
      <c r="DS153" s="181"/>
    </row>
    <row r="154" spans="1:123" s="66" customFormat="1" ht="12.75" customHeight="1" x14ac:dyDescent="0.2">
      <c r="A154" s="71"/>
      <c r="B154" s="25"/>
      <c r="C154" s="510"/>
      <c r="D154" s="511"/>
      <c r="E154" s="511"/>
      <c r="F154" s="511"/>
      <c r="G154" s="511"/>
      <c r="H154" s="511"/>
      <c r="I154" s="511"/>
      <c r="J154" s="511"/>
      <c r="K154" s="511"/>
      <c r="L154" s="511"/>
      <c r="M154" s="1159"/>
      <c r="N154" s="25"/>
      <c r="O154" s="510"/>
      <c r="P154" s="511"/>
      <c r="Q154" s="511"/>
      <c r="R154" s="511"/>
      <c r="S154" s="511"/>
      <c r="T154" s="511"/>
      <c r="U154" s="511"/>
      <c r="V154" s="511"/>
      <c r="W154" s="511"/>
      <c r="X154" s="511"/>
      <c r="Y154" s="511"/>
      <c r="Z154" s="511"/>
      <c r="AA154" s="511"/>
      <c r="AB154" s="1159"/>
      <c r="AC154" s="6"/>
      <c r="AD154" s="921"/>
      <c r="AE154" s="921"/>
      <c r="AF154" s="921"/>
      <c r="AG154" s="921"/>
      <c r="AH154" s="921"/>
      <c r="AI154" s="921"/>
      <c r="AJ154" s="921"/>
      <c r="AK154" s="921"/>
      <c r="AL154" s="1103"/>
      <c r="AM154" s="1103"/>
      <c r="AN154" s="1103"/>
      <c r="AO154" s="1103"/>
      <c r="AP154" s="1103"/>
      <c r="AQ154" s="1103"/>
      <c r="AR154" s="1103"/>
      <c r="AS154" s="1124"/>
      <c r="AT154" s="1124"/>
      <c r="AU154" s="1124"/>
      <c r="AV154" s="1124"/>
      <c r="AW154" s="1124"/>
      <c r="AX154" s="1124"/>
      <c r="AY154" s="1125"/>
      <c r="AZ154" s="1125"/>
      <c r="BA154" s="1125"/>
      <c r="BB154" s="1125"/>
      <c r="BC154" s="1125"/>
      <c r="BD154" s="1125"/>
      <c r="BE154" s="1126"/>
      <c r="BF154" s="1126"/>
      <c r="BG154" s="1126"/>
      <c r="BH154" s="1126"/>
      <c r="BI154" s="1126"/>
      <c r="BJ154" s="1126"/>
      <c r="BK154" s="1126"/>
      <c r="BL154" s="1126"/>
      <c r="BM154" s="1126"/>
      <c r="BN154" s="1126"/>
      <c r="BO154" s="1126"/>
      <c r="BP154" s="1133"/>
      <c r="BQ154" s="1133"/>
      <c r="BR154" s="1133"/>
      <c r="BS154" s="1133"/>
      <c r="BT154" s="6"/>
      <c r="BU154" s="786"/>
      <c r="BV154" s="787"/>
      <c r="BW154" s="787"/>
      <c r="BX154" s="787"/>
      <c r="BY154" s="787"/>
      <c r="BZ154" s="787"/>
      <c r="CA154" s="787"/>
      <c r="CB154" s="787"/>
      <c r="CC154" s="788"/>
      <c r="CD154" s="6"/>
      <c r="CE154" s="6"/>
      <c r="CF154" s="74"/>
      <c r="CG154" s="293"/>
      <c r="CM154" s="52"/>
      <c r="CO154" s="179"/>
      <c r="CP154" s="179"/>
      <c r="CQ154" s="179"/>
      <c r="CR154" s="179"/>
      <c r="CS154" s="179"/>
      <c r="CT154" s="179"/>
      <c r="CU154" s="179"/>
      <c r="CV154" s="179"/>
      <c r="CW154" s="413"/>
      <c r="CX154" s="413"/>
      <c r="CY154" s="413"/>
      <c r="CZ154" s="413"/>
      <c r="DA154" s="331"/>
      <c r="DB154" s="331"/>
      <c r="DC154" s="331"/>
      <c r="DD154" s="331"/>
      <c r="DE154" s="331"/>
      <c r="DF154" s="331"/>
      <c r="DG154" s="331"/>
      <c r="DH154" s="331"/>
      <c r="DI154" s="331"/>
      <c r="DJ154" s="181"/>
      <c r="DK154" s="181"/>
      <c r="DL154" s="181"/>
      <c r="DM154" s="181"/>
      <c r="DN154" s="181"/>
      <c r="DO154" s="181"/>
      <c r="DP154" s="181"/>
      <c r="DQ154" s="181"/>
      <c r="DR154" s="181"/>
      <c r="DS154" s="181"/>
    </row>
    <row r="155" spans="1:123" s="66" customFormat="1" ht="12.75" customHeight="1" x14ac:dyDescent="0.2">
      <c r="A155" s="71"/>
      <c r="B155" s="25"/>
      <c r="C155" s="510"/>
      <c r="D155" s="511"/>
      <c r="E155" s="511"/>
      <c r="F155" s="511"/>
      <c r="G155" s="511"/>
      <c r="H155" s="511"/>
      <c r="I155" s="511"/>
      <c r="J155" s="511"/>
      <c r="K155" s="511"/>
      <c r="L155" s="511"/>
      <c r="M155" s="1159"/>
      <c r="N155" s="25"/>
      <c r="O155" s="510"/>
      <c r="P155" s="511"/>
      <c r="Q155" s="511"/>
      <c r="R155" s="511"/>
      <c r="S155" s="511"/>
      <c r="T155" s="511"/>
      <c r="U155" s="511"/>
      <c r="V155" s="511"/>
      <c r="W155" s="511"/>
      <c r="X155" s="511"/>
      <c r="Y155" s="511"/>
      <c r="Z155" s="511"/>
      <c r="AA155" s="511"/>
      <c r="AB155" s="1159"/>
      <c r="AC155" s="6"/>
      <c r="AD155" s="921"/>
      <c r="AE155" s="921"/>
      <c r="AF155" s="921"/>
      <c r="AG155" s="921"/>
      <c r="AH155" s="921"/>
      <c r="AI155" s="921"/>
      <c r="AJ155" s="921"/>
      <c r="AK155" s="921"/>
      <c r="AL155" s="1103"/>
      <c r="AM155" s="1103"/>
      <c r="AN155" s="1103"/>
      <c r="AO155" s="1103"/>
      <c r="AP155" s="1103"/>
      <c r="AQ155" s="1103"/>
      <c r="AR155" s="1103"/>
      <c r="AS155" s="1124"/>
      <c r="AT155" s="1124"/>
      <c r="AU155" s="1124"/>
      <c r="AV155" s="1124"/>
      <c r="AW155" s="1124"/>
      <c r="AX155" s="1124"/>
      <c r="AY155" s="1125"/>
      <c r="AZ155" s="1125"/>
      <c r="BA155" s="1125"/>
      <c r="BB155" s="1125"/>
      <c r="BC155" s="1125"/>
      <c r="BD155" s="1125"/>
      <c r="BE155" s="1126"/>
      <c r="BF155" s="1126"/>
      <c r="BG155" s="1126"/>
      <c r="BH155" s="1126"/>
      <c r="BI155" s="1126"/>
      <c r="BJ155" s="1126"/>
      <c r="BK155" s="1126"/>
      <c r="BL155" s="1126"/>
      <c r="BM155" s="1126"/>
      <c r="BN155" s="1126"/>
      <c r="BO155" s="1126"/>
      <c r="BP155" s="1133"/>
      <c r="BQ155" s="1133"/>
      <c r="BR155" s="1133"/>
      <c r="BS155" s="1133"/>
      <c r="BT155" s="6"/>
      <c r="BU155" s="786"/>
      <c r="BV155" s="787"/>
      <c r="BW155" s="787"/>
      <c r="BX155" s="787"/>
      <c r="BY155" s="787"/>
      <c r="BZ155" s="787"/>
      <c r="CA155" s="787"/>
      <c r="CB155" s="787"/>
      <c r="CC155" s="788"/>
      <c r="CD155" s="6"/>
      <c r="CE155" s="6"/>
      <c r="CF155" s="80"/>
      <c r="CG155" s="293"/>
      <c r="CM155" s="52"/>
      <c r="CO155" s="179"/>
      <c r="CP155" s="179"/>
      <c r="CQ155" s="179"/>
      <c r="CR155" s="179"/>
      <c r="CS155" s="179"/>
      <c r="CT155" s="179"/>
      <c r="CU155" s="179"/>
      <c r="CV155" s="179"/>
      <c r="CW155" s="413"/>
      <c r="CX155" s="413"/>
      <c r="CY155" s="413"/>
      <c r="CZ155" s="413"/>
      <c r="DA155" s="331"/>
      <c r="DB155" s="331"/>
      <c r="DC155" s="331"/>
      <c r="DD155" s="331"/>
      <c r="DE155" s="331"/>
      <c r="DF155" s="331"/>
      <c r="DG155" s="331"/>
      <c r="DH155" s="331"/>
      <c r="DI155" s="331"/>
      <c r="DJ155" s="181"/>
      <c r="DK155" s="181"/>
      <c r="DL155" s="181"/>
      <c r="DM155" s="181"/>
      <c r="DN155" s="181"/>
      <c r="DO155" s="181"/>
      <c r="DP155" s="181"/>
      <c r="DQ155" s="181"/>
      <c r="DR155" s="181"/>
      <c r="DS155" s="181"/>
    </row>
    <row r="156" spans="1:123" s="66" customFormat="1" ht="12.75" customHeight="1" x14ac:dyDescent="0.2">
      <c r="A156" s="71"/>
      <c r="B156" s="25"/>
      <c r="C156" s="510"/>
      <c r="D156" s="511"/>
      <c r="E156" s="511"/>
      <c r="F156" s="511"/>
      <c r="G156" s="511"/>
      <c r="H156" s="511"/>
      <c r="I156" s="511"/>
      <c r="J156" s="511"/>
      <c r="K156" s="511"/>
      <c r="L156" s="511"/>
      <c r="M156" s="1159"/>
      <c r="N156" s="25"/>
      <c r="O156" s="510"/>
      <c r="P156" s="511"/>
      <c r="Q156" s="511"/>
      <c r="R156" s="511"/>
      <c r="S156" s="511"/>
      <c r="T156" s="511"/>
      <c r="U156" s="511"/>
      <c r="V156" s="511"/>
      <c r="W156" s="511"/>
      <c r="X156" s="511"/>
      <c r="Y156" s="511"/>
      <c r="Z156" s="511"/>
      <c r="AA156" s="511"/>
      <c r="AB156" s="1159"/>
      <c r="AC156" s="6"/>
      <c r="AD156" s="921"/>
      <c r="AE156" s="921"/>
      <c r="AF156" s="921"/>
      <c r="AG156" s="921"/>
      <c r="AH156" s="921"/>
      <c r="AI156" s="921"/>
      <c r="AJ156" s="921"/>
      <c r="AK156" s="921"/>
      <c r="AL156" s="1103"/>
      <c r="AM156" s="1103"/>
      <c r="AN156" s="1103"/>
      <c r="AO156" s="1103"/>
      <c r="AP156" s="1103"/>
      <c r="AQ156" s="1103"/>
      <c r="AR156" s="1103"/>
      <c r="AS156" s="1124"/>
      <c r="AT156" s="1124"/>
      <c r="AU156" s="1124"/>
      <c r="AV156" s="1124"/>
      <c r="AW156" s="1124"/>
      <c r="AX156" s="1124"/>
      <c r="AY156" s="1125"/>
      <c r="AZ156" s="1125"/>
      <c r="BA156" s="1125"/>
      <c r="BB156" s="1125"/>
      <c r="BC156" s="1125"/>
      <c r="BD156" s="1125"/>
      <c r="BE156" s="1126"/>
      <c r="BF156" s="1126"/>
      <c r="BG156" s="1126"/>
      <c r="BH156" s="1126"/>
      <c r="BI156" s="1126"/>
      <c r="BJ156" s="1126"/>
      <c r="BK156" s="1126"/>
      <c r="BL156" s="1126"/>
      <c r="BM156" s="1126"/>
      <c r="BN156" s="1126"/>
      <c r="BO156" s="1126"/>
      <c r="BP156" s="1133"/>
      <c r="BQ156" s="1133"/>
      <c r="BR156" s="1133"/>
      <c r="BS156" s="1133"/>
      <c r="BT156" s="6"/>
      <c r="BU156" s="319"/>
      <c r="BV156" s="25"/>
      <c r="BW156" s="25"/>
      <c r="BX156" s="25"/>
      <c r="BY156" s="25"/>
      <c r="BZ156" s="25"/>
      <c r="CA156" s="25"/>
      <c r="CB156" s="25"/>
      <c r="CC156" s="320"/>
      <c r="CD156" s="6"/>
      <c r="CE156" s="6"/>
      <c r="CF156" s="80"/>
      <c r="CG156" s="293"/>
      <c r="CM156" s="52"/>
      <c r="CO156" s="179"/>
      <c r="CP156" s="179"/>
      <c r="CQ156" s="179"/>
      <c r="CR156" s="179"/>
      <c r="CS156" s="179"/>
      <c r="CT156" s="179"/>
      <c r="CU156" s="179"/>
      <c r="CV156" s="179"/>
      <c r="CW156" s="413"/>
      <c r="CX156" s="413"/>
      <c r="CY156" s="413"/>
      <c r="CZ156" s="413"/>
      <c r="DA156" s="331"/>
      <c r="DB156" s="331"/>
      <c r="DC156" s="331"/>
      <c r="DD156" s="331"/>
      <c r="DE156" s="331"/>
      <c r="DF156" s="331"/>
      <c r="DG156" s="331"/>
      <c r="DH156" s="331"/>
      <c r="DI156" s="331"/>
      <c r="DJ156" s="181"/>
      <c r="DK156" s="181"/>
      <c r="DL156" s="181"/>
      <c r="DM156" s="181"/>
      <c r="DN156" s="181"/>
      <c r="DO156" s="181"/>
      <c r="DP156" s="181"/>
      <c r="DQ156" s="181"/>
      <c r="DR156" s="181"/>
      <c r="DS156" s="181"/>
    </row>
    <row r="157" spans="1:123" s="66" customFormat="1" ht="12.75" customHeight="1" x14ac:dyDescent="0.2">
      <c r="A157" s="71"/>
      <c r="B157" s="25"/>
      <c r="C157" s="510"/>
      <c r="D157" s="511"/>
      <c r="E157" s="511"/>
      <c r="F157" s="511"/>
      <c r="G157" s="511"/>
      <c r="H157" s="511"/>
      <c r="I157" s="511"/>
      <c r="J157" s="511"/>
      <c r="K157" s="511"/>
      <c r="L157" s="511"/>
      <c r="M157" s="1159"/>
      <c r="N157" s="25"/>
      <c r="O157" s="510"/>
      <c r="P157" s="511"/>
      <c r="Q157" s="511"/>
      <c r="R157" s="511"/>
      <c r="S157" s="511"/>
      <c r="T157" s="511"/>
      <c r="U157" s="511"/>
      <c r="V157" s="511"/>
      <c r="W157" s="511"/>
      <c r="X157" s="511"/>
      <c r="Y157" s="511"/>
      <c r="Z157" s="511"/>
      <c r="AA157" s="511"/>
      <c r="AB157" s="1159"/>
      <c r="AC157" s="6"/>
      <c r="AD157" s="921" t="s">
        <v>19</v>
      </c>
      <c r="AE157" s="921"/>
      <c r="AF157" s="921"/>
      <c r="AG157" s="921"/>
      <c r="AH157" s="921"/>
      <c r="AI157" s="921"/>
      <c r="AJ157" s="921"/>
      <c r="AK157" s="921"/>
      <c r="AL157" s="1123"/>
      <c r="AM157" s="1123"/>
      <c r="AN157" s="1123"/>
      <c r="AO157" s="1123"/>
      <c r="AP157" s="1123"/>
      <c r="AQ157" s="1123"/>
      <c r="AR157" s="1123"/>
      <c r="AS157" s="1123"/>
      <c r="AT157" s="1123"/>
      <c r="AU157" s="1123"/>
      <c r="AV157" s="1123"/>
      <c r="AW157" s="1123"/>
      <c r="AX157" s="1123"/>
      <c r="AY157" s="1126"/>
      <c r="AZ157" s="1126"/>
      <c r="BA157" s="1126"/>
      <c r="BB157" s="1126"/>
      <c r="BC157" s="1126"/>
      <c r="BD157" s="1126"/>
      <c r="BE157" s="1126"/>
      <c r="BF157" s="1126"/>
      <c r="BG157" s="1126"/>
      <c r="BH157" s="1126"/>
      <c r="BI157" s="1126"/>
      <c r="BJ157" s="1126"/>
      <c r="BK157" s="1126"/>
      <c r="BL157" s="1126"/>
      <c r="BM157" s="1126"/>
      <c r="BN157" s="1126"/>
      <c r="BO157" s="1126"/>
      <c r="BP157" s="1134"/>
      <c r="BQ157" s="1134"/>
      <c r="BR157" s="1134"/>
      <c r="BS157" s="1134"/>
      <c r="BT157" s="6"/>
      <c r="BU157" s="319"/>
      <c r="BV157" s="25"/>
      <c r="BW157" s="25"/>
      <c r="BX157" s="25"/>
      <c r="BY157" s="25"/>
      <c r="BZ157" s="25"/>
      <c r="CA157" s="25"/>
      <c r="CB157" s="25"/>
      <c r="CC157" s="320"/>
      <c r="CD157" s="6"/>
      <c r="CE157" s="6"/>
      <c r="CF157" s="80"/>
      <c r="CG157" s="293"/>
      <c r="CM157" s="52"/>
      <c r="CO157" s="179"/>
      <c r="CP157" s="179"/>
      <c r="CQ157" s="179"/>
      <c r="CR157" s="179"/>
      <c r="CS157" s="179"/>
      <c r="CT157" s="179"/>
      <c r="CU157" s="179"/>
      <c r="CV157" s="179"/>
      <c r="CW157" s="413"/>
      <c r="CX157" s="413"/>
      <c r="CY157" s="413"/>
      <c r="CZ157" s="413"/>
      <c r="DA157" s="331"/>
      <c r="DB157" s="331"/>
      <c r="DC157" s="331"/>
      <c r="DD157" s="331"/>
      <c r="DE157" s="331"/>
      <c r="DF157" s="331"/>
      <c r="DG157" s="331"/>
      <c r="DH157" s="331"/>
      <c r="DI157" s="331"/>
      <c r="DJ157" s="181"/>
      <c r="DK157" s="181"/>
      <c r="DL157" s="181"/>
      <c r="DM157" s="181"/>
      <c r="DN157" s="181"/>
      <c r="DO157" s="181"/>
      <c r="DP157" s="181"/>
      <c r="DQ157" s="181"/>
      <c r="DR157" s="181"/>
      <c r="DS157" s="181"/>
    </row>
    <row r="158" spans="1:123" s="66" customFormat="1" ht="12.75" customHeight="1" x14ac:dyDescent="0.2">
      <c r="A158" s="71"/>
      <c r="B158" s="25"/>
      <c r="C158" s="513"/>
      <c r="D158" s="1160"/>
      <c r="E158" s="1160"/>
      <c r="F158" s="1160"/>
      <c r="G158" s="1160"/>
      <c r="H158" s="1160"/>
      <c r="I158" s="1160"/>
      <c r="J158" s="1160"/>
      <c r="K158" s="1160"/>
      <c r="L158" s="1160"/>
      <c r="M158" s="515"/>
      <c r="N158" s="6"/>
      <c r="O158" s="513"/>
      <c r="P158" s="1160"/>
      <c r="Q158" s="1160"/>
      <c r="R158" s="1160"/>
      <c r="S158" s="1160"/>
      <c r="T158" s="1160"/>
      <c r="U158" s="1160"/>
      <c r="V158" s="1160"/>
      <c r="W158" s="1160"/>
      <c r="X158" s="1160"/>
      <c r="Y158" s="1160"/>
      <c r="Z158" s="1160"/>
      <c r="AA158" s="1160"/>
      <c r="AB158" s="515"/>
      <c r="AC158" s="6"/>
      <c r="AD158" s="921"/>
      <c r="AE158" s="921"/>
      <c r="AF158" s="921"/>
      <c r="AG158" s="921"/>
      <c r="AH158" s="921"/>
      <c r="AI158" s="921"/>
      <c r="AJ158" s="921"/>
      <c r="AK158" s="921"/>
      <c r="AL158" s="1123"/>
      <c r="AM158" s="1123"/>
      <c r="AN158" s="1123"/>
      <c r="AO158" s="1123"/>
      <c r="AP158" s="1123"/>
      <c r="AQ158" s="1123"/>
      <c r="AR158" s="1123"/>
      <c r="AS158" s="1123"/>
      <c r="AT158" s="1123"/>
      <c r="AU158" s="1123"/>
      <c r="AV158" s="1123"/>
      <c r="AW158" s="1123"/>
      <c r="AX158" s="1123"/>
      <c r="AY158" s="1126"/>
      <c r="AZ158" s="1126"/>
      <c r="BA158" s="1126"/>
      <c r="BB158" s="1126"/>
      <c r="BC158" s="1126"/>
      <c r="BD158" s="1126"/>
      <c r="BE158" s="1126"/>
      <c r="BF158" s="1126"/>
      <c r="BG158" s="1126"/>
      <c r="BH158" s="1126"/>
      <c r="BI158" s="1126"/>
      <c r="BJ158" s="1126"/>
      <c r="BK158" s="1126"/>
      <c r="BL158" s="1126"/>
      <c r="BM158" s="1126"/>
      <c r="BN158" s="1126"/>
      <c r="BO158" s="1126"/>
      <c r="BP158" s="1134"/>
      <c r="BQ158" s="1134"/>
      <c r="BR158" s="1134"/>
      <c r="BS158" s="1134"/>
      <c r="BT158" s="6"/>
      <c r="BU158" s="319"/>
      <c r="BV158" s="25"/>
      <c r="BW158" s="25"/>
      <c r="BX158" s="25"/>
      <c r="BY158" s="25"/>
      <c r="BZ158" s="25"/>
      <c r="CA158" s="25"/>
      <c r="CB158" s="25"/>
      <c r="CC158" s="320"/>
      <c r="CD158" s="6"/>
      <c r="CE158" s="6"/>
      <c r="CF158" s="80"/>
      <c r="CG158" s="293"/>
      <c r="CJ158" s="450"/>
      <c r="CM158" s="52"/>
      <c r="CO158" s="179"/>
      <c r="CP158" s="179"/>
      <c r="CQ158" s="179"/>
      <c r="CR158" s="179"/>
      <c r="CS158" s="179"/>
      <c r="CT158" s="179"/>
      <c r="CU158" s="179"/>
      <c r="CV158" s="179"/>
      <c r="CW158" s="413"/>
      <c r="CX158" s="413"/>
      <c r="CY158" s="413"/>
      <c r="CZ158" s="413"/>
      <c r="DA158" s="331"/>
      <c r="DB158" s="331"/>
      <c r="DC158" s="331"/>
      <c r="DD158" s="331"/>
      <c r="DE158" s="331"/>
      <c r="DF158" s="331"/>
      <c r="DG158" s="331"/>
      <c r="DH158" s="331"/>
      <c r="DI158" s="331"/>
      <c r="DJ158" s="181"/>
      <c r="DK158" s="181"/>
      <c r="DL158" s="181"/>
      <c r="DM158" s="181"/>
      <c r="DN158" s="181"/>
      <c r="DO158" s="181"/>
      <c r="DP158" s="181"/>
      <c r="DQ158" s="181"/>
      <c r="DR158" s="181"/>
      <c r="DS158" s="181"/>
    </row>
    <row r="159" spans="1:123" s="66" customFormat="1" ht="12.75" customHeight="1" x14ac:dyDescent="0.2">
      <c r="A159" s="71"/>
      <c r="B159" s="25"/>
      <c r="AA159" s="6"/>
      <c r="AB159" s="6"/>
      <c r="AC159" s="6"/>
      <c r="AD159" s="921"/>
      <c r="AE159" s="921"/>
      <c r="AF159" s="921"/>
      <c r="AG159" s="921"/>
      <c r="AH159" s="921"/>
      <c r="AI159" s="921"/>
      <c r="AJ159" s="921"/>
      <c r="AK159" s="921"/>
      <c r="AL159" s="1123"/>
      <c r="AM159" s="1123"/>
      <c r="AN159" s="1123"/>
      <c r="AO159" s="1123"/>
      <c r="AP159" s="1123"/>
      <c r="AQ159" s="1123"/>
      <c r="AR159" s="1123"/>
      <c r="AS159" s="1123"/>
      <c r="AT159" s="1123"/>
      <c r="AU159" s="1123"/>
      <c r="AV159" s="1123"/>
      <c r="AW159" s="1123"/>
      <c r="AX159" s="1123"/>
      <c r="AY159" s="1126"/>
      <c r="AZ159" s="1126"/>
      <c r="BA159" s="1126"/>
      <c r="BB159" s="1126"/>
      <c r="BC159" s="1126"/>
      <c r="BD159" s="1126"/>
      <c r="BE159" s="1126"/>
      <c r="BF159" s="1126"/>
      <c r="BG159" s="1126"/>
      <c r="BH159" s="1126"/>
      <c r="BI159" s="1126"/>
      <c r="BJ159" s="1126"/>
      <c r="BK159" s="1126"/>
      <c r="BL159" s="1126"/>
      <c r="BM159" s="1126"/>
      <c r="BN159" s="1126"/>
      <c r="BO159" s="1126"/>
      <c r="BP159" s="1134"/>
      <c r="BQ159" s="1134"/>
      <c r="BR159" s="1134"/>
      <c r="BS159" s="1134"/>
      <c r="BT159" s="6"/>
      <c r="BU159" s="319"/>
      <c r="BV159" s="25"/>
      <c r="BW159" s="25"/>
      <c r="BX159" s="25"/>
      <c r="BY159" s="25"/>
      <c r="BZ159" s="25"/>
      <c r="CA159" s="25"/>
      <c r="CB159" s="25"/>
      <c r="CC159" s="320"/>
      <c r="CD159" s="6"/>
      <c r="CE159" s="6"/>
      <c r="CF159" s="80"/>
      <c r="CG159" s="293"/>
      <c r="CJ159" s="450"/>
      <c r="CM159" s="52"/>
      <c r="CO159" s="179"/>
      <c r="CP159" s="179"/>
      <c r="CQ159" s="179"/>
      <c r="CR159" s="179"/>
      <c r="CS159" s="179"/>
      <c r="CT159" s="179"/>
      <c r="CU159" s="179"/>
      <c r="CV159" s="179"/>
      <c r="CW159" s="413"/>
      <c r="CX159" s="413"/>
      <c r="CY159" s="413"/>
      <c r="CZ159" s="413"/>
      <c r="DA159" s="331"/>
      <c r="DB159" s="331"/>
      <c r="DC159" s="331"/>
      <c r="DD159" s="331"/>
      <c r="DE159" s="331"/>
      <c r="DF159" s="331"/>
      <c r="DG159" s="331"/>
      <c r="DH159" s="331"/>
      <c r="DI159" s="331"/>
      <c r="DJ159" s="181"/>
      <c r="DK159" s="181"/>
      <c r="DL159" s="181"/>
      <c r="DM159" s="181"/>
      <c r="DN159" s="181"/>
      <c r="DO159" s="181"/>
      <c r="DP159" s="181"/>
      <c r="DQ159" s="181"/>
      <c r="DR159" s="181"/>
      <c r="DS159" s="181"/>
    </row>
    <row r="160" spans="1:123" s="66" customFormat="1" ht="12.75" customHeight="1" x14ac:dyDescent="0.2">
      <c r="A160" s="71"/>
      <c r="B160" s="6"/>
      <c r="C160" s="321"/>
      <c r="D160" s="322"/>
      <c r="E160" s="322"/>
      <c r="F160" s="323"/>
      <c r="G160" s="872" t="s">
        <v>16</v>
      </c>
      <c r="H160" s="872"/>
      <c r="I160" s="872"/>
      <c r="J160" s="872"/>
      <c r="K160" s="872"/>
      <c r="L160" s="872"/>
      <c r="M160" s="872"/>
      <c r="N160" s="874"/>
      <c r="O160" s="875"/>
      <c r="P160" s="871" t="s">
        <v>17</v>
      </c>
      <c r="Q160" s="872"/>
      <c r="R160" s="872"/>
      <c r="S160" s="872"/>
      <c r="T160" s="872"/>
      <c r="U160" s="872"/>
      <c r="V160" s="872"/>
      <c r="W160" s="872"/>
      <c r="X160" s="872"/>
      <c r="Y160" s="872"/>
      <c r="Z160" s="872"/>
      <c r="AA160" s="6"/>
      <c r="AB160" s="6"/>
      <c r="AC160" s="6"/>
      <c r="AD160" s="921"/>
      <c r="AE160" s="921"/>
      <c r="AF160" s="921"/>
      <c r="AG160" s="921"/>
      <c r="AH160" s="921"/>
      <c r="AI160" s="921"/>
      <c r="AJ160" s="921"/>
      <c r="AK160" s="921"/>
      <c r="AL160" s="1123"/>
      <c r="AM160" s="1123"/>
      <c r="AN160" s="1123"/>
      <c r="AO160" s="1123"/>
      <c r="AP160" s="1123"/>
      <c r="AQ160" s="1123"/>
      <c r="AR160" s="1123"/>
      <c r="AS160" s="1123"/>
      <c r="AT160" s="1123"/>
      <c r="AU160" s="1123"/>
      <c r="AV160" s="1123"/>
      <c r="AW160" s="1123"/>
      <c r="AX160" s="1123"/>
      <c r="AY160" s="1126"/>
      <c r="AZ160" s="1126"/>
      <c r="BA160" s="1126"/>
      <c r="BB160" s="1126"/>
      <c r="BC160" s="1126"/>
      <c r="BD160" s="1126"/>
      <c r="BE160" s="1126"/>
      <c r="BF160" s="1126"/>
      <c r="BG160" s="1126"/>
      <c r="BH160" s="1126"/>
      <c r="BI160" s="1126"/>
      <c r="BJ160" s="1126"/>
      <c r="BK160" s="1126"/>
      <c r="BL160" s="1126"/>
      <c r="BM160" s="1126"/>
      <c r="BN160" s="1126"/>
      <c r="BO160" s="1126"/>
      <c r="BP160" s="1134"/>
      <c r="BQ160" s="1134"/>
      <c r="BR160" s="1134"/>
      <c r="BS160" s="1134"/>
      <c r="BT160" s="6"/>
      <c r="BU160" s="324"/>
      <c r="BV160" s="325"/>
      <c r="BW160" s="325"/>
      <c r="BX160" s="325"/>
      <c r="BY160" s="325"/>
      <c r="BZ160" s="325"/>
      <c r="CA160" s="325"/>
      <c r="CB160" s="325"/>
      <c r="CC160" s="326"/>
      <c r="CD160" s="6"/>
      <c r="CE160" s="6"/>
      <c r="CF160" s="80"/>
      <c r="CG160" s="293"/>
      <c r="CJ160" s="450"/>
      <c r="CM160" s="52"/>
      <c r="CO160" s="179"/>
      <c r="CP160" s="179"/>
      <c r="CQ160" s="179"/>
      <c r="CR160" s="179"/>
      <c r="CS160" s="179"/>
      <c r="CT160" s="179"/>
      <c r="CU160" s="179"/>
      <c r="CV160" s="179"/>
      <c r="CW160" s="413"/>
      <c r="CX160" s="413"/>
      <c r="CY160" s="413"/>
      <c r="CZ160" s="413"/>
      <c r="DA160" s="331"/>
      <c r="DB160" s="331"/>
      <c r="DC160" s="331"/>
      <c r="DD160" s="331"/>
      <c r="DE160" s="331"/>
      <c r="DF160" s="331"/>
      <c r="DG160" s="331"/>
      <c r="DH160" s="331"/>
      <c r="DI160" s="331"/>
      <c r="DJ160" s="181"/>
      <c r="DK160" s="181"/>
      <c r="DL160" s="181"/>
      <c r="DM160" s="181"/>
      <c r="DN160" s="181"/>
      <c r="DO160" s="181"/>
      <c r="DP160" s="181"/>
      <c r="DQ160" s="181"/>
      <c r="DR160" s="181"/>
      <c r="DS160" s="181"/>
    </row>
    <row r="161" spans="1:123" s="66" customFormat="1" ht="3.75" customHeight="1" x14ac:dyDescent="0.2">
      <c r="A161" s="71"/>
      <c r="B161" s="6"/>
      <c r="C161" s="873"/>
      <c r="D161" s="873"/>
      <c r="E161" s="873"/>
      <c r="F161" s="873"/>
      <c r="G161" s="873"/>
      <c r="H161" s="873"/>
      <c r="I161" s="873"/>
      <c r="J161" s="873"/>
      <c r="K161" s="873"/>
      <c r="L161" s="873"/>
      <c r="M161" s="873"/>
      <c r="N161" s="873"/>
      <c r="O161" s="873"/>
      <c r="P161" s="873"/>
      <c r="Q161" s="873"/>
      <c r="R161" s="873"/>
      <c r="S161" s="873"/>
      <c r="T161" s="873"/>
      <c r="U161" s="873"/>
      <c r="V161" s="873"/>
      <c r="W161" s="873"/>
      <c r="X161" s="873"/>
      <c r="Y161" s="873"/>
      <c r="Z161" s="873"/>
      <c r="AA161" s="873"/>
      <c r="AB161" s="873"/>
      <c r="AC161" s="6"/>
      <c r="AD161" s="921"/>
      <c r="AE161" s="921"/>
      <c r="AF161" s="921"/>
      <c r="AG161" s="921"/>
      <c r="AH161" s="921"/>
      <c r="AI161" s="921"/>
      <c r="AJ161" s="921"/>
      <c r="AK161" s="921"/>
      <c r="AL161" s="1123"/>
      <c r="AM161" s="1123"/>
      <c r="AN161" s="1123"/>
      <c r="AO161" s="1123"/>
      <c r="AP161" s="1123"/>
      <c r="AQ161" s="1123"/>
      <c r="AR161" s="1123"/>
      <c r="AS161" s="1123"/>
      <c r="AT161" s="1123"/>
      <c r="AU161" s="1123"/>
      <c r="AV161" s="1123"/>
      <c r="AW161" s="1123"/>
      <c r="AX161" s="1123"/>
      <c r="AY161" s="1126"/>
      <c r="AZ161" s="1126"/>
      <c r="BA161" s="1126"/>
      <c r="BB161" s="1126"/>
      <c r="BC161" s="1126"/>
      <c r="BD161" s="1126"/>
      <c r="BE161" s="1126"/>
      <c r="BF161" s="1126"/>
      <c r="BG161" s="1126"/>
      <c r="BH161" s="1126"/>
      <c r="BI161" s="1126"/>
      <c r="BJ161" s="1126"/>
      <c r="BK161" s="1126"/>
      <c r="BL161" s="1126"/>
      <c r="BM161" s="1126"/>
      <c r="BN161" s="1126"/>
      <c r="BO161" s="1126"/>
      <c r="BP161" s="1134"/>
      <c r="BQ161" s="1134"/>
      <c r="BR161" s="1134"/>
      <c r="BS161" s="1134"/>
      <c r="BT161" s="6"/>
      <c r="BU161" s="6"/>
      <c r="BV161" s="6"/>
      <c r="BW161" s="6"/>
      <c r="BX161" s="6"/>
      <c r="BY161" s="6"/>
      <c r="BZ161" s="6"/>
      <c r="CA161" s="6"/>
      <c r="CB161" s="6"/>
      <c r="CC161" s="6"/>
      <c r="CD161" s="6"/>
      <c r="CE161" s="6"/>
      <c r="CF161" s="80"/>
      <c r="CG161" s="293"/>
      <c r="CJ161" s="450"/>
      <c r="CM161" s="52"/>
      <c r="CO161" s="179"/>
      <c r="CP161" s="179"/>
      <c r="CQ161" s="179"/>
      <c r="CR161" s="179"/>
      <c r="CS161" s="179"/>
      <c r="CT161" s="179"/>
      <c r="CU161" s="179"/>
      <c r="CV161" s="179"/>
      <c r="CW161" s="413"/>
      <c r="CX161" s="413"/>
      <c r="CY161" s="413"/>
      <c r="CZ161" s="413"/>
      <c r="DA161" s="331"/>
      <c r="DB161" s="331"/>
      <c r="DC161" s="331"/>
      <c r="DD161" s="331"/>
      <c r="DE161" s="331"/>
      <c r="DF161" s="331"/>
      <c r="DG161" s="331"/>
      <c r="DH161" s="331"/>
      <c r="DI161" s="331"/>
      <c r="DJ161" s="181"/>
      <c r="DK161" s="181"/>
      <c r="DL161" s="181"/>
      <c r="DM161" s="181"/>
      <c r="DN161" s="181"/>
      <c r="DO161" s="181"/>
      <c r="DP161" s="181"/>
      <c r="DQ161" s="181"/>
      <c r="DR161" s="181"/>
      <c r="DS161" s="181"/>
    </row>
    <row r="162" spans="1:123" ht="6" customHeight="1" x14ac:dyDescent="0.2">
      <c r="A162" s="52"/>
      <c r="B162" s="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M162" s="52"/>
      <c r="CO162" s="179"/>
      <c r="CP162" s="179"/>
      <c r="CQ162" s="179"/>
      <c r="CR162" s="179"/>
      <c r="CS162" s="179"/>
      <c r="CT162" s="179"/>
      <c r="CU162" s="179"/>
      <c r="CV162" s="179"/>
      <c r="CW162" s="413"/>
      <c r="CX162" s="413"/>
      <c r="CY162" s="413"/>
      <c r="CZ162" s="413"/>
      <c r="DA162" s="331"/>
      <c r="DB162" s="331"/>
      <c r="DC162" s="331"/>
      <c r="DD162" s="331"/>
      <c r="DE162" s="331"/>
      <c r="DF162" s="331"/>
      <c r="DG162" s="331"/>
      <c r="DH162" s="331"/>
      <c r="DI162" s="331"/>
      <c r="DJ162" s="181"/>
      <c r="DK162" s="181"/>
      <c r="DL162" s="181"/>
      <c r="DM162" s="181"/>
      <c r="DN162" s="181"/>
      <c r="DO162" s="181"/>
      <c r="DP162" s="181"/>
      <c r="DQ162" s="181"/>
      <c r="DR162" s="181"/>
      <c r="DS162" s="181"/>
    </row>
    <row r="163" spans="1:123" ht="5.25" customHeight="1" x14ac:dyDescent="0.2">
      <c r="A163" s="52"/>
      <c r="B163" s="6"/>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3"/>
      <c r="AT163" s="53"/>
      <c r="AU163" s="53"/>
      <c r="AV163" s="53"/>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J163" s="52"/>
      <c r="CK163" s="52"/>
      <c r="CL163" s="52"/>
      <c r="CM163" s="52"/>
      <c r="CO163" s="179"/>
      <c r="CP163" s="179"/>
      <c r="CQ163" s="179"/>
      <c r="CR163" s="179"/>
      <c r="CS163" s="179"/>
      <c r="CT163" s="179"/>
      <c r="CU163" s="179"/>
      <c r="CV163" s="179"/>
      <c r="CW163" s="413"/>
      <c r="CX163" s="413"/>
      <c r="CY163" s="413"/>
      <c r="CZ163" s="413"/>
      <c r="DA163" s="331"/>
      <c r="DB163" s="331"/>
      <c r="DC163" s="331"/>
      <c r="DD163" s="331"/>
      <c r="DE163" s="331"/>
      <c r="DF163" s="331"/>
      <c r="DG163" s="331"/>
      <c r="DH163" s="331"/>
      <c r="DI163" s="331"/>
      <c r="DJ163" s="181"/>
      <c r="DK163" s="181"/>
      <c r="DL163" s="181"/>
      <c r="DM163" s="181"/>
      <c r="DN163" s="181"/>
      <c r="DO163" s="181"/>
      <c r="DP163" s="181"/>
      <c r="DQ163" s="181"/>
      <c r="DR163" s="181"/>
      <c r="DS163" s="181"/>
    </row>
    <row r="164" spans="1:123" ht="6" customHeight="1" x14ac:dyDescent="0.2">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8"/>
      <c r="BR164" s="108"/>
      <c r="BS164" s="108"/>
      <c r="BT164" s="108"/>
      <c r="BU164" s="108"/>
      <c r="BV164" s="108"/>
      <c r="BW164" s="108"/>
      <c r="BX164" s="108"/>
      <c r="BY164" s="108"/>
      <c r="BZ164" s="108"/>
      <c r="CA164" s="108"/>
      <c r="CB164" s="108"/>
      <c r="CC164" s="108"/>
      <c r="CD164" s="108"/>
      <c r="CE164" s="108"/>
      <c r="CF164" s="108"/>
      <c r="CG164" s="108"/>
      <c r="CH164" s="108"/>
      <c r="CI164" s="108"/>
      <c r="CJ164" s="108"/>
      <c r="CK164" s="108"/>
      <c r="CL164" s="108"/>
      <c r="CM164" s="108"/>
      <c r="CO164" s="179"/>
      <c r="CP164" s="179"/>
      <c r="CQ164" s="179"/>
      <c r="CR164" s="179"/>
      <c r="CS164" s="179"/>
      <c r="CT164" s="179"/>
      <c r="CU164" s="179"/>
      <c r="CV164" s="179"/>
      <c r="CW164" s="413"/>
      <c r="CX164" s="413"/>
      <c r="CY164" s="413"/>
      <c r="CZ164" s="413"/>
      <c r="DA164" s="331"/>
      <c r="DB164" s="331"/>
      <c r="DC164" s="331"/>
      <c r="DD164" s="331"/>
      <c r="DE164" s="331"/>
      <c r="DF164" s="331"/>
      <c r="DG164" s="331"/>
      <c r="DH164" s="331"/>
      <c r="DI164" s="331"/>
      <c r="DJ164" s="181"/>
      <c r="DK164" s="181"/>
      <c r="DL164" s="181"/>
      <c r="DM164" s="181"/>
      <c r="DN164" s="181"/>
      <c r="DO164" s="181"/>
      <c r="DP164" s="181"/>
      <c r="DQ164" s="181"/>
      <c r="DR164" s="181"/>
      <c r="DS164" s="181"/>
    </row>
    <row r="165" spans="1:123" ht="27.75" customHeight="1" x14ac:dyDescent="0.2">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O165" s="179"/>
      <c r="CP165" s="179"/>
      <c r="CQ165" s="179"/>
      <c r="CR165" s="179"/>
      <c r="CS165" s="179"/>
      <c r="CT165" s="179"/>
      <c r="CU165" s="179"/>
      <c r="CV165" s="179"/>
      <c r="CW165" s="413"/>
      <c r="CX165" s="413"/>
      <c r="CY165" s="413"/>
      <c r="CZ165" s="413"/>
      <c r="DA165" s="413"/>
      <c r="DB165" s="413"/>
      <c r="DC165" s="413"/>
      <c r="DD165" s="413"/>
      <c r="DE165" s="413"/>
      <c r="DF165" s="413"/>
      <c r="DG165" s="413"/>
      <c r="DH165" s="413"/>
      <c r="DI165" s="413"/>
      <c r="DJ165" s="179"/>
      <c r="DK165" s="179"/>
      <c r="DL165" s="179"/>
      <c r="DM165" s="179"/>
      <c r="DN165" s="179"/>
      <c r="DO165" s="179"/>
      <c r="DP165" s="179"/>
      <c r="DQ165" s="179"/>
      <c r="DR165" s="179"/>
      <c r="DS165" s="179"/>
    </row>
    <row r="166" spans="1:123" ht="14.25" customHeight="1" x14ac:dyDescent="0.2">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O166" s="179"/>
      <c r="CP166" s="179"/>
      <c r="CQ166" s="179"/>
      <c r="CR166" s="179"/>
      <c r="CS166" s="179"/>
      <c r="CT166" s="179"/>
      <c r="CU166" s="179"/>
      <c r="CV166" s="179"/>
      <c r="CW166" s="413"/>
      <c r="CX166" s="413"/>
      <c r="CY166" s="413"/>
      <c r="CZ166" s="413"/>
      <c r="DA166" s="413"/>
      <c r="DB166" s="413"/>
      <c r="DC166" s="413"/>
      <c r="DD166" s="413"/>
      <c r="DE166" s="413"/>
      <c r="DF166" s="413"/>
      <c r="DG166" s="413"/>
      <c r="DH166" s="413"/>
      <c r="DI166" s="413"/>
      <c r="DJ166" s="179"/>
      <c r="DK166" s="179"/>
      <c r="DL166" s="179"/>
      <c r="DM166" s="179"/>
      <c r="DN166" s="179"/>
      <c r="DO166" s="179"/>
      <c r="DP166" s="179"/>
      <c r="DQ166" s="179"/>
      <c r="DR166" s="179"/>
      <c r="DS166" s="179"/>
    </row>
    <row r="167" spans="1:123" ht="14.25" customHeight="1" x14ac:dyDescent="0.2">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O167" s="179"/>
      <c r="CP167" s="179"/>
      <c r="CQ167" s="179"/>
      <c r="CR167" s="179"/>
      <c r="CS167" s="179"/>
      <c r="CT167" s="179"/>
      <c r="CU167" s="179"/>
      <c r="CV167" s="179"/>
      <c r="CW167" s="413"/>
      <c r="CX167" s="413"/>
      <c r="CY167" s="413"/>
      <c r="CZ167" s="413"/>
      <c r="DA167" s="413"/>
      <c r="DB167" s="413"/>
      <c r="DC167" s="413"/>
      <c r="DD167" s="413"/>
      <c r="DE167" s="413"/>
      <c r="DF167" s="413"/>
      <c r="DG167" s="413"/>
      <c r="DH167" s="413"/>
      <c r="DI167" s="413"/>
      <c r="DJ167" s="179"/>
      <c r="DK167" s="179"/>
      <c r="DL167" s="179"/>
      <c r="DM167" s="179"/>
      <c r="DN167" s="179"/>
      <c r="DO167" s="179"/>
      <c r="DP167" s="179"/>
      <c r="DQ167" s="179"/>
      <c r="DR167" s="179"/>
      <c r="DS167" s="179"/>
    </row>
    <row r="168" spans="1:123" ht="14.25" customHeight="1" x14ac:dyDescent="0.2">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O168" s="179"/>
      <c r="CP168" s="179"/>
      <c r="CQ168" s="179"/>
      <c r="CR168" s="179"/>
      <c r="CS168" s="179"/>
      <c r="CT168" s="179"/>
      <c r="CU168" s="179"/>
      <c r="CV168" s="179"/>
      <c r="CW168" s="413"/>
      <c r="CX168" s="413"/>
      <c r="CY168" s="413"/>
      <c r="CZ168" s="413"/>
      <c r="DA168" s="413"/>
      <c r="DB168" s="413"/>
      <c r="DC168" s="413"/>
      <c r="DD168" s="413"/>
      <c r="DE168" s="413"/>
      <c r="DF168" s="413"/>
      <c r="DG168" s="413"/>
      <c r="DH168" s="413"/>
      <c r="DI168" s="413"/>
      <c r="DJ168" s="179"/>
      <c r="DK168" s="179"/>
      <c r="DL168" s="179"/>
      <c r="DM168" s="179"/>
      <c r="DN168" s="179"/>
      <c r="DO168" s="179"/>
      <c r="DP168" s="179"/>
      <c r="DQ168" s="179"/>
      <c r="DR168" s="179"/>
      <c r="DS168" s="179"/>
    </row>
    <row r="169" spans="1:123" ht="15" x14ac:dyDescent="0.2">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O169" s="179"/>
      <c r="CP169" s="179"/>
      <c r="CQ169" s="179"/>
      <c r="CR169" s="179"/>
      <c r="CS169" s="179"/>
      <c r="CT169" s="179"/>
      <c r="CU169" s="179"/>
      <c r="CV169" s="179"/>
      <c r="CW169" s="413"/>
      <c r="CX169" s="413"/>
      <c r="CY169" s="413"/>
      <c r="CZ169" s="413"/>
      <c r="DA169" s="413"/>
      <c r="DB169" s="413"/>
      <c r="DC169" s="413"/>
      <c r="DD169" s="413"/>
      <c r="DE169" s="413"/>
      <c r="DF169" s="413"/>
      <c r="DG169" s="413"/>
      <c r="DH169" s="413"/>
      <c r="DI169" s="413"/>
      <c r="DJ169" s="179"/>
      <c r="DK169" s="179"/>
      <c r="DL169" s="179"/>
      <c r="DM169" s="179"/>
      <c r="DN169" s="179"/>
      <c r="DO169" s="179"/>
      <c r="DP169" s="179"/>
      <c r="DQ169" s="179"/>
      <c r="DR169" s="179"/>
      <c r="DS169" s="179"/>
    </row>
    <row r="170" spans="1:123" ht="15" x14ac:dyDescent="0.2">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O170" s="179"/>
      <c r="CP170" s="179"/>
      <c r="CQ170" s="179"/>
      <c r="CR170" s="179"/>
      <c r="CS170" s="179"/>
      <c r="CT170" s="179"/>
      <c r="CU170" s="179"/>
      <c r="CV170" s="179"/>
      <c r="CW170" s="413"/>
      <c r="CX170" s="413"/>
      <c r="CY170" s="413"/>
      <c r="CZ170" s="413"/>
      <c r="DA170" s="413"/>
      <c r="DB170" s="413"/>
      <c r="DC170" s="413"/>
      <c r="DD170" s="413"/>
      <c r="DE170" s="413"/>
      <c r="DF170" s="413"/>
      <c r="DG170" s="413"/>
      <c r="DH170" s="413"/>
      <c r="DI170" s="413"/>
      <c r="DJ170" s="179"/>
      <c r="DK170" s="179"/>
      <c r="DL170" s="179"/>
      <c r="DM170" s="179"/>
      <c r="DN170" s="179"/>
      <c r="DO170" s="179"/>
      <c r="DP170" s="179"/>
      <c r="DQ170" s="179"/>
      <c r="DR170" s="179"/>
      <c r="DS170" s="179"/>
    </row>
    <row r="171" spans="1:123" ht="15" x14ac:dyDescent="0.2">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O171" s="179"/>
      <c r="CP171" s="179"/>
      <c r="CQ171" s="179"/>
      <c r="CR171" s="179"/>
      <c r="CS171" s="179"/>
      <c r="CT171" s="179"/>
      <c r="CU171" s="179"/>
      <c r="CV171" s="179"/>
      <c r="CW171" s="413"/>
      <c r="CX171" s="413"/>
      <c r="CY171" s="413"/>
      <c r="CZ171" s="413"/>
      <c r="DA171" s="413"/>
      <c r="DB171" s="413"/>
      <c r="DC171" s="413"/>
      <c r="DD171" s="413"/>
      <c r="DE171" s="413"/>
      <c r="DF171" s="413"/>
      <c r="DG171" s="413"/>
      <c r="DH171" s="413"/>
      <c r="DI171" s="413"/>
      <c r="DJ171" s="179"/>
      <c r="DK171" s="179"/>
      <c r="DL171" s="179"/>
      <c r="DM171" s="179"/>
      <c r="DN171" s="179"/>
      <c r="DO171" s="179"/>
      <c r="DP171" s="179"/>
      <c r="DQ171" s="179"/>
      <c r="DR171" s="179"/>
      <c r="DS171" s="179"/>
    </row>
    <row r="172" spans="1:123" ht="15" x14ac:dyDescent="0.2">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O172" s="179"/>
      <c r="CP172" s="179"/>
      <c r="CQ172" s="179"/>
      <c r="CR172" s="179"/>
      <c r="CS172" s="179"/>
      <c r="CT172" s="179"/>
      <c r="CU172" s="179"/>
      <c r="CV172" s="179"/>
      <c r="CW172" s="413"/>
      <c r="CX172" s="413"/>
      <c r="CY172" s="413"/>
      <c r="CZ172" s="413"/>
      <c r="DA172" s="413"/>
      <c r="DB172" s="413"/>
      <c r="DC172" s="413"/>
      <c r="DD172" s="413"/>
      <c r="DE172" s="413"/>
      <c r="DF172" s="413"/>
      <c r="DG172" s="413"/>
      <c r="DH172" s="413"/>
      <c r="DI172" s="413"/>
      <c r="DJ172" s="179"/>
      <c r="DK172" s="179"/>
      <c r="DL172" s="179"/>
      <c r="DM172" s="179"/>
      <c r="DN172" s="179"/>
      <c r="DO172" s="179"/>
      <c r="DP172" s="179"/>
      <c r="DQ172" s="179"/>
      <c r="DR172" s="179"/>
      <c r="DS172" s="179"/>
    </row>
    <row r="173" spans="1:123" ht="15" x14ac:dyDescent="0.2">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O173" s="179"/>
      <c r="CP173" s="179"/>
      <c r="CQ173" s="179"/>
      <c r="CR173" s="179"/>
      <c r="CS173" s="179"/>
      <c r="CT173" s="179"/>
      <c r="CU173" s="179"/>
      <c r="CV173" s="179"/>
      <c r="CW173" s="413"/>
      <c r="CX173" s="413"/>
      <c r="CY173" s="413"/>
      <c r="CZ173" s="413"/>
      <c r="DA173" s="413"/>
      <c r="DB173" s="413"/>
      <c r="DC173" s="413"/>
      <c r="DD173" s="413"/>
      <c r="DE173" s="413"/>
      <c r="DF173" s="413"/>
      <c r="DG173" s="413"/>
      <c r="DH173" s="413"/>
      <c r="DI173" s="413"/>
      <c r="DJ173" s="179"/>
      <c r="DK173" s="179"/>
      <c r="DL173" s="179"/>
      <c r="DM173" s="179"/>
      <c r="DN173" s="179"/>
      <c r="DO173" s="179"/>
      <c r="DP173" s="179"/>
      <c r="DQ173" s="179"/>
      <c r="DR173" s="179"/>
      <c r="DS173" s="179"/>
    </row>
    <row r="174" spans="1:123" ht="15" x14ac:dyDescent="0.2">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O174" s="179"/>
      <c r="CP174" s="179"/>
      <c r="CQ174" s="179"/>
      <c r="CR174" s="179"/>
      <c r="CS174" s="179"/>
      <c r="CT174" s="179"/>
      <c r="CU174" s="179"/>
      <c r="CV174" s="179"/>
      <c r="CW174" s="413"/>
      <c r="CX174" s="413"/>
      <c r="CY174" s="413"/>
      <c r="CZ174" s="413"/>
      <c r="DA174" s="413"/>
      <c r="DB174" s="413"/>
      <c r="DC174" s="413"/>
      <c r="DD174" s="413"/>
      <c r="DE174" s="413"/>
      <c r="DF174" s="413"/>
      <c r="DG174" s="413"/>
      <c r="DH174" s="413"/>
      <c r="DI174" s="413"/>
      <c r="DJ174" s="179"/>
      <c r="DK174" s="179"/>
      <c r="DL174" s="179"/>
      <c r="DM174" s="179"/>
      <c r="DN174" s="179"/>
      <c r="DO174" s="179"/>
      <c r="DP174" s="179"/>
      <c r="DQ174" s="179"/>
      <c r="DR174" s="179"/>
      <c r="DS174" s="179"/>
    </row>
    <row r="175" spans="1:123" ht="15" x14ac:dyDescent="0.2">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O175" s="179"/>
      <c r="CP175" s="179"/>
      <c r="CQ175" s="179"/>
      <c r="CR175" s="179"/>
      <c r="CS175" s="179"/>
      <c r="CT175" s="179"/>
      <c r="CU175" s="179"/>
      <c r="CV175" s="179"/>
      <c r="CW175" s="413"/>
      <c r="CX175" s="413"/>
      <c r="CY175" s="413"/>
      <c r="CZ175" s="413"/>
      <c r="DA175" s="413"/>
      <c r="DB175" s="413"/>
      <c r="DC175" s="413"/>
      <c r="DD175" s="413"/>
      <c r="DE175" s="413"/>
      <c r="DF175" s="413"/>
      <c r="DG175" s="413"/>
      <c r="DH175" s="413"/>
      <c r="DI175" s="413"/>
      <c r="DJ175" s="179"/>
      <c r="DK175" s="179"/>
      <c r="DL175" s="179"/>
      <c r="DM175" s="179"/>
      <c r="DN175" s="179"/>
      <c r="DO175" s="179"/>
      <c r="DP175" s="179"/>
      <c r="DQ175" s="179"/>
      <c r="DR175" s="179"/>
      <c r="DS175" s="179"/>
    </row>
    <row r="176" spans="1:123" ht="15" x14ac:dyDescent="0.2">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O176" s="179"/>
      <c r="CP176" s="179"/>
      <c r="CQ176" s="179"/>
      <c r="CR176" s="179"/>
      <c r="CS176" s="179"/>
      <c r="CT176" s="179"/>
      <c r="CU176" s="179"/>
      <c r="CV176" s="179"/>
      <c r="CW176" s="413"/>
      <c r="CX176" s="413"/>
      <c r="CY176" s="413"/>
      <c r="CZ176" s="413"/>
      <c r="DA176" s="413"/>
      <c r="DB176" s="413"/>
      <c r="DC176" s="413"/>
      <c r="DD176" s="413"/>
      <c r="DE176" s="413"/>
      <c r="DF176" s="413"/>
      <c r="DG176" s="413"/>
      <c r="DH176" s="413"/>
      <c r="DI176" s="413"/>
      <c r="DJ176" s="179"/>
      <c r="DK176" s="179"/>
      <c r="DL176" s="179"/>
      <c r="DM176" s="179"/>
      <c r="DN176" s="179"/>
      <c r="DO176" s="179"/>
      <c r="DP176" s="179"/>
      <c r="DQ176" s="179"/>
      <c r="DR176" s="179"/>
      <c r="DS176" s="179"/>
    </row>
    <row r="177" spans="2:123" ht="15" x14ac:dyDescent="0.2">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O177" s="179"/>
      <c r="CP177" s="179"/>
      <c r="CQ177" s="179"/>
      <c r="CR177" s="179"/>
      <c r="CS177" s="179"/>
      <c r="CT177" s="179"/>
      <c r="CU177" s="179"/>
      <c r="CV177" s="179"/>
      <c r="CW177" s="413"/>
      <c r="CX177" s="413"/>
      <c r="CY177" s="413"/>
      <c r="CZ177" s="413"/>
      <c r="DA177" s="413"/>
      <c r="DB177" s="413"/>
      <c r="DC177" s="413"/>
      <c r="DD177" s="413"/>
      <c r="DE177" s="413"/>
      <c r="DF177" s="413"/>
      <c r="DG177" s="413"/>
      <c r="DH177" s="413"/>
      <c r="DI177" s="413"/>
      <c r="DJ177" s="179"/>
      <c r="DK177" s="179"/>
      <c r="DL177" s="179"/>
      <c r="DM177" s="179"/>
      <c r="DN177" s="179"/>
      <c r="DO177" s="179"/>
      <c r="DP177" s="179"/>
      <c r="DQ177" s="179"/>
      <c r="DR177" s="179"/>
      <c r="DS177" s="179"/>
    </row>
    <row r="178" spans="2:123" ht="15" x14ac:dyDescent="0.2">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O178" s="179"/>
      <c r="CP178" s="179"/>
      <c r="CQ178" s="179"/>
      <c r="CR178" s="179"/>
      <c r="CS178" s="179"/>
      <c r="CT178" s="179"/>
      <c r="CU178" s="179"/>
      <c r="CV178" s="179"/>
      <c r="CW178" s="413"/>
      <c r="CX178" s="413"/>
      <c r="CY178" s="413"/>
      <c r="CZ178" s="413"/>
      <c r="DA178" s="413"/>
      <c r="DB178" s="413"/>
      <c r="DC178" s="413"/>
      <c r="DD178" s="413"/>
      <c r="DE178" s="413"/>
      <c r="DF178" s="413"/>
      <c r="DG178" s="413"/>
      <c r="DH178" s="413"/>
      <c r="DI178" s="413"/>
      <c r="DJ178" s="179"/>
      <c r="DK178" s="179"/>
      <c r="DL178" s="179"/>
      <c r="DM178" s="179"/>
      <c r="DN178" s="179"/>
      <c r="DO178" s="179"/>
      <c r="DP178" s="179"/>
      <c r="DQ178" s="179"/>
      <c r="DR178" s="179"/>
      <c r="DS178" s="179"/>
    </row>
    <row r="179" spans="2:123" ht="15" x14ac:dyDescent="0.2">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O179" s="179"/>
      <c r="CP179" s="179"/>
      <c r="CQ179" s="179"/>
      <c r="CR179" s="179"/>
      <c r="CS179" s="179"/>
      <c r="CT179" s="179"/>
      <c r="CU179" s="179"/>
      <c r="CV179" s="179"/>
      <c r="CW179" s="413"/>
      <c r="CX179" s="413"/>
      <c r="CY179" s="413"/>
      <c r="CZ179" s="413"/>
      <c r="DA179" s="413"/>
      <c r="DB179" s="413"/>
      <c r="DC179" s="413"/>
      <c r="DD179" s="413"/>
      <c r="DE179" s="413"/>
      <c r="DF179" s="413"/>
      <c r="DG179" s="413"/>
      <c r="DH179" s="413"/>
      <c r="DI179" s="413"/>
      <c r="DJ179" s="179"/>
      <c r="DK179" s="179"/>
      <c r="DL179" s="179"/>
      <c r="DM179" s="179"/>
      <c r="DN179" s="179"/>
      <c r="DO179" s="179"/>
      <c r="DP179" s="179"/>
      <c r="DQ179" s="179"/>
      <c r="DR179" s="179"/>
      <c r="DS179" s="179"/>
    </row>
    <row r="180" spans="2:123" ht="15" x14ac:dyDescent="0.2">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O180" s="179"/>
      <c r="CP180" s="179"/>
      <c r="CQ180" s="179"/>
      <c r="CR180" s="179"/>
      <c r="CS180" s="179"/>
      <c r="CT180" s="179"/>
      <c r="CU180" s="179"/>
      <c r="CV180" s="179"/>
      <c r="CW180" s="413"/>
      <c r="CX180" s="413"/>
      <c r="CY180" s="413"/>
      <c r="CZ180" s="413"/>
      <c r="DA180" s="413"/>
      <c r="DB180" s="413"/>
      <c r="DC180" s="413"/>
      <c r="DD180" s="413"/>
      <c r="DE180" s="413"/>
      <c r="DF180" s="413"/>
      <c r="DG180" s="413"/>
      <c r="DH180" s="413"/>
      <c r="DI180" s="413"/>
      <c r="DJ180" s="179"/>
      <c r="DK180" s="179"/>
      <c r="DL180" s="179"/>
      <c r="DM180" s="179"/>
      <c r="DN180" s="179"/>
      <c r="DO180" s="179"/>
      <c r="DP180" s="179"/>
      <c r="DQ180" s="179"/>
      <c r="DR180" s="179"/>
      <c r="DS180" s="179"/>
    </row>
    <row r="181" spans="2:123" ht="12.75" customHeight="1" x14ac:dyDescent="0.2">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O181" s="179"/>
      <c r="CP181" s="179"/>
      <c r="CQ181" s="179"/>
      <c r="CR181" s="179"/>
      <c r="CS181" s="179"/>
      <c r="CT181" s="179"/>
      <c r="CU181" s="179"/>
      <c r="CV181" s="179"/>
      <c r="CW181" s="413"/>
      <c r="CX181" s="413"/>
      <c r="CY181" s="413"/>
      <c r="CZ181" s="413"/>
      <c r="DA181" s="413"/>
      <c r="DB181" s="413"/>
      <c r="DC181" s="413"/>
      <c r="DD181" s="413"/>
      <c r="DE181" s="413"/>
      <c r="DF181" s="413"/>
      <c r="DG181" s="413"/>
      <c r="DH181" s="413"/>
      <c r="DI181" s="413"/>
      <c r="DJ181" s="179"/>
      <c r="DK181" s="179"/>
      <c r="DL181" s="179"/>
      <c r="DM181" s="179"/>
      <c r="DN181" s="179"/>
      <c r="DO181" s="179"/>
      <c r="DP181" s="179"/>
      <c r="DQ181" s="179"/>
      <c r="DR181" s="179"/>
      <c r="DS181" s="179"/>
    </row>
    <row r="182" spans="2:123" ht="12.75" customHeight="1" x14ac:dyDescent="0.2">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O182" s="179"/>
      <c r="CP182" s="179"/>
      <c r="CQ182" s="179"/>
      <c r="CR182" s="179"/>
      <c r="CS182" s="179"/>
      <c r="CT182" s="179"/>
      <c r="CU182" s="179"/>
      <c r="CV182" s="179"/>
      <c r="CW182" s="413"/>
      <c r="CX182" s="413"/>
      <c r="CY182" s="413"/>
      <c r="CZ182" s="413"/>
      <c r="DA182" s="413"/>
      <c r="DB182" s="413"/>
      <c r="DC182" s="413"/>
      <c r="DD182" s="413"/>
      <c r="DE182" s="413"/>
      <c r="DF182" s="413"/>
      <c r="DG182" s="413"/>
      <c r="DH182" s="413"/>
      <c r="DI182" s="413"/>
      <c r="DJ182" s="179"/>
      <c r="DK182" s="179"/>
      <c r="DL182" s="179"/>
      <c r="DM182" s="179"/>
      <c r="DN182" s="179"/>
      <c r="DO182" s="179"/>
      <c r="DP182" s="179"/>
      <c r="DQ182" s="179"/>
      <c r="DR182" s="179"/>
      <c r="DS182" s="179"/>
    </row>
    <row r="183" spans="2:123" ht="12.75" customHeight="1" x14ac:dyDescent="0.2">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O183" s="179"/>
      <c r="CP183" s="179"/>
      <c r="CQ183" s="179"/>
      <c r="CR183" s="179"/>
      <c r="CS183" s="179"/>
      <c r="CT183" s="179"/>
      <c r="CU183" s="179"/>
      <c r="CV183" s="179"/>
      <c r="CW183" s="413"/>
      <c r="CX183" s="413"/>
      <c r="CY183" s="413"/>
      <c r="CZ183" s="413"/>
      <c r="DA183" s="413"/>
      <c r="DB183" s="413"/>
      <c r="DC183" s="413"/>
      <c r="DD183" s="413"/>
      <c r="DE183" s="413"/>
      <c r="DF183" s="413"/>
      <c r="DG183" s="413"/>
      <c r="DH183" s="413"/>
      <c r="DI183" s="413"/>
      <c r="DJ183" s="179"/>
      <c r="DK183" s="179"/>
      <c r="DL183" s="179"/>
      <c r="DM183" s="179"/>
      <c r="DN183" s="179"/>
      <c r="DO183" s="179"/>
      <c r="DP183" s="179"/>
      <c r="DQ183" s="179"/>
      <c r="DR183" s="179"/>
      <c r="DS183" s="179"/>
    </row>
    <row r="184" spans="2:123" ht="12.75" customHeight="1" x14ac:dyDescent="0.2">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O184" s="179"/>
      <c r="CP184" s="179"/>
      <c r="CQ184" s="179"/>
      <c r="CR184" s="179"/>
      <c r="CS184" s="179"/>
      <c r="CT184" s="179"/>
      <c r="CU184" s="179"/>
      <c r="CV184" s="179"/>
      <c r="CW184" s="413"/>
      <c r="CX184" s="413"/>
      <c r="CY184" s="413"/>
      <c r="CZ184" s="413"/>
      <c r="DA184" s="413"/>
      <c r="DB184" s="413"/>
      <c r="DC184" s="413"/>
      <c r="DD184" s="413"/>
      <c r="DE184" s="413"/>
      <c r="DF184" s="413"/>
      <c r="DG184" s="413"/>
      <c r="DH184" s="413"/>
      <c r="DI184" s="413"/>
      <c r="DJ184" s="179"/>
      <c r="DK184" s="179"/>
      <c r="DL184" s="179"/>
      <c r="DM184" s="179"/>
      <c r="DN184" s="179"/>
      <c r="DO184" s="179"/>
      <c r="DP184" s="179"/>
      <c r="DQ184" s="179"/>
      <c r="DR184" s="179"/>
      <c r="DS184" s="179"/>
    </row>
    <row r="185" spans="2:123" ht="15" x14ac:dyDescent="0.2">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O185" s="179"/>
      <c r="CP185" s="179"/>
      <c r="CQ185" s="179"/>
      <c r="CR185" s="179"/>
      <c r="CS185" s="179"/>
      <c r="CT185" s="179"/>
      <c r="CU185" s="179"/>
      <c r="CV185" s="179"/>
      <c r="CW185" s="413"/>
      <c r="CX185" s="413"/>
      <c r="CY185" s="413"/>
      <c r="CZ185" s="413"/>
      <c r="DA185" s="413"/>
      <c r="DB185" s="413"/>
      <c r="DC185" s="413"/>
      <c r="DD185" s="413"/>
      <c r="DE185" s="413"/>
      <c r="DF185" s="413"/>
      <c r="DG185" s="413"/>
      <c r="DH185" s="413"/>
      <c r="DI185" s="413"/>
      <c r="DJ185" s="179"/>
      <c r="DK185" s="179"/>
      <c r="DL185" s="179"/>
      <c r="DM185" s="179"/>
      <c r="DN185" s="179"/>
      <c r="DO185" s="179"/>
      <c r="DP185" s="179"/>
      <c r="DQ185" s="179"/>
      <c r="DR185" s="179"/>
      <c r="DS185" s="179"/>
    </row>
    <row r="186" spans="2:123" ht="15" x14ac:dyDescent="0.2">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O186" s="179"/>
      <c r="CP186" s="179"/>
      <c r="CQ186" s="179"/>
      <c r="CR186" s="179"/>
      <c r="CS186" s="179"/>
      <c r="CT186" s="179"/>
      <c r="CU186" s="179"/>
      <c r="CV186" s="179"/>
      <c r="CW186" s="413"/>
      <c r="CX186" s="413"/>
      <c r="CY186" s="413"/>
      <c r="CZ186" s="413"/>
      <c r="DA186" s="413"/>
      <c r="DB186" s="413"/>
      <c r="DC186" s="413"/>
      <c r="DD186" s="413"/>
      <c r="DE186" s="413"/>
      <c r="DF186" s="413"/>
      <c r="DG186" s="413"/>
      <c r="DH186" s="413"/>
      <c r="DI186" s="413"/>
      <c r="DJ186" s="179"/>
      <c r="DK186" s="179"/>
      <c r="DL186" s="179"/>
      <c r="DM186" s="179"/>
      <c r="DN186" s="179"/>
      <c r="DO186" s="179"/>
      <c r="DP186" s="179"/>
      <c r="DQ186" s="179"/>
      <c r="DR186" s="179"/>
      <c r="DS186" s="179"/>
    </row>
    <row r="187" spans="2:123" ht="15" x14ac:dyDescent="0.2">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O187" s="179"/>
      <c r="CP187" s="179"/>
      <c r="CQ187" s="179"/>
      <c r="CR187" s="179"/>
      <c r="CS187" s="179"/>
      <c r="CT187" s="179"/>
      <c r="CU187" s="179"/>
      <c r="CV187" s="179"/>
      <c r="CW187" s="413"/>
      <c r="CX187" s="413"/>
      <c r="CY187" s="413"/>
      <c r="CZ187" s="413"/>
      <c r="DA187" s="413"/>
      <c r="DB187" s="413"/>
      <c r="DC187" s="413"/>
      <c r="DD187" s="413"/>
      <c r="DE187" s="413"/>
      <c r="DF187" s="413"/>
      <c r="DG187" s="413"/>
      <c r="DH187" s="413"/>
      <c r="DI187" s="413"/>
      <c r="DJ187" s="179"/>
      <c r="DK187" s="179"/>
      <c r="DL187" s="179"/>
      <c r="DM187" s="179"/>
      <c r="DN187" s="179"/>
      <c r="DO187" s="179"/>
      <c r="DP187" s="179"/>
      <c r="DQ187" s="179"/>
      <c r="DR187" s="179"/>
      <c r="DS187" s="179"/>
    </row>
    <row r="188" spans="2:123" ht="15" x14ac:dyDescent="0.2">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O188" s="179"/>
      <c r="CP188" s="179"/>
      <c r="CQ188" s="179"/>
      <c r="CR188" s="179"/>
      <c r="CS188" s="179"/>
      <c r="CT188" s="179"/>
      <c r="CU188" s="179"/>
      <c r="CV188" s="179"/>
      <c r="CW188" s="413"/>
      <c r="CX188" s="413"/>
      <c r="CY188" s="413"/>
      <c r="CZ188" s="413"/>
      <c r="DA188" s="413"/>
      <c r="DB188" s="413"/>
      <c r="DC188" s="413"/>
      <c r="DD188" s="413"/>
      <c r="DE188" s="413"/>
      <c r="DF188" s="413"/>
      <c r="DG188" s="413"/>
      <c r="DH188" s="413"/>
      <c r="DI188" s="413"/>
      <c r="DJ188" s="179"/>
      <c r="DK188" s="179"/>
      <c r="DL188" s="179"/>
      <c r="DM188" s="179"/>
      <c r="DN188" s="179"/>
      <c r="DO188" s="179"/>
      <c r="DP188" s="179"/>
      <c r="DQ188" s="179"/>
      <c r="DR188" s="179"/>
      <c r="DS188" s="179"/>
    </row>
    <row r="189" spans="2:123" ht="15" x14ac:dyDescent="0.2">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O189" s="179"/>
      <c r="CP189" s="179"/>
      <c r="CQ189" s="179"/>
      <c r="CR189" s="179"/>
      <c r="CS189" s="179"/>
      <c r="CT189" s="179"/>
      <c r="CU189" s="179"/>
      <c r="CV189" s="179"/>
      <c r="CW189" s="413"/>
      <c r="CX189" s="413"/>
      <c r="CY189" s="413"/>
      <c r="CZ189" s="413"/>
      <c r="DA189" s="413"/>
      <c r="DB189" s="413"/>
      <c r="DC189" s="413"/>
      <c r="DD189" s="413"/>
      <c r="DE189" s="413"/>
      <c r="DF189" s="413"/>
      <c r="DG189" s="413"/>
      <c r="DH189" s="413"/>
      <c r="DI189" s="413"/>
      <c r="DJ189" s="179"/>
      <c r="DK189" s="179"/>
      <c r="DL189" s="179"/>
      <c r="DM189" s="179"/>
      <c r="DN189" s="179"/>
      <c r="DO189" s="179"/>
      <c r="DP189" s="179"/>
      <c r="DQ189" s="179"/>
      <c r="DR189" s="179"/>
      <c r="DS189" s="179"/>
    </row>
    <row r="190" spans="2:123" ht="15" x14ac:dyDescent="0.2">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O190" s="179"/>
      <c r="CP190" s="179"/>
      <c r="CQ190" s="179"/>
      <c r="CR190" s="179"/>
      <c r="CS190" s="179"/>
      <c r="CT190" s="179"/>
      <c r="CU190" s="179"/>
      <c r="CV190" s="179"/>
      <c r="CW190" s="413"/>
      <c r="CX190" s="413"/>
      <c r="CY190" s="413"/>
      <c r="CZ190" s="413"/>
      <c r="DA190" s="413"/>
      <c r="DB190" s="413"/>
      <c r="DC190" s="413"/>
      <c r="DD190" s="413"/>
      <c r="DE190" s="413"/>
      <c r="DF190" s="413"/>
      <c r="DG190" s="413"/>
      <c r="DH190" s="413"/>
      <c r="DI190" s="413"/>
      <c r="DJ190" s="179"/>
      <c r="DK190" s="179"/>
      <c r="DL190" s="179"/>
      <c r="DM190" s="179"/>
      <c r="DN190" s="179"/>
      <c r="DO190" s="179"/>
      <c r="DP190" s="179"/>
      <c r="DQ190" s="179"/>
      <c r="DR190" s="179"/>
      <c r="DS190" s="179"/>
    </row>
    <row r="191" spans="2:123" ht="15" x14ac:dyDescent="0.2">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O191" s="179"/>
      <c r="CP191" s="179"/>
      <c r="CQ191" s="179"/>
      <c r="CR191" s="179"/>
      <c r="CS191" s="179"/>
      <c r="CT191" s="179"/>
      <c r="CU191" s="179"/>
      <c r="CV191" s="179"/>
      <c r="CW191" s="413"/>
      <c r="CX191" s="413"/>
      <c r="CY191" s="413"/>
      <c r="CZ191" s="413"/>
      <c r="DA191" s="413"/>
      <c r="DB191" s="413"/>
      <c r="DC191" s="413"/>
      <c r="DD191" s="413"/>
      <c r="DE191" s="413"/>
      <c r="DF191" s="413"/>
      <c r="DG191" s="413"/>
      <c r="DH191" s="413"/>
      <c r="DI191" s="413"/>
      <c r="DJ191" s="179"/>
      <c r="DK191" s="179"/>
      <c r="DL191" s="179"/>
      <c r="DM191" s="179"/>
      <c r="DN191" s="179"/>
      <c r="DO191" s="179"/>
      <c r="DP191" s="179"/>
      <c r="DQ191" s="179"/>
      <c r="DR191" s="179"/>
      <c r="DS191" s="179"/>
    </row>
    <row r="192" spans="2:123" ht="15" x14ac:dyDescent="0.2">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O192" s="179"/>
      <c r="CP192" s="179"/>
      <c r="CQ192" s="179"/>
      <c r="CR192" s="179"/>
      <c r="CS192" s="179"/>
      <c r="CT192" s="179"/>
      <c r="CU192" s="179"/>
      <c r="CV192" s="179"/>
      <c r="CW192" s="413"/>
      <c r="CX192" s="413"/>
      <c r="CY192" s="413"/>
      <c r="CZ192" s="413"/>
      <c r="DA192" s="413"/>
      <c r="DB192" s="413"/>
      <c r="DC192" s="413"/>
      <c r="DD192" s="413"/>
      <c r="DE192" s="413"/>
      <c r="DF192" s="413"/>
      <c r="DG192" s="413"/>
      <c r="DH192" s="413"/>
      <c r="DI192" s="413"/>
      <c r="DJ192" s="179"/>
      <c r="DK192" s="179"/>
      <c r="DL192" s="179"/>
      <c r="DM192" s="179"/>
      <c r="DN192" s="179"/>
      <c r="DO192" s="179"/>
      <c r="DP192" s="179"/>
      <c r="DQ192" s="179"/>
      <c r="DR192" s="179"/>
      <c r="DS192" s="179"/>
    </row>
    <row r="193" spans="2:123" ht="15" x14ac:dyDescent="0.2">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O193" s="179"/>
      <c r="CP193" s="179"/>
      <c r="CQ193" s="179"/>
      <c r="CR193" s="179"/>
      <c r="CS193" s="179"/>
      <c r="CT193" s="179"/>
      <c r="CU193" s="179"/>
      <c r="CV193" s="179"/>
      <c r="CW193" s="413"/>
      <c r="CX193" s="413"/>
      <c r="CY193" s="413"/>
      <c r="CZ193" s="413"/>
      <c r="DA193" s="413"/>
      <c r="DB193" s="413"/>
      <c r="DC193" s="413"/>
      <c r="DD193" s="413"/>
      <c r="DE193" s="413"/>
      <c r="DF193" s="413"/>
      <c r="DG193" s="413"/>
      <c r="DH193" s="413"/>
      <c r="DI193" s="413"/>
      <c r="DJ193" s="179"/>
      <c r="DK193" s="179"/>
      <c r="DL193" s="179"/>
      <c r="DM193" s="179"/>
      <c r="DN193" s="179"/>
      <c r="DO193" s="179"/>
      <c r="DP193" s="179"/>
      <c r="DQ193" s="179"/>
      <c r="DR193" s="179"/>
      <c r="DS193" s="179"/>
    </row>
    <row r="194" spans="2:123" ht="15" x14ac:dyDescent="0.2">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c r="CE194" s="108"/>
      <c r="CF194" s="108"/>
      <c r="CG194" s="108"/>
      <c r="CH194" s="108"/>
      <c r="CI194" s="108"/>
      <c r="CJ194" s="108"/>
      <c r="CO194" s="179"/>
      <c r="CP194" s="179"/>
      <c r="CQ194" s="179"/>
      <c r="CR194" s="179"/>
      <c r="CS194" s="179"/>
      <c r="CT194" s="179"/>
      <c r="CU194" s="179"/>
      <c r="CV194" s="179"/>
      <c r="CW194" s="413"/>
      <c r="CX194" s="413"/>
      <c r="CY194" s="413"/>
      <c r="CZ194" s="413"/>
      <c r="DA194" s="331"/>
      <c r="DB194" s="331"/>
      <c r="DC194" s="331"/>
      <c r="DD194" s="331"/>
      <c r="DE194" s="331"/>
      <c r="DF194" s="331"/>
      <c r="DG194" s="331"/>
      <c r="DH194" s="331"/>
      <c r="DI194" s="331"/>
      <c r="DJ194" s="181"/>
      <c r="DK194" s="181"/>
      <c r="DL194" s="181"/>
      <c r="DM194" s="181"/>
      <c r="DN194" s="181"/>
      <c r="DO194" s="181"/>
      <c r="DP194" s="181"/>
      <c r="DQ194" s="181"/>
      <c r="DR194" s="181"/>
      <c r="DS194" s="181"/>
    </row>
    <row r="195" spans="2:123" ht="15" x14ac:dyDescent="0.2">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c r="CE195" s="108"/>
      <c r="CF195" s="108"/>
      <c r="CG195" s="108"/>
      <c r="CH195" s="108"/>
      <c r="CI195" s="108"/>
      <c r="CJ195" s="108"/>
      <c r="CO195" s="179"/>
      <c r="CP195" s="179"/>
      <c r="CQ195" s="179"/>
      <c r="CR195" s="179"/>
      <c r="CS195" s="179"/>
      <c r="CT195" s="179"/>
      <c r="CU195" s="179"/>
      <c r="CV195" s="179"/>
      <c r="CW195" s="413"/>
      <c r="CX195" s="413"/>
      <c r="CY195" s="413"/>
      <c r="CZ195" s="413"/>
      <c r="DA195" s="331"/>
      <c r="DB195" s="331"/>
      <c r="DC195" s="331"/>
      <c r="DD195" s="331"/>
      <c r="DE195" s="331"/>
      <c r="DF195" s="331"/>
      <c r="DG195" s="331"/>
      <c r="DH195" s="331"/>
      <c r="DI195" s="331"/>
      <c r="DJ195" s="181"/>
      <c r="DK195" s="181"/>
      <c r="DL195" s="181"/>
      <c r="DM195" s="181"/>
      <c r="DN195" s="181"/>
      <c r="DO195" s="181"/>
      <c r="DP195" s="181"/>
      <c r="DQ195" s="181"/>
      <c r="DR195" s="181"/>
      <c r="DS195" s="181"/>
    </row>
    <row r="196" spans="2:123" ht="15" x14ac:dyDescent="0.2">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8"/>
      <c r="BM196" s="108"/>
      <c r="BN196" s="108"/>
      <c r="BO196" s="108"/>
      <c r="BP196" s="108"/>
      <c r="BQ196" s="108"/>
      <c r="BR196" s="108"/>
      <c r="BS196" s="108"/>
      <c r="BT196" s="108"/>
      <c r="BU196" s="108"/>
      <c r="BV196" s="108"/>
      <c r="BW196" s="108"/>
      <c r="BX196" s="108"/>
      <c r="BY196" s="108"/>
      <c r="BZ196" s="108"/>
      <c r="CA196" s="108"/>
      <c r="CB196" s="108"/>
      <c r="CC196" s="108"/>
      <c r="CD196" s="108"/>
      <c r="CE196" s="108"/>
      <c r="CF196" s="108"/>
      <c r="CG196" s="108"/>
      <c r="CH196" s="108"/>
      <c r="CI196" s="108"/>
      <c r="CJ196" s="108"/>
      <c r="CO196" s="179"/>
      <c r="CP196" s="179"/>
      <c r="CQ196" s="179"/>
      <c r="CR196" s="179"/>
      <c r="CS196" s="179"/>
      <c r="CT196" s="179"/>
      <c r="CU196" s="179"/>
      <c r="CV196" s="179"/>
      <c r="CW196" s="413"/>
      <c r="CX196" s="413"/>
      <c r="CY196" s="413"/>
      <c r="CZ196" s="413"/>
      <c r="DA196" s="331"/>
      <c r="DB196" s="331"/>
      <c r="DC196" s="331"/>
      <c r="DD196" s="331"/>
      <c r="DE196" s="331"/>
      <c r="DF196" s="331"/>
      <c r="DG196" s="331"/>
      <c r="DH196" s="331"/>
      <c r="DI196" s="331"/>
      <c r="DJ196" s="181"/>
      <c r="DK196" s="181"/>
      <c r="DL196" s="181"/>
      <c r="DM196" s="181"/>
      <c r="DN196" s="181"/>
      <c r="DO196" s="181"/>
      <c r="DP196" s="181"/>
      <c r="DQ196" s="181"/>
      <c r="DR196" s="181"/>
      <c r="DS196" s="181"/>
    </row>
    <row r="197" spans="2:123" ht="15" x14ac:dyDescent="0.2">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8"/>
      <c r="BM197" s="108"/>
      <c r="BN197" s="108"/>
      <c r="BO197" s="108"/>
      <c r="BP197" s="108"/>
      <c r="BQ197" s="108"/>
      <c r="BR197" s="108"/>
      <c r="BS197" s="108"/>
      <c r="BT197" s="108"/>
      <c r="BU197" s="108"/>
      <c r="BV197" s="108"/>
      <c r="BW197" s="108"/>
      <c r="BX197" s="108"/>
      <c r="BY197" s="108"/>
      <c r="BZ197" s="108"/>
      <c r="CA197" s="108"/>
      <c r="CB197" s="108"/>
      <c r="CC197" s="108"/>
      <c r="CD197" s="108"/>
      <c r="CE197" s="108"/>
      <c r="CF197" s="108"/>
      <c r="CG197" s="108"/>
      <c r="CH197" s="108"/>
      <c r="CI197" s="108"/>
      <c r="CJ197" s="108"/>
      <c r="CO197" s="179"/>
      <c r="CP197" s="179"/>
      <c r="CQ197" s="179"/>
      <c r="CR197" s="179"/>
      <c r="CS197" s="179"/>
      <c r="CT197" s="179"/>
      <c r="CU197" s="179"/>
      <c r="CV197" s="179"/>
      <c r="CW197" s="413"/>
      <c r="CX197" s="413"/>
      <c r="CY197" s="413"/>
      <c r="CZ197" s="413"/>
      <c r="DA197" s="331"/>
      <c r="DB197" s="331"/>
      <c r="DC197" s="331"/>
      <c r="DD197" s="331"/>
      <c r="DE197" s="331"/>
      <c r="DF197" s="331"/>
      <c r="DG197" s="331"/>
      <c r="DH197" s="331"/>
      <c r="DI197" s="331"/>
      <c r="DJ197" s="181"/>
      <c r="DK197" s="181"/>
      <c r="DL197" s="181"/>
      <c r="DM197" s="181"/>
      <c r="DN197" s="181"/>
      <c r="DO197" s="181"/>
      <c r="DP197" s="181"/>
      <c r="DQ197" s="181"/>
      <c r="DR197" s="181"/>
      <c r="DS197" s="181"/>
    </row>
    <row r="198" spans="2:123" ht="15" x14ac:dyDescent="0.2">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c r="CE198" s="108"/>
      <c r="CF198" s="108"/>
      <c r="CG198" s="108"/>
      <c r="CH198" s="108"/>
      <c r="CI198" s="108"/>
      <c r="CJ198" s="108"/>
      <c r="CO198" s="179"/>
      <c r="CP198" s="179"/>
      <c r="CQ198" s="179"/>
      <c r="CR198" s="179"/>
      <c r="CS198" s="179"/>
      <c r="CT198" s="179"/>
      <c r="CU198" s="179"/>
      <c r="CV198" s="179"/>
      <c r="CW198" s="413"/>
      <c r="CX198" s="413"/>
      <c r="CY198" s="413"/>
      <c r="CZ198" s="413"/>
      <c r="DA198" s="331"/>
      <c r="DB198" s="331"/>
      <c r="DC198" s="331"/>
      <c r="DD198" s="331"/>
      <c r="DE198" s="331"/>
      <c r="DF198" s="331"/>
      <c r="DG198" s="331"/>
      <c r="DH198" s="331"/>
      <c r="DI198" s="331"/>
      <c r="DJ198" s="181"/>
      <c r="DK198" s="181"/>
      <c r="DL198" s="181"/>
      <c r="DM198" s="181"/>
      <c r="DN198" s="181"/>
      <c r="DO198" s="181"/>
      <c r="DP198" s="181"/>
      <c r="DQ198" s="181"/>
      <c r="DR198" s="181"/>
      <c r="DS198" s="181"/>
    </row>
    <row r="199" spans="2:123" ht="15" x14ac:dyDescent="0.2">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H199" s="108"/>
      <c r="CI199" s="108"/>
      <c r="CJ199" s="108"/>
      <c r="CO199" s="179"/>
      <c r="CP199" s="179"/>
      <c r="CQ199" s="179"/>
      <c r="CR199" s="179"/>
      <c r="CS199" s="179"/>
      <c r="CT199" s="179"/>
      <c r="CU199" s="179"/>
      <c r="CV199" s="179"/>
      <c r="CW199" s="413"/>
      <c r="CX199" s="413"/>
      <c r="CY199" s="413"/>
      <c r="CZ199" s="413"/>
      <c r="DA199" s="331"/>
      <c r="DB199" s="331"/>
      <c r="DC199" s="331"/>
      <c r="DD199" s="331"/>
      <c r="DE199" s="331"/>
      <c r="DF199" s="331"/>
      <c r="DG199" s="331"/>
      <c r="DH199" s="331"/>
      <c r="DI199" s="331"/>
      <c r="DJ199" s="181"/>
      <c r="DK199" s="181"/>
      <c r="DL199" s="181"/>
      <c r="DM199" s="181"/>
      <c r="DN199" s="181"/>
      <c r="DO199" s="181"/>
      <c r="DP199" s="181"/>
      <c r="DQ199" s="181"/>
      <c r="DR199" s="181"/>
      <c r="DS199" s="181"/>
    </row>
    <row r="200" spans="2:123" ht="15" x14ac:dyDescent="0.2">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H200" s="108"/>
      <c r="CI200" s="108"/>
      <c r="CJ200" s="108"/>
      <c r="CO200" s="179"/>
      <c r="CP200" s="179"/>
      <c r="CQ200" s="179"/>
      <c r="CR200" s="179"/>
      <c r="CS200" s="179"/>
      <c r="CT200" s="179"/>
      <c r="CU200" s="179"/>
      <c r="CV200" s="179"/>
      <c r="CW200" s="413"/>
      <c r="CX200" s="413"/>
      <c r="CY200" s="413"/>
      <c r="CZ200" s="413"/>
      <c r="DA200" s="331"/>
      <c r="DB200" s="331"/>
      <c r="DC200" s="331"/>
      <c r="DD200" s="331"/>
      <c r="DE200" s="331"/>
      <c r="DF200" s="331"/>
      <c r="DG200" s="331"/>
      <c r="DH200" s="331"/>
      <c r="DI200" s="331"/>
      <c r="DJ200" s="181"/>
      <c r="DK200" s="181"/>
      <c r="DL200" s="181"/>
      <c r="DM200" s="181"/>
      <c r="DN200" s="181"/>
      <c r="DO200" s="181"/>
      <c r="DP200" s="181"/>
      <c r="DQ200" s="181"/>
      <c r="DR200" s="181"/>
      <c r="DS200" s="181"/>
    </row>
    <row r="201" spans="2:123" ht="15" x14ac:dyDescent="0.2">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O201" s="179"/>
      <c r="CP201" s="179"/>
      <c r="CQ201" s="179"/>
      <c r="CR201" s="179"/>
      <c r="CS201" s="179"/>
      <c r="CT201" s="179"/>
      <c r="CU201" s="179"/>
      <c r="CV201" s="179"/>
      <c r="CW201" s="413"/>
      <c r="CX201" s="413"/>
      <c r="CY201" s="413"/>
      <c r="CZ201" s="413"/>
      <c r="DA201" s="331"/>
      <c r="DB201" s="331"/>
      <c r="DC201" s="331"/>
      <c r="DD201" s="331"/>
      <c r="DE201" s="331"/>
      <c r="DF201" s="331"/>
      <c r="DG201" s="331"/>
      <c r="DH201" s="331"/>
      <c r="DI201" s="331"/>
      <c r="DJ201" s="181"/>
      <c r="DK201" s="181"/>
      <c r="DL201" s="181"/>
      <c r="DM201" s="181"/>
      <c r="DN201" s="181"/>
      <c r="DO201" s="181"/>
      <c r="DP201" s="181"/>
      <c r="DQ201" s="181"/>
      <c r="DR201" s="181"/>
      <c r="DS201" s="181"/>
    </row>
    <row r="202" spans="2:123" ht="15" x14ac:dyDescent="0.2">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c r="CE202" s="108"/>
      <c r="CF202" s="108"/>
      <c r="CG202" s="108"/>
      <c r="CH202" s="108"/>
      <c r="CI202" s="108"/>
      <c r="CJ202" s="108"/>
      <c r="CO202" s="179"/>
      <c r="CP202" s="179"/>
      <c r="CQ202" s="179"/>
      <c r="CR202" s="179"/>
      <c r="CS202" s="179"/>
      <c r="CT202" s="179"/>
      <c r="CU202" s="179"/>
      <c r="CV202" s="179"/>
      <c r="CW202" s="413"/>
      <c r="CX202" s="413"/>
      <c r="CY202" s="413"/>
      <c r="CZ202" s="413"/>
      <c r="DA202" s="331"/>
      <c r="DB202" s="331"/>
      <c r="DC202" s="331"/>
      <c r="DD202" s="331"/>
      <c r="DE202" s="331"/>
      <c r="DF202" s="331"/>
      <c r="DG202" s="331"/>
      <c r="DH202" s="331"/>
      <c r="DI202" s="331"/>
      <c r="DJ202" s="181"/>
      <c r="DK202" s="181"/>
      <c r="DL202" s="181"/>
      <c r="DM202" s="181"/>
      <c r="DN202" s="181"/>
      <c r="DO202" s="181"/>
      <c r="DP202" s="181"/>
      <c r="DQ202" s="181"/>
      <c r="DR202" s="181"/>
      <c r="DS202" s="181"/>
    </row>
    <row r="203" spans="2:123" ht="15" x14ac:dyDescent="0.2">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c r="CE203" s="108"/>
      <c r="CF203" s="108"/>
      <c r="CG203" s="108"/>
      <c r="CH203" s="108"/>
      <c r="CI203" s="108"/>
      <c r="CJ203" s="108"/>
      <c r="CO203" s="179"/>
      <c r="CP203" s="179"/>
      <c r="CQ203" s="179"/>
      <c r="CR203" s="179"/>
      <c r="CS203" s="179"/>
      <c r="CT203" s="179"/>
      <c r="CU203" s="179"/>
      <c r="CV203" s="179"/>
      <c r="CW203" s="413"/>
      <c r="CX203" s="413"/>
      <c r="CY203" s="413"/>
      <c r="CZ203" s="413"/>
      <c r="DA203" s="331"/>
      <c r="DB203" s="331"/>
      <c r="DC203" s="331"/>
      <c r="DD203" s="331"/>
      <c r="DE203" s="331"/>
      <c r="DF203" s="331"/>
      <c r="DG203" s="331"/>
      <c r="DH203" s="331"/>
      <c r="DI203" s="331"/>
      <c r="DJ203" s="181"/>
      <c r="DK203" s="181"/>
      <c r="DL203" s="181"/>
      <c r="DM203" s="181"/>
      <c r="DN203" s="181"/>
      <c r="DO203" s="181"/>
      <c r="DP203" s="181"/>
      <c r="DQ203" s="181"/>
      <c r="DR203" s="181"/>
      <c r="DS203" s="181"/>
    </row>
    <row r="204" spans="2:123" ht="15" x14ac:dyDescent="0.2">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c r="CE204" s="108"/>
      <c r="CF204" s="108"/>
      <c r="CG204" s="108"/>
      <c r="CH204" s="108"/>
      <c r="CI204" s="108"/>
      <c r="CJ204" s="108"/>
      <c r="CO204" s="179"/>
      <c r="CP204" s="179"/>
      <c r="CQ204" s="179"/>
      <c r="CR204" s="179"/>
      <c r="CS204" s="179"/>
      <c r="CT204" s="179"/>
      <c r="CU204" s="179"/>
      <c r="CV204" s="179"/>
      <c r="CW204" s="413"/>
      <c r="CX204" s="413"/>
      <c r="CY204" s="413"/>
      <c r="CZ204" s="413"/>
      <c r="DA204" s="331"/>
      <c r="DB204" s="331"/>
      <c r="DC204" s="331"/>
      <c r="DD204" s="331"/>
      <c r="DE204" s="331"/>
      <c r="DF204" s="331"/>
      <c r="DG204" s="331"/>
      <c r="DH204" s="331"/>
      <c r="DI204" s="331"/>
      <c r="DJ204" s="181"/>
      <c r="DK204" s="181"/>
      <c r="DL204" s="181"/>
      <c r="DM204" s="181"/>
      <c r="DN204" s="181"/>
      <c r="DO204" s="181"/>
      <c r="DP204" s="181"/>
      <c r="DQ204" s="181"/>
      <c r="DR204" s="181"/>
      <c r="DS204" s="181"/>
    </row>
    <row r="205" spans="2:123" ht="15" x14ac:dyDescent="0.2">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c r="CE205" s="108"/>
      <c r="CF205" s="108"/>
      <c r="CG205" s="108"/>
      <c r="CH205" s="108"/>
      <c r="CI205" s="108"/>
      <c r="CJ205" s="108"/>
      <c r="CO205" s="179"/>
      <c r="CP205" s="179"/>
      <c r="CQ205" s="179"/>
      <c r="CR205" s="179"/>
      <c r="CS205" s="179"/>
      <c r="CT205" s="179"/>
      <c r="CU205" s="179"/>
      <c r="CV205" s="179"/>
      <c r="CW205" s="413"/>
      <c r="CX205" s="413"/>
      <c r="CY205" s="413"/>
      <c r="CZ205" s="413"/>
      <c r="DA205" s="331"/>
      <c r="DB205" s="331"/>
      <c r="DC205" s="331"/>
      <c r="DD205" s="331"/>
      <c r="DE205" s="331"/>
      <c r="DF205" s="331"/>
      <c r="DG205" s="331"/>
      <c r="DH205" s="331"/>
      <c r="DI205" s="331"/>
      <c r="DJ205" s="181"/>
      <c r="DK205" s="181"/>
      <c r="DL205" s="181"/>
      <c r="DM205" s="181"/>
      <c r="DN205" s="181"/>
      <c r="DO205" s="181"/>
      <c r="DP205" s="181"/>
      <c r="DQ205" s="181"/>
      <c r="DR205" s="181"/>
      <c r="DS205" s="181"/>
    </row>
    <row r="206" spans="2:123" ht="15" x14ac:dyDescent="0.2">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c r="CE206" s="108"/>
      <c r="CF206" s="108"/>
      <c r="CG206" s="108"/>
      <c r="CH206" s="108"/>
      <c r="CI206" s="108"/>
      <c r="CJ206" s="108"/>
      <c r="CO206" s="179"/>
      <c r="CP206" s="179"/>
      <c r="CQ206" s="179"/>
      <c r="CR206" s="179"/>
      <c r="CS206" s="179"/>
      <c r="CT206" s="179"/>
      <c r="CU206" s="179"/>
      <c r="CV206" s="179"/>
      <c r="CW206" s="413"/>
      <c r="CX206" s="413"/>
      <c r="CY206" s="413"/>
      <c r="CZ206" s="413"/>
      <c r="DA206" s="331"/>
      <c r="DB206" s="331"/>
      <c r="DC206" s="331"/>
      <c r="DD206" s="331"/>
      <c r="DE206" s="331"/>
      <c r="DF206" s="331"/>
      <c r="DG206" s="331"/>
      <c r="DH206" s="331"/>
      <c r="DI206" s="331"/>
      <c r="DJ206" s="181"/>
      <c r="DK206" s="181"/>
      <c r="DL206" s="181"/>
      <c r="DM206" s="181"/>
      <c r="DN206" s="181"/>
      <c r="DO206" s="181"/>
      <c r="DP206" s="181"/>
      <c r="DQ206" s="181"/>
      <c r="DR206" s="181"/>
      <c r="DS206" s="181"/>
    </row>
    <row r="207" spans="2:123" ht="15" x14ac:dyDescent="0.2">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c r="CE207" s="108"/>
      <c r="CF207" s="108"/>
      <c r="CG207" s="108"/>
      <c r="CH207" s="108"/>
      <c r="CI207" s="108"/>
      <c r="CJ207" s="108"/>
      <c r="CO207" s="179"/>
      <c r="CP207" s="179"/>
      <c r="CQ207" s="179"/>
      <c r="CR207" s="179"/>
      <c r="CS207" s="179"/>
      <c r="CT207" s="179"/>
      <c r="CU207" s="179"/>
      <c r="CV207" s="179"/>
      <c r="CW207" s="413"/>
      <c r="CX207" s="413"/>
      <c r="CY207" s="413"/>
      <c r="CZ207" s="413"/>
      <c r="DA207" s="331"/>
      <c r="DB207" s="331"/>
      <c r="DC207" s="331"/>
      <c r="DD207" s="331"/>
      <c r="DE207" s="331"/>
      <c r="DF207" s="331"/>
      <c r="DG207" s="331"/>
      <c r="DH207" s="331"/>
      <c r="DI207" s="331"/>
      <c r="DJ207" s="181"/>
      <c r="DK207" s="181"/>
      <c r="DL207" s="181"/>
      <c r="DM207" s="181"/>
      <c r="DN207" s="181"/>
      <c r="DO207" s="181"/>
      <c r="DP207" s="181"/>
      <c r="DQ207" s="181"/>
      <c r="DR207" s="181"/>
      <c r="DS207" s="181"/>
    </row>
    <row r="208" spans="2:123" ht="15" x14ac:dyDescent="0.2">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c r="CE208" s="108"/>
      <c r="CF208" s="108"/>
      <c r="CG208" s="108"/>
      <c r="CH208" s="108"/>
      <c r="CI208" s="108"/>
      <c r="CJ208" s="108"/>
      <c r="CO208" s="179"/>
      <c r="CP208" s="179"/>
      <c r="CQ208" s="179"/>
      <c r="CR208" s="179"/>
      <c r="CS208" s="179"/>
      <c r="CT208" s="179"/>
      <c r="CU208" s="179"/>
      <c r="CV208" s="179"/>
      <c r="CW208" s="413"/>
      <c r="CX208" s="413"/>
      <c r="CY208" s="413"/>
      <c r="CZ208" s="413"/>
      <c r="DA208" s="331"/>
      <c r="DB208" s="331"/>
      <c r="DC208" s="331"/>
      <c r="DD208" s="331"/>
      <c r="DE208" s="331"/>
      <c r="DF208" s="331"/>
      <c r="DG208" s="331"/>
      <c r="DH208" s="331"/>
      <c r="DI208" s="331"/>
      <c r="DJ208" s="181"/>
      <c r="DK208" s="181"/>
      <c r="DL208" s="181"/>
      <c r="DM208" s="181"/>
      <c r="DN208" s="181"/>
      <c r="DO208" s="181"/>
      <c r="DP208" s="181"/>
      <c r="DQ208" s="181"/>
      <c r="DR208" s="181"/>
      <c r="DS208" s="181"/>
    </row>
    <row r="209" spans="2:215" ht="15" x14ac:dyDescent="0.2">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c r="CE209" s="108"/>
      <c r="CF209" s="108"/>
      <c r="CG209" s="108"/>
      <c r="CH209" s="108"/>
      <c r="CI209" s="108"/>
      <c r="CJ209" s="108"/>
      <c r="CO209" s="179"/>
      <c r="CP209" s="179"/>
      <c r="CQ209" s="179"/>
      <c r="CR209" s="179"/>
      <c r="CS209" s="179"/>
      <c r="CT209" s="179"/>
      <c r="CU209" s="179"/>
      <c r="CV209" s="179"/>
      <c r="CW209" s="413"/>
      <c r="CX209" s="413"/>
      <c r="CY209" s="413"/>
      <c r="CZ209" s="413"/>
      <c r="DA209" s="331"/>
      <c r="DB209" s="331"/>
      <c r="DC209" s="331"/>
      <c r="DD209" s="331"/>
      <c r="DE209" s="331"/>
      <c r="DF209" s="331"/>
      <c r="DG209" s="331"/>
      <c r="DH209" s="331"/>
      <c r="DI209" s="331"/>
      <c r="DJ209" s="181"/>
      <c r="DK209" s="181"/>
      <c r="DL209" s="181"/>
      <c r="DM209" s="181"/>
      <c r="DN209" s="181"/>
      <c r="DO209" s="181"/>
      <c r="DP209" s="181"/>
      <c r="DQ209" s="181"/>
      <c r="DR209" s="181"/>
      <c r="DS209" s="181"/>
    </row>
    <row r="210" spans="2:215" ht="15" x14ac:dyDescent="0.2">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C210" s="108"/>
      <c r="CD210" s="108"/>
      <c r="CE210" s="108"/>
      <c r="CF210" s="108"/>
      <c r="CG210" s="108"/>
      <c r="CH210" s="108"/>
      <c r="CI210" s="108"/>
      <c r="CJ210" s="108"/>
      <c r="CO210" s="179"/>
      <c r="CP210" s="179"/>
      <c r="CQ210" s="179"/>
      <c r="CR210" s="179"/>
      <c r="CS210" s="179"/>
      <c r="CT210" s="179"/>
      <c r="CU210" s="179"/>
      <c r="CV210" s="179"/>
      <c r="CW210" s="413"/>
      <c r="CX210" s="413"/>
      <c r="CY210" s="413"/>
      <c r="CZ210" s="413"/>
      <c r="DA210" s="331"/>
      <c r="DB210" s="331"/>
      <c r="DC210" s="331"/>
      <c r="DD210" s="331"/>
      <c r="DE210" s="331"/>
      <c r="DF210" s="331"/>
      <c r="DG210" s="331"/>
      <c r="DH210" s="331"/>
      <c r="DI210" s="331"/>
      <c r="DJ210" s="181"/>
      <c r="DK210" s="181"/>
      <c r="DL210" s="181"/>
      <c r="DM210" s="181"/>
      <c r="DN210" s="181"/>
      <c r="DO210" s="181"/>
      <c r="DP210" s="181"/>
      <c r="DQ210" s="181"/>
      <c r="DR210" s="181"/>
      <c r="DS210" s="181"/>
    </row>
    <row r="211" spans="2:215" ht="15" x14ac:dyDescent="0.2">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C211" s="108"/>
      <c r="CD211" s="108"/>
      <c r="CE211" s="108"/>
      <c r="CF211" s="108"/>
      <c r="CG211" s="108"/>
      <c r="CH211" s="108"/>
      <c r="CI211" s="108"/>
      <c r="CJ211" s="108"/>
      <c r="CO211" s="179"/>
      <c r="CP211" s="179"/>
      <c r="CQ211" s="179"/>
      <c r="CR211" s="179"/>
      <c r="CS211" s="179"/>
      <c r="CT211" s="179"/>
      <c r="CU211" s="179"/>
      <c r="CV211" s="179"/>
      <c r="CW211" s="413"/>
      <c r="CX211" s="413"/>
      <c r="CY211" s="413"/>
      <c r="CZ211" s="413"/>
      <c r="DA211" s="331"/>
      <c r="DB211" s="331"/>
      <c r="DC211" s="331"/>
      <c r="DD211" s="331"/>
      <c r="DE211" s="331"/>
      <c r="DF211" s="331"/>
      <c r="DG211" s="331"/>
      <c r="DH211" s="331"/>
      <c r="DI211" s="331"/>
      <c r="DJ211" s="181"/>
      <c r="DK211" s="181"/>
      <c r="DL211" s="181"/>
      <c r="DM211" s="181"/>
      <c r="DN211" s="181"/>
      <c r="DO211" s="181"/>
      <c r="DP211" s="181"/>
      <c r="DQ211" s="181"/>
      <c r="DR211" s="181"/>
      <c r="DS211" s="181"/>
    </row>
    <row r="212" spans="2:215" ht="15" x14ac:dyDescent="0.2">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D212" s="108"/>
      <c r="CE212" s="108"/>
      <c r="CF212" s="108"/>
      <c r="CG212" s="108"/>
      <c r="CH212" s="108"/>
      <c r="CI212" s="108"/>
      <c r="CJ212" s="108"/>
      <c r="CO212" s="179"/>
      <c r="CP212" s="179"/>
      <c r="CQ212" s="179"/>
      <c r="CR212" s="179"/>
      <c r="CS212" s="179"/>
      <c r="CT212" s="179"/>
      <c r="CU212" s="179"/>
      <c r="CV212" s="179"/>
      <c r="CW212" s="413"/>
      <c r="CX212" s="413"/>
      <c r="CY212" s="413"/>
      <c r="CZ212" s="413"/>
      <c r="DA212" s="331"/>
      <c r="DB212" s="331"/>
      <c r="DC212" s="331"/>
      <c r="DD212" s="331"/>
      <c r="DE212" s="331"/>
      <c r="DF212" s="331"/>
      <c r="DG212" s="331"/>
      <c r="DH212" s="331"/>
      <c r="DI212" s="331"/>
      <c r="DJ212" s="181"/>
      <c r="DK212" s="181"/>
      <c r="DL212" s="181"/>
      <c r="DM212" s="181"/>
      <c r="DN212" s="181"/>
      <c r="DO212" s="181"/>
      <c r="DP212" s="181"/>
      <c r="DQ212" s="181"/>
      <c r="DR212" s="181"/>
      <c r="DS212" s="181"/>
    </row>
    <row r="213" spans="2:215" ht="15" x14ac:dyDescent="0.2">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c r="BG213" s="108"/>
      <c r="BH213" s="108"/>
      <c r="BI213" s="108"/>
      <c r="BJ213" s="108"/>
      <c r="BK213" s="108"/>
      <c r="BL213" s="108"/>
      <c r="BM213" s="108"/>
      <c r="BN213" s="108"/>
      <c r="BO213" s="108"/>
      <c r="BP213" s="108"/>
      <c r="BQ213" s="108"/>
      <c r="BR213" s="108"/>
      <c r="BS213" s="108"/>
      <c r="BT213" s="108"/>
      <c r="BU213" s="108"/>
      <c r="BV213" s="108"/>
      <c r="BW213" s="108"/>
      <c r="BX213" s="108"/>
      <c r="BY213" s="108"/>
      <c r="BZ213" s="108"/>
      <c r="CA213" s="108"/>
      <c r="CB213" s="108"/>
      <c r="CC213" s="108"/>
      <c r="CD213" s="108"/>
      <c r="CE213" s="108"/>
      <c r="CF213" s="108"/>
      <c r="CG213" s="108"/>
      <c r="CH213" s="108"/>
      <c r="CI213" s="108"/>
      <c r="CJ213" s="108"/>
      <c r="CO213" s="179"/>
      <c r="CP213" s="179"/>
      <c r="CQ213" s="179"/>
      <c r="CR213" s="179"/>
      <c r="CS213" s="179"/>
      <c r="CT213" s="179"/>
      <c r="CU213" s="179"/>
      <c r="CV213" s="179"/>
      <c r="CW213" s="413"/>
      <c r="CX213" s="413"/>
      <c r="CY213" s="413"/>
      <c r="CZ213" s="413"/>
      <c r="DA213" s="331"/>
      <c r="DB213" s="331"/>
      <c r="DC213" s="331"/>
      <c r="DD213" s="331"/>
      <c r="DE213" s="331"/>
      <c r="DF213" s="331"/>
      <c r="DG213" s="331"/>
      <c r="DH213" s="331"/>
      <c r="DI213" s="331"/>
      <c r="DJ213" s="181"/>
      <c r="DK213" s="181"/>
      <c r="DL213" s="181"/>
      <c r="DM213" s="181"/>
      <c r="DN213" s="181"/>
      <c r="DO213" s="181"/>
      <c r="DP213" s="181"/>
      <c r="DQ213" s="181"/>
      <c r="DR213" s="181"/>
      <c r="DS213" s="181"/>
    </row>
    <row r="214" spans="2:215" ht="15" x14ac:dyDescent="0.2">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c r="CD214" s="108"/>
      <c r="CE214" s="108"/>
      <c r="CF214" s="108"/>
      <c r="CG214" s="108"/>
      <c r="CH214" s="108"/>
      <c r="CI214" s="108"/>
      <c r="CJ214" s="108"/>
      <c r="CO214" s="179"/>
      <c r="CP214" s="179"/>
      <c r="CQ214" s="179"/>
      <c r="CR214" s="179"/>
      <c r="CS214" s="179"/>
      <c r="CT214" s="179"/>
      <c r="CU214" s="179"/>
      <c r="CV214" s="179"/>
      <c r="CW214" s="413"/>
      <c r="CX214" s="413"/>
      <c r="CY214" s="413"/>
      <c r="CZ214" s="413"/>
      <c r="DA214" s="331"/>
      <c r="DB214" s="331"/>
      <c r="DC214" s="331"/>
      <c r="DD214" s="331"/>
      <c r="DE214" s="331"/>
      <c r="DF214" s="331"/>
      <c r="DG214" s="331"/>
      <c r="DH214" s="331"/>
      <c r="DI214" s="331"/>
      <c r="DJ214" s="181"/>
      <c r="DK214" s="181"/>
      <c r="DL214" s="181"/>
      <c r="DM214" s="181"/>
      <c r="DN214" s="181"/>
      <c r="DO214" s="181"/>
      <c r="DP214" s="181"/>
      <c r="DQ214" s="181"/>
      <c r="DR214" s="181"/>
      <c r="DS214" s="181"/>
    </row>
    <row r="215" spans="2:215" ht="16.5" customHeight="1" x14ac:dyDescent="0.2">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c r="BG215" s="108"/>
      <c r="BH215" s="108"/>
      <c r="BI215" s="108"/>
      <c r="BJ215" s="108"/>
      <c r="BK215" s="108"/>
      <c r="BL215" s="108"/>
      <c r="BM215" s="108"/>
      <c r="BN215" s="108"/>
      <c r="BO215" s="108"/>
      <c r="BP215" s="108"/>
      <c r="BQ215" s="108"/>
      <c r="BR215" s="108"/>
      <c r="BS215" s="108"/>
      <c r="BT215" s="108"/>
      <c r="BU215" s="108"/>
      <c r="BV215" s="108"/>
      <c r="BW215" s="108"/>
      <c r="BX215" s="108"/>
      <c r="BY215" s="108"/>
      <c r="BZ215" s="108"/>
      <c r="CA215" s="108"/>
      <c r="CB215" s="108"/>
      <c r="CC215" s="108"/>
      <c r="CD215" s="108"/>
      <c r="CE215" s="108"/>
      <c r="CF215" s="108"/>
      <c r="CG215" s="108"/>
      <c r="CH215" s="108"/>
      <c r="CI215" s="108"/>
      <c r="CJ215" s="108"/>
      <c r="CO215" s="179"/>
      <c r="CP215" s="179"/>
      <c r="CQ215" s="179"/>
      <c r="CR215" s="179"/>
      <c r="CS215" s="179"/>
      <c r="CT215" s="179"/>
      <c r="CU215" s="179"/>
      <c r="CV215" s="179"/>
      <c r="CW215" s="413"/>
      <c r="CX215" s="413"/>
      <c r="CY215" s="413"/>
      <c r="CZ215" s="413"/>
      <c r="DA215" s="331"/>
      <c r="DB215" s="331"/>
      <c r="DC215" s="331"/>
      <c r="DD215" s="331"/>
      <c r="DE215" s="331"/>
      <c r="DF215" s="331"/>
      <c r="DG215" s="331"/>
      <c r="DH215" s="331"/>
      <c r="DI215" s="331"/>
      <c r="DJ215" s="181"/>
      <c r="DK215" s="181"/>
      <c r="DL215" s="181"/>
      <c r="DM215" s="181"/>
      <c r="DN215" s="181"/>
      <c r="DO215" s="181"/>
      <c r="DP215" s="181"/>
      <c r="DQ215" s="181"/>
      <c r="DR215" s="181"/>
      <c r="DS215" s="181"/>
    </row>
    <row r="216" spans="2:215" ht="15" x14ac:dyDescent="0.2">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c r="CD216" s="108"/>
      <c r="CE216" s="108"/>
      <c r="CF216" s="108"/>
      <c r="CG216" s="108"/>
      <c r="CH216" s="108"/>
      <c r="CI216" s="108"/>
      <c r="CJ216" s="108"/>
      <c r="CO216" s="179"/>
      <c r="CP216" s="179"/>
      <c r="CQ216" s="179"/>
      <c r="CR216" s="179"/>
      <c r="CS216" s="179"/>
      <c r="CT216" s="179"/>
      <c r="CU216" s="179"/>
      <c r="CV216" s="179"/>
      <c r="CW216" s="413"/>
      <c r="CX216" s="413"/>
      <c r="CY216" s="413"/>
      <c r="CZ216" s="413"/>
      <c r="DA216" s="331"/>
      <c r="DB216" s="331"/>
      <c r="DC216" s="331"/>
      <c r="DD216" s="331"/>
      <c r="DE216" s="331"/>
      <c r="DF216" s="331"/>
      <c r="DG216" s="331"/>
      <c r="DH216" s="331"/>
      <c r="DI216" s="331"/>
      <c r="DJ216" s="181"/>
      <c r="DK216" s="181"/>
      <c r="DL216" s="181"/>
      <c r="DM216" s="181"/>
      <c r="DN216" s="181"/>
      <c r="DO216" s="181"/>
      <c r="DP216" s="181"/>
      <c r="DQ216" s="181"/>
      <c r="DR216" s="181"/>
      <c r="DS216" s="181"/>
    </row>
    <row r="217" spans="2:215" ht="15" x14ac:dyDescent="0.2">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c r="BG217" s="108"/>
      <c r="BH217" s="108"/>
      <c r="BI217" s="108"/>
      <c r="BJ217" s="108"/>
      <c r="BK217" s="108"/>
      <c r="BL217" s="108"/>
      <c r="BM217" s="108"/>
      <c r="BN217" s="108"/>
      <c r="BO217" s="108"/>
      <c r="BP217" s="108"/>
      <c r="BQ217" s="108"/>
      <c r="BR217" s="108"/>
      <c r="BS217" s="108"/>
      <c r="BT217" s="108"/>
      <c r="BU217" s="108"/>
      <c r="BV217" s="108"/>
      <c r="BW217" s="108"/>
      <c r="BX217" s="108"/>
      <c r="BY217" s="108"/>
      <c r="BZ217" s="108"/>
      <c r="CA217" s="108"/>
      <c r="CB217" s="108"/>
      <c r="CC217" s="108"/>
      <c r="CD217" s="108"/>
      <c r="CE217" s="108"/>
      <c r="CF217" s="108"/>
      <c r="CG217" s="108"/>
      <c r="CH217" s="108"/>
      <c r="CI217" s="108"/>
      <c r="CJ217" s="108"/>
      <c r="CO217" s="179"/>
      <c r="CP217" s="179"/>
      <c r="CQ217" s="179"/>
      <c r="CR217" s="179"/>
      <c r="CS217" s="179"/>
      <c r="CT217" s="179"/>
      <c r="CU217" s="179"/>
      <c r="CV217" s="179"/>
      <c r="CW217" s="413"/>
      <c r="CX217" s="413"/>
      <c r="CY217" s="413"/>
      <c r="CZ217" s="413"/>
      <c r="DA217" s="331"/>
      <c r="DB217" s="331"/>
      <c r="DC217" s="331"/>
      <c r="DD217" s="331"/>
      <c r="DE217" s="331"/>
      <c r="DF217" s="331"/>
      <c r="DG217" s="331"/>
      <c r="DH217" s="331"/>
      <c r="DI217" s="331"/>
      <c r="DJ217" s="181"/>
      <c r="DK217" s="181"/>
      <c r="DL217" s="181"/>
      <c r="DM217" s="181"/>
      <c r="DN217" s="181"/>
      <c r="DO217" s="181"/>
      <c r="DP217" s="181"/>
      <c r="DQ217" s="181"/>
      <c r="DR217" s="181"/>
      <c r="DS217" s="181"/>
    </row>
    <row r="218" spans="2:215" ht="15" x14ac:dyDescent="0.2">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c r="BG218" s="108"/>
      <c r="BH218" s="108"/>
      <c r="BI218" s="108"/>
      <c r="BJ218" s="108"/>
      <c r="BK218" s="108"/>
      <c r="BL218" s="108"/>
      <c r="BM218" s="108"/>
      <c r="BN218" s="108"/>
      <c r="BO218" s="108"/>
      <c r="BP218" s="108"/>
      <c r="BQ218" s="108"/>
      <c r="BR218" s="108"/>
      <c r="BS218" s="108"/>
      <c r="BT218" s="108"/>
      <c r="BU218" s="108"/>
      <c r="BV218" s="108"/>
      <c r="BW218" s="108"/>
      <c r="BX218" s="108"/>
      <c r="BY218" s="108"/>
      <c r="BZ218" s="108"/>
      <c r="CA218" s="108"/>
      <c r="CB218" s="108"/>
      <c r="CC218" s="108"/>
      <c r="CD218" s="108"/>
      <c r="CE218" s="108"/>
      <c r="CF218" s="108"/>
      <c r="CG218" s="108"/>
      <c r="CH218" s="108"/>
      <c r="CI218" s="108"/>
      <c r="CJ218" s="108"/>
      <c r="CO218" s="179"/>
      <c r="CP218" s="179"/>
      <c r="CQ218" s="179"/>
      <c r="CR218" s="179"/>
      <c r="CS218" s="179"/>
      <c r="CT218" s="179"/>
      <c r="CU218" s="179"/>
      <c r="CV218" s="179"/>
      <c r="CW218" s="413"/>
      <c r="CX218" s="413"/>
      <c r="CY218" s="413"/>
      <c r="CZ218" s="413"/>
      <c r="DA218" s="331"/>
      <c r="DB218" s="331"/>
      <c r="DC218" s="331"/>
      <c r="DD218" s="331"/>
      <c r="DE218" s="331"/>
      <c r="DF218" s="331"/>
      <c r="DG218" s="331"/>
      <c r="DH218" s="331"/>
      <c r="DI218" s="331"/>
      <c r="DJ218" s="181"/>
      <c r="DK218" s="181"/>
      <c r="DL218" s="181"/>
      <c r="DM218" s="181"/>
      <c r="DN218" s="181"/>
      <c r="DO218" s="181"/>
      <c r="DP218" s="181"/>
      <c r="DQ218" s="181"/>
      <c r="DR218" s="181"/>
      <c r="DS218" s="181"/>
    </row>
    <row r="219" spans="2:215" ht="15" x14ac:dyDescent="0.2">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c r="BG219" s="108"/>
      <c r="BH219" s="108"/>
      <c r="BI219" s="108"/>
      <c r="BJ219" s="108"/>
      <c r="BK219" s="108"/>
      <c r="BL219" s="108"/>
      <c r="BM219" s="108"/>
      <c r="BN219" s="108"/>
      <c r="BO219" s="108"/>
      <c r="BP219" s="108"/>
      <c r="BQ219" s="108"/>
      <c r="BR219" s="108"/>
      <c r="BS219" s="108"/>
      <c r="BT219" s="108"/>
      <c r="BU219" s="108"/>
      <c r="BV219" s="108"/>
      <c r="BW219" s="108"/>
      <c r="BX219" s="108"/>
      <c r="BY219" s="108"/>
      <c r="BZ219" s="108"/>
      <c r="CA219" s="108"/>
      <c r="CB219" s="108"/>
      <c r="CC219" s="108"/>
      <c r="CD219" s="108"/>
      <c r="CE219" s="108"/>
      <c r="CF219" s="108"/>
      <c r="CG219" s="108"/>
      <c r="CH219" s="108"/>
      <c r="CI219" s="108"/>
      <c r="CJ219" s="108"/>
      <c r="CO219" s="179"/>
      <c r="CP219" s="179"/>
      <c r="CQ219" s="179"/>
      <c r="CR219" s="179"/>
      <c r="CS219" s="179"/>
      <c r="CT219" s="179"/>
      <c r="CU219" s="179"/>
      <c r="CV219" s="179"/>
      <c r="CW219" s="413"/>
      <c r="CX219" s="413"/>
      <c r="CY219" s="413"/>
      <c r="CZ219" s="413"/>
      <c r="DA219" s="331"/>
      <c r="DB219" s="331"/>
      <c r="DC219" s="331"/>
      <c r="DD219" s="331"/>
      <c r="DE219" s="331"/>
      <c r="DF219" s="331"/>
      <c r="DG219" s="331"/>
      <c r="DH219" s="331"/>
      <c r="DI219" s="331"/>
      <c r="DJ219" s="181"/>
      <c r="DK219" s="181"/>
      <c r="DL219" s="181"/>
      <c r="DM219" s="181"/>
      <c r="DN219" s="181"/>
      <c r="DO219" s="181"/>
      <c r="DP219" s="181"/>
      <c r="DQ219" s="181"/>
      <c r="DR219" s="181"/>
      <c r="DS219" s="181"/>
    </row>
    <row r="220" spans="2:215" ht="15" x14ac:dyDescent="0.2">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c r="BG220" s="108"/>
      <c r="BH220" s="108"/>
      <c r="BI220" s="108"/>
      <c r="BJ220" s="108"/>
      <c r="BK220" s="108"/>
      <c r="BL220" s="108"/>
      <c r="BM220" s="108"/>
      <c r="BN220" s="108"/>
      <c r="BO220" s="108"/>
      <c r="BP220" s="108"/>
      <c r="BQ220" s="108"/>
      <c r="BR220" s="108"/>
      <c r="BS220" s="108"/>
      <c r="BT220" s="108"/>
      <c r="BU220" s="108"/>
      <c r="BV220" s="108"/>
      <c r="BW220" s="108"/>
      <c r="BX220" s="108"/>
      <c r="BY220" s="108"/>
      <c r="BZ220" s="108"/>
      <c r="CA220" s="108"/>
      <c r="CB220" s="108"/>
      <c r="CC220" s="108"/>
      <c r="CD220" s="108"/>
      <c r="CE220" s="108"/>
      <c r="CF220" s="108"/>
      <c r="CG220" s="108"/>
      <c r="CH220" s="108"/>
      <c r="CI220" s="108"/>
      <c r="CJ220" s="108"/>
      <c r="CO220" s="179"/>
      <c r="CP220" s="179"/>
      <c r="CQ220" s="179"/>
      <c r="CR220" s="179"/>
      <c r="CS220" s="179"/>
      <c r="CT220" s="179"/>
      <c r="CU220" s="179"/>
      <c r="CV220" s="179"/>
      <c r="CW220" s="413"/>
      <c r="CX220" s="413"/>
      <c r="CY220" s="413"/>
      <c r="CZ220" s="413"/>
      <c r="DA220" s="331"/>
      <c r="DB220" s="331"/>
      <c r="DC220" s="331"/>
      <c r="DD220" s="331"/>
      <c r="DE220" s="331"/>
      <c r="DF220" s="331"/>
      <c r="DG220" s="331"/>
      <c r="DH220" s="331"/>
      <c r="DI220" s="331"/>
      <c r="DJ220" s="181"/>
      <c r="DK220" s="181"/>
      <c r="DL220" s="181"/>
      <c r="DM220" s="181"/>
      <c r="DN220" s="181"/>
      <c r="DO220" s="181"/>
      <c r="DP220" s="181"/>
      <c r="DQ220" s="181"/>
      <c r="DR220" s="181"/>
      <c r="DS220" s="181"/>
    </row>
    <row r="221" spans="2:215" ht="15" x14ac:dyDescent="0.2">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c r="BG221" s="108"/>
      <c r="BH221" s="108"/>
      <c r="BI221" s="108"/>
      <c r="BJ221" s="108"/>
      <c r="BK221" s="108"/>
      <c r="BL221" s="108"/>
      <c r="BM221" s="108"/>
      <c r="BN221" s="108"/>
      <c r="BO221" s="108"/>
      <c r="BP221" s="108"/>
      <c r="BQ221" s="108"/>
      <c r="BR221" s="108"/>
      <c r="BS221" s="108"/>
      <c r="BT221" s="108"/>
      <c r="BU221" s="108"/>
      <c r="BV221" s="108"/>
      <c r="BW221" s="108"/>
      <c r="BX221" s="108"/>
      <c r="BY221" s="108"/>
      <c r="BZ221" s="108"/>
      <c r="CA221" s="108"/>
      <c r="CB221" s="108"/>
      <c r="CC221" s="108"/>
      <c r="CD221" s="108"/>
      <c r="CE221" s="108"/>
      <c r="CF221" s="108"/>
      <c r="CG221" s="108"/>
      <c r="CH221" s="108"/>
      <c r="CI221" s="108"/>
      <c r="CJ221" s="108"/>
      <c r="CO221" s="179"/>
      <c r="CP221" s="179"/>
      <c r="CQ221" s="179"/>
      <c r="CR221" s="179"/>
      <c r="CS221" s="179"/>
      <c r="CT221" s="179"/>
      <c r="CU221" s="179"/>
      <c r="CV221" s="179"/>
      <c r="CW221" s="413"/>
      <c r="CX221" s="413"/>
      <c r="CY221" s="413"/>
      <c r="CZ221" s="413"/>
      <c r="DA221" s="331"/>
      <c r="DB221" s="331"/>
      <c r="DC221" s="331"/>
      <c r="DD221" s="331"/>
      <c r="DE221" s="331"/>
      <c r="DF221" s="331"/>
      <c r="DG221" s="331"/>
      <c r="DH221" s="331"/>
      <c r="DI221" s="331"/>
      <c r="DJ221" s="181"/>
      <c r="DK221" s="181"/>
      <c r="DL221" s="181"/>
      <c r="DM221" s="181"/>
      <c r="DN221" s="181"/>
      <c r="DO221" s="181"/>
      <c r="DP221" s="181"/>
      <c r="DQ221" s="181"/>
      <c r="DR221" s="181"/>
      <c r="DS221" s="181"/>
    </row>
    <row r="222" spans="2:215" ht="15" x14ac:dyDescent="0.2">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8"/>
      <c r="BM222" s="108"/>
      <c r="BN222" s="108"/>
      <c r="BO222" s="108"/>
      <c r="BP222" s="108"/>
      <c r="BQ222" s="108"/>
      <c r="BR222" s="108"/>
      <c r="BS222" s="108"/>
      <c r="BT222" s="108"/>
      <c r="BU222" s="108"/>
      <c r="BV222" s="108"/>
      <c r="BW222" s="108"/>
      <c r="BX222" s="108"/>
      <c r="BY222" s="108"/>
      <c r="BZ222" s="108"/>
      <c r="CA222" s="108"/>
      <c r="CB222" s="108"/>
      <c r="CC222" s="108"/>
      <c r="CD222" s="108"/>
      <c r="CE222" s="108"/>
      <c r="CF222" s="108"/>
      <c r="CG222" s="108"/>
      <c r="CH222" s="108"/>
      <c r="CI222" s="108"/>
      <c r="CJ222" s="108"/>
      <c r="CK222" s="36"/>
      <c r="CL222" s="36"/>
      <c r="CM222" s="36"/>
      <c r="CN222" s="36"/>
      <c r="CO222" s="179"/>
      <c r="CP222" s="179"/>
      <c r="CQ222" s="179"/>
      <c r="CR222" s="179"/>
      <c r="CS222" s="179"/>
      <c r="CT222" s="179"/>
      <c r="CU222" s="179"/>
      <c r="CV222" s="179"/>
      <c r="CW222" s="413"/>
      <c r="CX222" s="413"/>
      <c r="CY222" s="413"/>
      <c r="CZ222" s="413"/>
      <c r="DA222" s="331"/>
      <c r="DB222" s="331"/>
      <c r="DC222" s="331"/>
      <c r="DD222" s="331"/>
      <c r="DE222" s="331"/>
      <c r="DF222" s="331"/>
      <c r="DG222" s="331"/>
      <c r="DH222" s="331"/>
      <c r="DI222" s="331"/>
      <c r="DJ222" s="181"/>
      <c r="DK222" s="181"/>
      <c r="DL222" s="181"/>
      <c r="DM222" s="181"/>
      <c r="DN222" s="181"/>
      <c r="DO222" s="181"/>
      <c r="DP222" s="181"/>
      <c r="DQ222" s="181"/>
      <c r="DR222" s="181"/>
      <c r="DS222" s="181"/>
      <c r="DT222" s="36"/>
      <c r="DU222" s="36"/>
      <c r="DV222" s="36"/>
      <c r="DW222" s="36"/>
      <c r="DX222" s="36"/>
      <c r="DY222" s="36"/>
      <c r="DZ222" s="36"/>
      <c r="EA222" s="36"/>
      <c r="EB222" s="36"/>
      <c r="EC222" s="36"/>
      <c r="ED222" s="36"/>
      <c r="EE222" s="36"/>
      <c r="EF222" s="36"/>
      <c r="EG222" s="36"/>
      <c r="EH222" s="36"/>
      <c r="EI222" s="36"/>
      <c r="EJ222" s="36"/>
      <c r="EK222" s="36"/>
      <c r="EL222" s="36"/>
      <c r="EM222" s="36"/>
      <c r="EN222" s="36"/>
      <c r="EO222" s="36"/>
      <c r="EP222" s="36"/>
      <c r="EQ222" s="36"/>
      <c r="ER222" s="36"/>
      <c r="ES222" s="36"/>
      <c r="ET222" s="36"/>
      <c r="EU222" s="36"/>
      <c r="EV222" s="36"/>
      <c r="EW222" s="36"/>
      <c r="EX222" s="36"/>
      <c r="EY222" s="36"/>
      <c r="EZ222" s="36"/>
      <c r="FA222" s="36"/>
      <c r="FB222" s="36"/>
      <c r="FC222" s="36"/>
      <c r="FD222" s="36"/>
      <c r="FE222" s="36"/>
      <c r="FF222" s="36"/>
      <c r="FG222" s="36"/>
      <c r="FH222" s="36"/>
      <c r="FI222" s="36"/>
      <c r="FJ222" s="36"/>
      <c r="FK222" s="36"/>
      <c r="FL222" s="36"/>
      <c r="FM222" s="36"/>
      <c r="FN222" s="36"/>
      <c r="FO222" s="36"/>
      <c r="FP222" s="36"/>
      <c r="FQ222" s="36"/>
      <c r="FR222" s="36"/>
      <c r="FS222" s="36"/>
      <c r="FT222" s="36"/>
      <c r="FU222" s="36"/>
      <c r="FV222" s="36"/>
      <c r="FW222" s="36"/>
      <c r="FX222" s="36"/>
      <c r="FY222" s="36"/>
      <c r="FZ222" s="36"/>
      <c r="GA222" s="36"/>
      <c r="GB222" s="36"/>
      <c r="GC222" s="36"/>
      <c r="GD222" s="36"/>
      <c r="GE222" s="36"/>
      <c r="GF222" s="36"/>
      <c r="GG222" s="36"/>
      <c r="GH222" s="36"/>
      <c r="GI222" s="36"/>
      <c r="GJ222" s="36"/>
      <c r="GK222" s="36"/>
      <c r="GL222" s="36"/>
      <c r="GM222" s="36"/>
      <c r="GN222" s="36"/>
      <c r="GO222" s="36"/>
      <c r="GP222" s="36"/>
      <c r="GQ222" s="36"/>
      <c r="GR222" s="36"/>
      <c r="GS222" s="36"/>
      <c r="GT222" s="36"/>
      <c r="GU222" s="36"/>
      <c r="GV222" s="36"/>
      <c r="GW222" s="36"/>
      <c r="GX222" s="36"/>
      <c r="GY222" s="36"/>
      <c r="GZ222" s="36"/>
      <c r="HA222" s="36"/>
      <c r="HB222" s="36"/>
      <c r="HC222" s="36"/>
      <c r="HD222" s="36"/>
      <c r="HE222" s="36"/>
      <c r="HF222" s="36"/>
      <c r="HG222" s="36"/>
    </row>
    <row r="223" spans="2:215" ht="15" x14ac:dyDescent="0.2">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c r="BG223" s="108"/>
      <c r="BH223" s="108"/>
      <c r="BI223" s="108"/>
      <c r="BJ223" s="108"/>
      <c r="BK223" s="108"/>
      <c r="BL223" s="108"/>
      <c r="BM223" s="108"/>
      <c r="BN223" s="108"/>
      <c r="BO223" s="108"/>
      <c r="BP223" s="108"/>
      <c r="BQ223" s="108"/>
      <c r="BR223" s="108"/>
      <c r="BS223" s="108"/>
      <c r="BT223" s="108"/>
      <c r="BU223" s="108"/>
      <c r="BV223" s="108"/>
      <c r="BW223" s="108"/>
      <c r="BX223" s="108"/>
      <c r="BY223" s="108"/>
      <c r="BZ223" s="108"/>
      <c r="CA223" s="108"/>
      <c r="CB223" s="108"/>
      <c r="CC223" s="108"/>
      <c r="CD223" s="108"/>
      <c r="CE223" s="108"/>
      <c r="CF223" s="108"/>
      <c r="CG223" s="108"/>
      <c r="CH223" s="108"/>
      <c r="CI223" s="108"/>
      <c r="CJ223" s="108"/>
      <c r="CK223" s="36"/>
      <c r="CL223" s="36"/>
      <c r="CM223" s="36"/>
      <c r="CN223" s="36"/>
      <c r="CO223" s="179"/>
      <c r="CP223" s="179"/>
      <c r="CQ223" s="179"/>
      <c r="CR223" s="179"/>
      <c r="CS223" s="179"/>
      <c r="CT223" s="179"/>
      <c r="CU223" s="179"/>
      <c r="CV223" s="179"/>
      <c r="CW223" s="413"/>
      <c r="CX223" s="413"/>
      <c r="CY223" s="413"/>
      <c r="CZ223" s="413"/>
      <c r="DA223" s="331"/>
      <c r="DB223" s="331"/>
      <c r="DC223" s="331"/>
      <c r="DD223" s="331"/>
      <c r="DE223" s="331"/>
      <c r="DF223" s="331"/>
      <c r="DG223" s="331"/>
      <c r="DH223" s="331"/>
      <c r="DI223" s="331"/>
      <c r="DJ223" s="181"/>
      <c r="DK223" s="181"/>
      <c r="DL223" s="181"/>
      <c r="DM223" s="181"/>
      <c r="DN223" s="181"/>
      <c r="DO223" s="181"/>
      <c r="DP223" s="181"/>
      <c r="DQ223" s="181"/>
      <c r="DR223" s="181"/>
      <c r="DS223" s="181"/>
      <c r="DT223" s="36"/>
      <c r="DU223" s="36"/>
      <c r="DV223" s="36"/>
      <c r="DW223" s="36"/>
      <c r="DX223" s="36"/>
      <c r="DY223" s="36"/>
      <c r="DZ223" s="36"/>
      <c r="EA223" s="36"/>
      <c r="EB223" s="36"/>
      <c r="EC223" s="36"/>
      <c r="ED223" s="36"/>
      <c r="EE223" s="36"/>
      <c r="EF223" s="36"/>
      <c r="EG223" s="36"/>
      <c r="EH223" s="36"/>
      <c r="EI223" s="36"/>
      <c r="EJ223" s="36"/>
      <c r="EK223" s="36"/>
      <c r="EL223" s="36"/>
      <c r="EM223" s="36"/>
      <c r="EN223" s="36"/>
      <c r="EO223" s="36"/>
      <c r="EP223" s="36"/>
      <c r="EQ223" s="36"/>
      <c r="ER223" s="36"/>
      <c r="ES223" s="36"/>
      <c r="ET223" s="36"/>
      <c r="EU223" s="36"/>
      <c r="EV223" s="36"/>
      <c r="EW223" s="36"/>
      <c r="EX223" s="36"/>
      <c r="EY223" s="36"/>
      <c r="EZ223" s="36"/>
      <c r="FA223" s="36"/>
      <c r="FB223" s="36"/>
      <c r="FC223" s="36"/>
      <c r="FD223" s="36"/>
      <c r="FE223" s="36"/>
      <c r="FF223" s="36"/>
      <c r="FG223" s="36"/>
      <c r="FH223" s="36"/>
      <c r="FI223" s="36"/>
      <c r="FJ223" s="36"/>
      <c r="FK223" s="36"/>
      <c r="FL223" s="36"/>
      <c r="FM223" s="36"/>
      <c r="FN223" s="36"/>
      <c r="FO223" s="36"/>
      <c r="FP223" s="36"/>
      <c r="FQ223" s="36"/>
      <c r="FR223" s="36"/>
      <c r="FS223" s="36"/>
      <c r="FT223" s="36"/>
      <c r="FU223" s="36"/>
      <c r="FV223" s="36"/>
      <c r="FW223" s="36"/>
      <c r="FX223" s="36"/>
      <c r="FY223" s="36"/>
      <c r="FZ223" s="36"/>
      <c r="GA223" s="36"/>
      <c r="GB223" s="36"/>
      <c r="GC223" s="36"/>
      <c r="GD223" s="36"/>
      <c r="GE223" s="36"/>
      <c r="GF223" s="36"/>
      <c r="GG223" s="36"/>
      <c r="GH223" s="36"/>
      <c r="GI223" s="36"/>
      <c r="GJ223" s="36"/>
      <c r="GK223" s="36"/>
      <c r="GL223" s="36"/>
      <c r="GM223" s="36"/>
      <c r="GN223" s="36"/>
      <c r="GO223" s="36"/>
      <c r="GP223" s="36"/>
      <c r="GQ223" s="36"/>
      <c r="GR223" s="36"/>
      <c r="GS223" s="36"/>
      <c r="GT223" s="36"/>
      <c r="GU223" s="36"/>
      <c r="GV223" s="36"/>
      <c r="GW223" s="36"/>
      <c r="GX223" s="36"/>
      <c r="GY223" s="36"/>
      <c r="GZ223" s="36"/>
      <c r="HA223" s="36"/>
      <c r="HB223" s="36"/>
      <c r="HC223" s="36"/>
      <c r="HD223" s="36"/>
      <c r="HE223" s="36"/>
      <c r="HF223" s="36"/>
      <c r="HG223" s="36"/>
    </row>
    <row r="224" spans="2:215" ht="15" x14ac:dyDescent="0.2">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c r="CE224" s="108"/>
      <c r="CF224" s="108"/>
      <c r="CG224" s="108"/>
      <c r="CH224" s="108"/>
      <c r="CI224" s="108"/>
      <c r="CJ224" s="108"/>
      <c r="CK224" s="36"/>
      <c r="CL224" s="36"/>
      <c r="CM224" s="36"/>
      <c r="CN224" s="36"/>
      <c r="CO224" s="179"/>
      <c r="CP224" s="179"/>
      <c r="CQ224" s="179"/>
      <c r="CR224" s="179"/>
      <c r="CS224" s="179"/>
      <c r="CT224" s="179"/>
      <c r="CU224" s="179"/>
      <c r="CV224" s="179"/>
      <c r="CW224" s="413"/>
      <c r="CX224" s="413"/>
      <c r="CY224" s="413"/>
      <c r="CZ224" s="413"/>
      <c r="DA224" s="331"/>
      <c r="DB224" s="331"/>
      <c r="DC224" s="331"/>
      <c r="DD224" s="331"/>
      <c r="DE224" s="331"/>
      <c r="DF224" s="331"/>
      <c r="DG224" s="331"/>
      <c r="DH224" s="331"/>
      <c r="DI224" s="331"/>
      <c r="DJ224" s="181"/>
      <c r="DK224" s="181"/>
      <c r="DL224" s="181"/>
      <c r="DM224" s="181"/>
      <c r="DN224" s="181"/>
      <c r="DO224" s="181"/>
      <c r="DP224" s="181"/>
      <c r="DQ224" s="181"/>
      <c r="DR224" s="181"/>
      <c r="DS224" s="181"/>
      <c r="DT224" s="36"/>
      <c r="DU224" s="36"/>
      <c r="DV224" s="36"/>
      <c r="DW224" s="36"/>
      <c r="DX224" s="36"/>
      <c r="DY224" s="36"/>
      <c r="DZ224" s="36"/>
      <c r="EA224" s="36"/>
      <c r="EB224" s="36"/>
      <c r="EC224" s="36"/>
      <c r="ED224" s="36"/>
      <c r="EE224" s="36"/>
      <c r="EF224" s="36"/>
      <c r="EG224" s="36"/>
      <c r="EH224" s="36"/>
      <c r="EI224" s="36"/>
      <c r="EJ224" s="36"/>
      <c r="EK224" s="36"/>
      <c r="EL224" s="36"/>
      <c r="EM224" s="36"/>
      <c r="EN224" s="36"/>
      <c r="EO224" s="36"/>
      <c r="EP224" s="36"/>
      <c r="EQ224" s="36"/>
      <c r="ER224" s="36"/>
      <c r="ES224" s="36"/>
      <c r="ET224" s="36"/>
      <c r="EU224" s="36"/>
      <c r="EV224" s="36"/>
      <c r="EW224" s="36"/>
      <c r="EX224" s="36"/>
      <c r="EY224" s="36"/>
      <c r="EZ224" s="36"/>
      <c r="FA224" s="36"/>
      <c r="FB224" s="36"/>
      <c r="FC224" s="36"/>
      <c r="FD224" s="36"/>
      <c r="FE224" s="36"/>
      <c r="FF224" s="36"/>
      <c r="FG224" s="36"/>
      <c r="FH224" s="36"/>
      <c r="FI224" s="36"/>
      <c r="FJ224" s="36"/>
      <c r="FK224" s="36"/>
      <c r="FL224" s="36"/>
      <c r="FM224" s="36"/>
      <c r="FN224" s="36"/>
      <c r="FO224" s="36"/>
      <c r="FP224" s="36"/>
      <c r="FQ224" s="36"/>
      <c r="FR224" s="36"/>
      <c r="FS224" s="36"/>
      <c r="FT224" s="36"/>
      <c r="FU224" s="36"/>
      <c r="FV224" s="36"/>
      <c r="FW224" s="36"/>
      <c r="FX224" s="36"/>
      <c r="FY224" s="36"/>
      <c r="FZ224" s="36"/>
      <c r="GA224" s="36"/>
      <c r="GB224" s="36"/>
      <c r="GC224" s="36"/>
      <c r="GD224" s="36"/>
      <c r="GE224" s="36"/>
      <c r="GF224" s="36"/>
      <c r="GG224" s="36"/>
      <c r="GH224" s="36"/>
      <c r="GI224" s="36"/>
      <c r="GJ224" s="36"/>
      <c r="GK224" s="36"/>
      <c r="GL224" s="36"/>
      <c r="GM224" s="36"/>
      <c r="GN224" s="36"/>
      <c r="GO224" s="36"/>
      <c r="GP224" s="36"/>
      <c r="GQ224" s="36"/>
      <c r="GR224" s="36"/>
      <c r="GS224" s="36"/>
      <c r="GT224" s="36"/>
      <c r="GU224" s="36"/>
      <c r="GV224" s="36"/>
      <c r="GW224" s="36"/>
      <c r="GX224" s="36"/>
      <c r="GY224" s="36"/>
      <c r="GZ224" s="36"/>
      <c r="HA224" s="36"/>
      <c r="HB224" s="36"/>
      <c r="HC224" s="36"/>
      <c r="HD224" s="36"/>
      <c r="HE224" s="36"/>
      <c r="HF224" s="36"/>
      <c r="HG224" s="36"/>
    </row>
    <row r="225" spans="2:215" ht="15" x14ac:dyDescent="0.2">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c r="CE225" s="108"/>
      <c r="CF225" s="108"/>
      <c r="CG225" s="108"/>
      <c r="CH225" s="108"/>
      <c r="CI225" s="108"/>
      <c r="CJ225" s="108"/>
      <c r="CK225" s="36"/>
      <c r="CL225" s="36"/>
      <c r="CM225" s="36"/>
      <c r="CN225" s="36"/>
      <c r="CO225" s="179"/>
      <c r="CP225" s="179"/>
      <c r="CQ225" s="179"/>
      <c r="CR225" s="179"/>
      <c r="CS225" s="179"/>
      <c r="CT225" s="179"/>
      <c r="CU225" s="179"/>
      <c r="CV225" s="179"/>
      <c r="CW225" s="413"/>
      <c r="CX225" s="413"/>
      <c r="CY225" s="413"/>
      <c r="CZ225" s="413"/>
      <c r="DA225" s="331"/>
      <c r="DB225" s="331"/>
      <c r="DC225" s="331"/>
      <c r="DD225" s="331"/>
      <c r="DE225" s="331"/>
      <c r="DF225" s="331"/>
      <c r="DG225" s="331"/>
      <c r="DH225" s="331"/>
      <c r="DI225" s="331"/>
      <c r="DJ225" s="181"/>
      <c r="DK225" s="181"/>
      <c r="DL225" s="181"/>
      <c r="DM225" s="181"/>
      <c r="DN225" s="181"/>
      <c r="DO225" s="181"/>
      <c r="DP225" s="181"/>
      <c r="DQ225" s="181"/>
      <c r="DR225" s="181"/>
      <c r="DS225" s="181"/>
      <c r="DT225" s="36"/>
      <c r="DU225" s="36"/>
      <c r="DV225" s="36"/>
      <c r="DW225" s="36"/>
      <c r="DX225" s="36"/>
      <c r="DY225" s="36"/>
      <c r="DZ225" s="36"/>
      <c r="EA225" s="36"/>
      <c r="EB225" s="36"/>
      <c r="EC225" s="36"/>
      <c r="ED225" s="36"/>
      <c r="EE225" s="36"/>
      <c r="EF225" s="36"/>
      <c r="EG225" s="36"/>
      <c r="EH225" s="36"/>
      <c r="EI225" s="36"/>
      <c r="EJ225" s="36"/>
      <c r="EK225" s="36"/>
      <c r="EL225" s="36"/>
      <c r="EM225" s="36"/>
      <c r="EN225" s="36"/>
      <c r="EO225" s="36"/>
      <c r="EP225" s="36"/>
      <c r="EQ225" s="36"/>
      <c r="ER225" s="36"/>
      <c r="ES225" s="36"/>
      <c r="ET225" s="36"/>
      <c r="EU225" s="36"/>
      <c r="EV225" s="36"/>
      <c r="EW225" s="36"/>
      <c r="EX225" s="36"/>
      <c r="EY225" s="36"/>
      <c r="EZ225" s="36"/>
      <c r="FA225" s="36"/>
      <c r="FB225" s="36"/>
      <c r="FC225" s="36"/>
      <c r="FD225" s="36"/>
      <c r="FE225" s="36"/>
      <c r="FF225" s="36"/>
      <c r="FG225" s="36"/>
      <c r="FH225" s="36"/>
      <c r="FI225" s="36"/>
      <c r="FJ225" s="36"/>
      <c r="FK225" s="36"/>
      <c r="FL225" s="36"/>
      <c r="FM225" s="36"/>
      <c r="FN225" s="36"/>
      <c r="FO225" s="36"/>
      <c r="FP225" s="36"/>
      <c r="FQ225" s="36"/>
      <c r="FR225" s="36"/>
      <c r="FS225" s="36"/>
      <c r="FT225" s="36"/>
      <c r="FU225" s="36"/>
      <c r="FV225" s="36"/>
      <c r="FW225" s="36"/>
      <c r="FX225" s="36"/>
      <c r="FY225" s="36"/>
      <c r="FZ225" s="36"/>
      <c r="GA225" s="36"/>
      <c r="GB225" s="36"/>
      <c r="GC225" s="36"/>
      <c r="GD225" s="36"/>
      <c r="GE225" s="36"/>
      <c r="GF225" s="36"/>
      <c r="GG225" s="36"/>
      <c r="GH225" s="36"/>
      <c r="GI225" s="36"/>
      <c r="GJ225" s="36"/>
      <c r="GK225" s="36"/>
      <c r="GL225" s="36"/>
      <c r="GM225" s="36"/>
      <c r="GN225" s="36"/>
      <c r="GO225" s="36"/>
      <c r="GP225" s="36"/>
      <c r="GQ225" s="36"/>
      <c r="GR225" s="36"/>
      <c r="GS225" s="36"/>
      <c r="GT225" s="36"/>
      <c r="GU225" s="36"/>
      <c r="GV225" s="36"/>
      <c r="GW225" s="36"/>
      <c r="GX225" s="36"/>
      <c r="GY225" s="36"/>
      <c r="GZ225" s="36"/>
      <c r="HA225" s="36"/>
      <c r="HB225" s="36"/>
      <c r="HC225" s="36"/>
      <c r="HD225" s="36"/>
      <c r="HE225" s="36"/>
      <c r="HF225" s="36"/>
      <c r="HG225" s="36"/>
    </row>
    <row r="226" spans="2:215" ht="15" x14ac:dyDescent="0.2">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c r="BG226" s="108"/>
      <c r="BH226" s="108"/>
      <c r="BI226" s="108"/>
      <c r="BJ226" s="108"/>
      <c r="BK226" s="108"/>
      <c r="BL226" s="108"/>
      <c r="BM226" s="108"/>
      <c r="BN226" s="108"/>
      <c r="BO226" s="108"/>
      <c r="BP226" s="108"/>
      <c r="BQ226" s="108"/>
      <c r="BR226" s="108"/>
      <c r="BS226" s="108"/>
      <c r="BT226" s="108"/>
      <c r="BU226" s="108"/>
      <c r="BV226" s="108"/>
      <c r="BW226" s="108"/>
      <c r="BX226" s="108"/>
      <c r="BY226" s="108"/>
      <c r="BZ226" s="108"/>
      <c r="CA226" s="108"/>
      <c r="CB226" s="108"/>
      <c r="CC226" s="108"/>
      <c r="CD226" s="108"/>
      <c r="CE226" s="108"/>
      <c r="CF226" s="108"/>
      <c r="CG226" s="108"/>
      <c r="CH226" s="108"/>
      <c r="CI226" s="108"/>
      <c r="CJ226" s="108"/>
      <c r="CK226" s="37"/>
      <c r="CL226" s="37"/>
      <c r="CM226" s="37"/>
      <c r="CN226" s="37"/>
      <c r="CO226" s="179"/>
      <c r="CP226" s="179"/>
      <c r="CQ226" s="179"/>
      <c r="CR226" s="179"/>
      <c r="CS226" s="179"/>
      <c r="CT226" s="179"/>
      <c r="CU226" s="179"/>
      <c r="CV226" s="179"/>
      <c r="CW226" s="413"/>
      <c r="CX226" s="413"/>
      <c r="CY226" s="413"/>
      <c r="CZ226" s="413"/>
      <c r="DA226" s="331"/>
      <c r="DB226" s="331"/>
      <c r="DC226" s="331"/>
      <c r="DD226" s="331"/>
      <c r="DE226" s="331"/>
      <c r="DF226" s="331"/>
      <c r="DG226" s="331"/>
      <c r="DH226" s="331"/>
      <c r="DI226" s="331"/>
      <c r="DJ226" s="181"/>
      <c r="DK226" s="181"/>
      <c r="DL226" s="181"/>
      <c r="DM226" s="181"/>
      <c r="DN226" s="181"/>
      <c r="DO226" s="181"/>
      <c r="DP226" s="181"/>
      <c r="DQ226" s="181"/>
      <c r="DR226" s="181"/>
      <c r="DS226" s="181"/>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c r="HF226" s="37"/>
      <c r="HG226" s="37"/>
    </row>
    <row r="227" spans="2:215" ht="15" x14ac:dyDescent="0.2">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c r="BG227" s="108"/>
      <c r="BH227" s="108"/>
      <c r="BI227" s="108"/>
      <c r="BJ227" s="108"/>
      <c r="BK227" s="108"/>
      <c r="BL227" s="108"/>
      <c r="BM227" s="108"/>
      <c r="BN227" s="108"/>
      <c r="BO227" s="108"/>
      <c r="BP227" s="108"/>
      <c r="BQ227" s="108"/>
      <c r="BR227" s="108"/>
      <c r="BS227" s="108"/>
      <c r="BT227" s="108"/>
      <c r="BU227" s="108"/>
      <c r="BV227" s="108"/>
      <c r="BW227" s="108"/>
      <c r="BX227" s="108"/>
      <c r="BY227" s="108"/>
      <c r="BZ227" s="108"/>
      <c r="CA227" s="108"/>
      <c r="CB227" s="108"/>
      <c r="CC227" s="108"/>
      <c r="CD227" s="108"/>
      <c r="CE227" s="108"/>
      <c r="CF227" s="108"/>
      <c r="CG227" s="108"/>
      <c r="CH227" s="108"/>
      <c r="CI227" s="108"/>
      <c r="CJ227" s="108"/>
      <c r="CK227" s="37"/>
      <c r="CL227" s="37"/>
      <c r="CM227" s="37"/>
      <c r="CN227" s="37"/>
      <c r="CO227" s="179"/>
      <c r="CP227" s="179"/>
      <c r="CQ227" s="179"/>
      <c r="CR227" s="179"/>
      <c r="CS227" s="179"/>
      <c r="CT227" s="179"/>
      <c r="CU227" s="179"/>
      <c r="CV227" s="179"/>
      <c r="CW227" s="413"/>
      <c r="CX227" s="413"/>
      <c r="CY227" s="413"/>
      <c r="CZ227" s="413"/>
      <c r="DA227" s="331"/>
      <c r="DB227" s="331"/>
      <c r="DC227" s="331"/>
      <c r="DD227" s="331"/>
      <c r="DE227" s="331"/>
      <c r="DF227" s="331"/>
      <c r="DG227" s="331"/>
      <c r="DH227" s="331"/>
      <c r="DI227" s="331"/>
      <c r="DJ227" s="181"/>
      <c r="DK227" s="181"/>
      <c r="DL227" s="181"/>
      <c r="DM227" s="181"/>
      <c r="DN227" s="181"/>
      <c r="DO227" s="181"/>
      <c r="DP227" s="181"/>
      <c r="DQ227" s="181"/>
      <c r="DR227" s="181"/>
      <c r="DS227" s="181"/>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c r="HF227" s="37"/>
      <c r="HG227" s="37"/>
    </row>
    <row r="228" spans="2:215" ht="15" x14ac:dyDescent="0.2">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c r="BM228" s="108"/>
      <c r="BN228" s="108"/>
      <c r="BO228" s="108"/>
      <c r="BP228" s="108"/>
      <c r="BQ228" s="108"/>
      <c r="BR228" s="108"/>
      <c r="BS228" s="108"/>
      <c r="BT228" s="108"/>
      <c r="BU228" s="108"/>
      <c r="BV228" s="108"/>
      <c r="BW228" s="108"/>
      <c r="BX228" s="108"/>
      <c r="BY228" s="108"/>
      <c r="BZ228" s="108"/>
      <c r="CA228" s="108"/>
      <c r="CB228" s="108"/>
      <c r="CC228" s="108"/>
      <c r="CD228" s="108"/>
      <c r="CE228" s="108"/>
      <c r="CF228" s="108"/>
      <c r="CG228" s="108"/>
      <c r="CH228" s="108"/>
      <c r="CI228" s="108"/>
      <c r="CJ228" s="108"/>
      <c r="CK228" s="37"/>
      <c r="CL228" s="37"/>
      <c r="CM228" s="37"/>
      <c r="CN228" s="37"/>
      <c r="CO228" s="179"/>
      <c r="CP228" s="179"/>
      <c r="CQ228" s="179"/>
      <c r="CR228" s="179"/>
      <c r="CS228" s="179"/>
      <c r="CT228" s="179"/>
      <c r="CU228" s="179"/>
      <c r="CV228" s="179"/>
      <c r="CW228" s="413"/>
      <c r="CX228" s="413"/>
      <c r="CY228" s="413"/>
      <c r="CZ228" s="413"/>
      <c r="DA228" s="331"/>
      <c r="DB228" s="331"/>
      <c r="DC228" s="331"/>
      <c r="DD228" s="331"/>
      <c r="DE228" s="331"/>
      <c r="DF228" s="331"/>
      <c r="DG228" s="331"/>
      <c r="DH228" s="331"/>
      <c r="DI228" s="331"/>
      <c r="DJ228" s="181"/>
      <c r="DK228" s="181"/>
      <c r="DL228" s="181"/>
      <c r="DM228" s="181"/>
      <c r="DN228" s="181"/>
      <c r="DO228" s="181"/>
      <c r="DP228" s="181"/>
      <c r="DQ228" s="181"/>
      <c r="DR228" s="181"/>
      <c r="DS228" s="181"/>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c r="HF228" s="37"/>
      <c r="HG228" s="37"/>
    </row>
    <row r="229" spans="2:215" ht="15" x14ac:dyDescent="0.2">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c r="CE229" s="108"/>
      <c r="CF229" s="108"/>
      <c r="CG229" s="108"/>
      <c r="CH229" s="108"/>
      <c r="CI229" s="108"/>
      <c r="CJ229" s="108"/>
      <c r="CK229" s="37"/>
      <c r="CL229" s="37"/>
      <c r="CM229" s="37"/>
      <c r="CN229" s="37"/>
      <c r="CO229" s="179"/>
      <c r="CP229" s="179"/>
      <c r="CQ229" s="179"/>
      <c r="CR229" s="179"/>
      <c r="CS229" s="179"/>
      <c r="CT229" s="179"/>
      <c r="CU229" s="179"/>
      <c r="CV229" s="179"/>
      <c r="CW229" s="413"/>
      <c r="CX229" s="413"/>
      <c r="CY229" s="413"/>
      <c r="CZ229" s="413"/>
      <c r="DA229" s="331"/>
      <c r="DB229" s="331"/>
      <c r="DC229" s="331"/>
      <c r="DD229" s="331"/>
      <c r="DE229" s="331"/>
      <c r="DF229" s="331"/>
      <c r="DG229" s="331"/>
      <c r="DH229" s="331"/>
      <c r="DI229" s="331"/>
      <c r="DJ229" s="181"/>
      <c r="DK229" s="181"/>
      <c r="DL229" s="181"/>
      <c r="DM229" s="181"/>
      <c r="DN229" s="181"/>
      <c r="DO229" s="181"/>
      <c r="DP229" s="181"/>
      <c r="DQ229" s="181"/>
      <c r="DR229" s="181"/>
      <c r="DS229" s="181"/>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c r="HF229" s="37"/>
      <c r="HG229" s="37"/>
    </row>
    <row r="230" spans="2:215" ht="15" x14ac:dyDescent="0.2">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c r="BG230" s="108"/>
      <c r="BH230" s="108"/>
      <c r="BI230" s="108"/>
      <c r="BJ230" s="108"/>
      <c r="BK230" s="108"/>
      <c r="BL230" s="108"/>
      <c r="BM230" s="108"/>
      <c r="BN230" s="108"/>
      <c r="BO230" s="108"/>
      <c r="BP230" s="108"/>
      <c r="BQ230" s="108"/>
      <c r="BR230" s="108"/>
      <c r="BS230" s="108"/>
      <c r="BT230" s="108"/>
      <c r="BU230" s="108"/>
      <c r="BV230" s="108"/>
      <c r="BW230" s="108"/>
      <c r="BX230" s="108"/>
      <c r="BY230" s="108"/>
      <c r="BZ230" s="108"/>
      <c r="CA230" s="108"/>
      <c r="CB230" s="108"/>
      <c r="CC230" s="108"/>
      <c r="CD230" s="108"/>
      <c r="CE230" s="108"/>
      <c r="CF230" s="108"/>
      <c r="CG230" s="108"/>
      <c r="CH230" s="108"/>
      <c r="CI230" s="108"/>
      <c r="CJ230" s="108"/>
      <c r="CK230" s="37"/>
      <c r="CL230" s="37"/>
      <c r="CM230" s="37"/>
      <c r="CN230" s="37"/>
      <c r="CO230" s="179"/>
      <c r="CP230" s="179"/>
      <c r="CQ230" s="179"/>
      <c r="CR230" s="179"/>
      <c r="CS230" s="179"/>
      <c r="CT230" s="179"/>
      <c r="CU230" s="179"/>
      <c r="CV230" s="179"/>
      <c r="CW230" s="413"/>
      <c r="CX230" s="413"/>
      <c r="CY230" s="413"/>
      <c r="CZ230" s="413"/>
      <c r="DA230" s="331"/>
      <c r="DB230" s="331"/>
      <c r="DC230" s="331"/>
      <c r="DD230" s="331"/>
      <c r="DE230" s="331"/>
      <c r="DF230" s="331"/>
      <c r="DG230" s="331"/>
      <c r="DH230" s="331"/>
      <c r="DI230" s="331"/>
      <c r="DJ230" s="181"/>
      <c r="DK230" s="181"/>
      <c r="DL230" s="181"/>
      <c r="DM230" s="181"/>
      <c r="DN230" s="181"/>
      <c r="DO230" s="181"/>
      <c r="DP230" s="181"/>
      <c r="DQ230" s="181"/>
      <c r="DR230" s="181"/>
      <c r="DS230" s="181"/>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c r="HF230" s="37"/>
      <c r="HG230" s="37"/>
    </row>
    <row r="231" spans="2:215" ht="15" x14ac:dyDescent="0.2">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c r="CE231" s="108"/>
      <c r="CF231" s="108"/>
      <c r="CG231" s="108"/>
      <c r="CH231" s="108"/>
      <c r="CI231" s="108"/>
      <c r="CJ231" s="108"/>
      <c r="CO231" s="179"/>
      <c r="CP231" s="179"/>
      <c r="CQ231" s="179"/>
      <c r="CR231" s="179"/>
      <c r="CS231" s="179"/>
      <c r="CT231" s="179"/>
      <c r="CU231" s="179"/>
      <c r="CV231" s="179"/>
      <c r="CW231" s="413"/>
      <c r="CX231" s="413"/>
      <c r="CY231" s="413"/>
      <c r="CZ231" s="413"/>
      <c r="DA231" s="331"/>
      <c r="DB231" s="331"/>
      <c r="DC231" s="331"/>
      <c r="DD231" s="331"/>
      <c r="DE231" s="331"/>
      <c r="DF231" s="331"/>
      <c r="DG231" s="331"/>
      <c r="DH231" s="331"/>
      <c r="DI231" s="331"/>
      <c r="DJ231" s="181"/>
      <c r="DK231" s="181"/>
      <c r="DL231" s="181"/>
      <c r="DM231" s="181"/>
      <c r="DN231" s="181"/>
      <c r="DO231" s="181"/>
      <c r="DP231" s="181"/>
      <c r="DQ231" s="181"/>
      <c r="DR231" s="181"/>
      <c r="DS231" s="181"/>
    </row>
    <row r="232" spans="2:215" ht="15" x14ac:dyDescent="0.2">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c r="BG232" s="108"/>
      <c r="BH232" s="108"/>
      <c r="BI232" s="108"/>
      <c r="BJ232" s="108"/>
      <c r="BK232" s="108"/>
      <c r="BL232" s="108"/>
      <c r="BM232" s="108"/>
      <c r="BN232" s="108"/>
      <c r="BO232" s="108"/>
      <c r="BP232" s="108"/>
      <c r="BQ232" s="108"/>
      <c r="BR232" s="108"/>
      <c r="BS232" s="108"/>
      <c r="BT232" s="108"/>
      <c r="BU232" s="108"/>
      <c r="BV232" s="108"/>
      <c r="BW232" s="108"/>
      <c r="BX232" s="108"/>
      <c r="BY232" s="108"/>
      <c r="BZ232" s="108"/>
      <c r="CA232" s="108"/>
      <c r="CB232" s="108"/>
      <c r="CC232" s="108"/>
      <c r="CD232" s="108"/>
      <c r="CE232" s="108"/>
      <c r="CF232" s="108"/>
      <c r="CG232" s="108"/>
      <c r="CH232" s="108"/>
      <c r="CI232" s="108"/>
      <c r="CJ232" s="108"/>
      <c r="CO232" s="179"/>
      <c r="CP232" s="179"/>
      <c r="CQ232" s="179"/>
      <c r="CR232" s="179"/>
      <c r="CS232" s="179"/>
      <c r="CT232" s="179"/>
      <c r="CU232" s="179"/>
      <c r="CV232" s="179"/>
      <c r="CW232" s="413"/>
      <c r="CX232" s="413"/>
      <c r="CY232" s="413"/>
      <c r="CZ232" s="413"/>
      <c r="DA232" s="331"/>
      <c r="DB232" s="331"/>
      <c r="DC232" s="331"/>
      <c r="DD232" s="331"/>
      <c r="DE232" s="331"/>
      <c r="DF232" s="331"/>
      <c r="DG232" s="331"/>
      <c r="DH232" s="331"/>
      <c r="DI232" s="331"/>
      <c r="DJ232" s="181"/>
      <c r="DK232" s="181"/>
      <c r="DL232" s="181"/>
      <c r="DM232" s="181"/>
      <c r="DN232" s="181"/>
      <c r="DO232" s="181"/>
      <c r="DP232" s="181"/>
      <c r="DQ232" s="181"/>
      <c r="DR232" s="181"/>
      <c r="DS232" s="181"/>
    </row>
    <row r="233" spans="2:215" ht="15" x14ac:dyDescent="0.2">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c r="BG233" s="108"/>
      <c r="BH233" s="108"/>
      <c r="BI233" s="108"/>
      <c r="BJ233" s="108"/>
      <c r="BK233" s="108"/>
      <c r="BL233" s="108"/>
      <c r="BM233" s="108"/>
      <c r="BN233" s="108"/>
      <c r="BO233" s="108"/>
      <c r="BP233" s="108"/>
      <c r="BQ233" s="108"/>
      <c r="BR233" s="108"/>
      <c r="BS233" s="108"/>
      <c r="BT233" s="108"/>
      <c r="BU233" s="108"/>
      <c r="BV233" s="108"/>
      <c r="BW233" s="108"/>
      <c r="BX233" s="108"/>
      <c r="BY233" s="108"/>
      <c r="BZ233" s="108"/>
      <c r="CA233" s="108"/>
      <c r="CB233" s="108"/>
      <c r="CC233" s="108"/>
      <c r="CD233" s="108"/>
      <c r="CE233" s="108"/>
      <c r="CF233" s="108"/>
      <c r="CG233" s="108"/>
      <c r="CH233" s="108"/>
      <c r="CI233" s="108"/>
      <c r="CJ233" s="108"/>
      <c r="CO233" s="179"/>
      <c r="CP233" s="179"/>
      <c r="CQ233" s="179"/>
      <c r="CR233" s="179"/>
      <c r="CS233" s="179"/>
      <c r="CT233" s="179"/>
      <c r="CU233" s="179"/>
      <c r="CV233" s="179"/>
      <c r="CW233" s="413"/>
      <c r="CX233" s="413"/>
      <c r="CY233" s="413"/>
      <c r="CZ233" s="413"/>
      <c r="DA233" s="331"/>
      <c r="DB233" s="331"/>
      <c r="DC233" s="331"/>
      <c r="DD233" s="331"/>
      <c r="DE233" s="331"/>
      <c r="DF233" s="331"/>
      <c r="DG233" s="331"/>
      <c r="DH233" s="331"/>
      <c r="DI233" s="331"/>
      <c r="DJ233" s="181"/>
      <c r="DK233" s="181"/>
      <c r="DL233" s="181"/>
      <c r="DM233" s="181"/>
      <c r="DN233" s="181"/>
      <c r="DO233" s="181"/>
      <c r="DP233" s="181"/>
      <c r="DQ233" s="181"/>
      <c r="DR233" s="181"/>
      <c r="DS233" s="181"/>
    </row>
    <row r="234" spans="2:215" ht="15" x14ac:dyDescent="0.2">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c r="CE234" s="108"/>
      <c r="CF234" s="108"/>
      <c r="CG234" s="108"/>
      <c r="CH234" s="108"/>
      <c r="CI234" s="108"/>
      <c r="CJ234" s="108"/>
      <c r="CO234" s="179"/>
      <c r="CP234" s="179"/>
      <c r="CQ234" s="179"/>
      <c r="CR234" s="179"/>
      <c r="CS234" s="179"/>
      <c r="CT234" s="179"/>
      <c r="CU234" s="179"/>
      <c r="CV234" s="179"/>
      <c r="CW234" s="413"/>
      <c r="CX234" s="413"/>
      <c r="CY234" s="413"/>
      <c r="CZ234" s="413"/>
      <c r="DA234" s="331"/>
      <c r="DB234" s="331"/>
      <c r="DC234" s="331"/>
      <c r="DD234" s="331"/>
      <c r="DE234" s="331"/>
      <c r="DF234" s="331"/>
      <c r="DG234" s="331"/>
      <c r="DH234" s="331"/>
      <c r="DI234" s="331"/>
      <c r="DJ234" s="181"/>
      <c r="DK234" s="181"/>
      <c r="DL234" s="181"/>
      <c r="DM234" s="181"/>
      <c r="DN234" s="181"/>
      <c r="DO234" s="181"/>
      <c r="DP234" s="181"/>
      <c r="DQ234" s="181"/>
      <c r="DR234" s="181"/>
      <c r="DS234" s="181"/>
    </row>
    <row r="235" spans="2:215" ht="15" x14ac:dyDescent="0.2">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c r="BG235" s="108"/>
      <c r="BH235" s="108"/>
      <c r="BI235" s="108"/>
      <c r="BJ235" s="108"/>
      <c r="BK235" s="108"/>
      <c r="BL235" s="108"/>
      <c r="BM235" s="108"/>
      <c r="BN235" s="108"/>
      <c r="BO235" s="108"/>
      <c r="BP235" s="108"/>
      <c r="BQ235" s="108"/>
      <c r="BR235" s="108"/>
      <c r="BS235" s="108"/>
      <c r="BT235" s="108"/>
      <c r="BU235" s="108"/>
      <c r="BV235" s="108"/>
      <c r="BW235" s="108"/>
      <c r="BX235" s="108"/>
      <c r="BY235" s="108"/>
      <c r="BZ235" s="108"/>
      <c r="CA235" s="108"/>
      <c r="CB235" s="108"/>
      <c r="CC235" s="108"/>
      <c r="CD235" s="108"/>
      <c r="CE235" s="108"/>
      <c r="CF235" s="108"/>
      <c r="CG235" s="108"/>
      <c r="CH235" s="108"/>
      <c r="CI235" s="108"/>
      <c r="CJ235" s="108"/>
      <c r="CO235" s="179"/>
      <c r="CP235" s="179"/>
      <c r="CQ235" s="179"/>
      <c r="CR235" s="179"/>
      <c r="CS235" s="179"/>
      <c r="CT235" s="179"/>
      <c r="CU235" s="179"/>
      <c r="CV235" s="179"/>
      <c r="CW235" s="413"/>
      <c r="CX235" s="413"/>
      <c r="CY235" s="413"/>
      <c r="CZ235" s="413"/>
      <c r="DA235" s="331"/>
      <c r="DB235" s="331"/>
      <c r="DC235" s="331"/>
      <c r="DD235" s="331"/>
      <c r="DE235" s="331"/>
      <c r="DF235" s="331"/>
      <c r="DG235" s="331"/>
      <c r="DH235" s="331"/>
      <c r="DI235" s="331"/>
      <c r="DJ235" s="181"/>
      <c r="DK235" s="181"/>
      <c r="DL235" s="181"/>
      <c r="DM235" s="181"/>
      <c r="DN235" s="181"/>
      <c r="DO235" s="181"/>
      <c r="DP235" s="181"/>
      <c r="DQ235" s="181"/>
      <c r="DR235" s="181"/>
      <c r="DS235" s="181"/>
    </row>
    <row r="236" spans="2:215" ht="15" x14ac:dyDescent="0.2">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8"/>
      <c r="BR236" s="108"/>
      <c r="BS236" s="108"/>
      <c r="BT236" s="108"/>
      <c r="BU236" s="108"/>
      <c r="BV236" s="108"/>
      <c r="BW236" s="108"/>
      <c r="BX236" s="108"/>
      <c r="BY236" s="108"/>
      <c r="BZ236" s="108"/>
      <c r="CA236" s="108"/>
      <c r="CB236" s="108"/>
      <c r="CC236" s="108"/>
      <c r="CD236" s="108"/>
      <c r="CE236" s="108"/>
      <c r="CF236" s="108"/>
      <c r="CG236" s="108"/>
      <c r="CH236" s="108"/>
      <c r="CI236" s="108"/>
      <c r="CJ236" s="108"/>
      <c r="CO236" s="179"/>
      <c r="CP236" s="179"/>
      <c r="CQ236" s="179"/>
      <c r="CR236" s="179"/>
      <c r="CS236" s="179"/>
      <c r="CT236" s="179"/>
      <c r="CU236" s="179"/>
      <c r="CV236" s="179"/>
      <c r="CW236" s="413"/>
      <c r="CX236" s="413"/>
      <c r="CY236" s="413"/>
      <c r="CZ236" s="413"/>
      <c r="DA236" s="331"/>
      <c r="DB236" s="331"/>
      <c r="DC236" s="331"/>
      <c r="DD236" s="331"/>
      <c r="DE236" s="331"/>
      <c r="DF236" s="331"/>
      <c r="DG236" s="331"/>
      <c r="DH236" s="331"/>
      <c r="DI236" s="331"/>
      <c r="DJ236" s="181"/>
      <c r="DK236" s="181"/>
      <c r="DL236" s="181"/>
      <c r="DM236" s="181"/>
      <c r="DN236" s="181"/>
      <c r="DO236" s="181"/>
      <c r="DP236" s="181"/>
      <c r="DQ236" s="181"/>
      <c r="DR236" s="181"/>
      <c r="DS236" s="181"/>
    </row>
    <row r="237" spans="2:215" ht="15" x14ac:dyDescent="0.2">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108"/>
      <c r="BL237" s="108"/>
      <c r="BM237" s="108"/>
      <c r="BN237" s="108"/>
      <c r="BO237" s="108"/>
      <c r="BP237" s="108"/>
      <c r="BQ237" s="108"/>
      <c r="BR237" s="108"/>
      <c r="BS237" s="108"/>
      <c r="BT237" s="108"/>
      <c r="BU237" s="108"/>
      <c r="BV237" s="108"/>
      <c r="BW237" s="108"/>
      <c r="BX237" s="108"/>
      <c r="BY237" s="108"/>
      <c r="BZ237" s="108"/>
      <c r="CA237" s="108"/>
      <c r="CB237" s="108"/>
      <c r="CC237" s="108"/>
      <c r="CD237" s="108"/>
      <c r="CE237" s="108"/>
      <c r="CF237" s="108"/>
      <c r="CG237" s="108"/>
      <c r="CH237" s="108"/>
      <c r="CI237" s="108"/>
      <c r="CJ237" s="108"/>
      <c r="CO237" s="179"/>
      <c r="CP237" s="179"/>
      <c r="CQ237" s="179"/>
      <c r="CR237" s="179"/>
      <c r="CS237" s="179"/>
      <c r="CT237" s="179"/>
      <c r="CU237" s="179"/>
      <c r="CV237" s="179"/>
      <c r="CW237" s="413"/>
      <c r="CX237" s="413"/>
      <c r="CY237" s="413"/>
      <c r="CZ237" s="413"/>
      <c r="DA237" s="331"/>
      <c r="DB237" s="331"/>
      <c r="DC237" s="331"/>
      <c r="DD237" s="331"/>
      <c r="DE237" s="331"/>
      <c r="DF237" s="331"/>
      <c r="DG237" s="331"/>
      <c r="DH237" s="331"/>
      <c r="DI237" s="331"/>
      <c r="DJ237" s="181"/>
      <c r="DK237" s="181"/>
      <c r="DL237" s="181"/>
      <c r="DM237" s="181"/>
      <c r="DN237" s="181"/>
      <c r="DO237" s="181"/>
      <c r="DP237" s="181"/>
      <c r="DQ237" s="181"/>
      <c r="DR237" s="181"/>
      <c r="DS237" s="181"/>
    </row>
    <row r="238" spans="2:215" ht="15" x14ac:dyDescent="0.2">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108"/>
      <c r="BL238" s="108"/>
      <c r="BM238" s="108"/>
      <c r="BN238" s="108"/>
      <c r="BO238" s="108"/>
      <c r="BP238" s="108"/>
      <c r="BQ238" s="108"/>
      <c r="BR238" s="108"/>
      <c r="BS238" s="108"/>
      <c r="BT238" s="108"/>
      <c r="BU238" s="108"/>
      <c r="BV238" s="108"/>
      <c r="BW238" s="108"/>
      <c r="BX238" s="108"/>
      <c r="BY238" s="108"/>
      <c r="BZ238" s="108"/>
      <c r="CA238" s="108"/>
      <c r="CB238" s="108"/>
      <c r="CC238" s="108"/>
      <c r="CD238" s="108"/>
      <c r="CE238" s="108"/>
      <c r="CF238" s="108"/>
      <c r="CG238" s="108"/>
      <c r="CH238" s="108"/>
      <c r="CI238" s="108"/>
      <c r="CJ238" s="108"/>
      <c r="CO238" s="179"/>
      <c r="CP238" s="179"/>
      <c r="CQ238" s="179"/>
      <c r="CR238" s="179"/>
      <c r="CS238" s="179"/>
      <c r="CT238" s="179"/>
      <c r="CU238" s="179"/>
      <c r="CV238" s="179"/>
      <c r="CW238" s="413"/>
      <c r="CX238" s="413"/>
      <c r="CY238" s="413"/>
      <c r="CZ238" s="413"/>
      <c r="DA238" s="331"/>
      <c r="DB238" s="331"/>
      <c r="DC238" s="331"/>
      <c r="DD238" s="331"/>
      <c r="DE238" s="331"/>
      <c r="DF238" s="331"/>
      <c r="DG238" s="331"/>
      <c r="DH238" s="331"/>
      <c r="DI238" s="331"/>
      <c r="DJ238" s="181"/>
      <c r="DK238" s="181"/>
      <c r="DL238" s="181"/>
      <c r="DM238" s="181"/>
      <c r="DN238" s="181"/>
      <c r="DO238" s="181"/>
      <c r="DP238" s="181"/>
      <c r="DQ238" s="181"/>
      <c r="DR238" s="181"/>
      <c r="DS238" s="181"/>
    </row>
    <row r="239" spans="2:215" ht="15" x14ac:dyDescent="0.2">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c r="CE239" s="108"/>
      <c r="CF239" s="108"/>
      <c r="CG239" s="108"/>
      <c r="CH239" s="108"/>
      <c r="CI239" s="108"/>
      <c r="CJ239" s="108"/>
      <c r="CO239" s="179"/>
      <c r="CP239" s="179"/>
      <c r="CQ239" s="179"/>
      <c r="CR239" s="179"/>
      <c r="CS239" s="179"/>
      <c r="CT239" s="179"/>
      <c r="CU239" s="179"/>
      <c r="CV239" s="179"/>
      <c r="CW239" s="413"/>
      <c r="CX239" s="413"/>
      <c r="CY239" s="413"/>
      <c r="CZ239" s="413"/>
      <c r="DA239" s="331"/>
      <c r="DB239" s="331"/>
      <c r="DC239" s="331"/>
      <c r="DD239" s="331"/>
      <c r="DE239" s="331"/>
      <c r="DF239" s="331"/>
      <c r="DG239" s="331"/>
      <c r="DH239" s="331"/>
      <c r="DI239" s="331"/>
      <c r="DJ239" s="181"/>
      <c r="DK239" s="181"/>
      <c r="DL239" s="181"/>
      <c r="DM239" s="181"/>
      <c r="DN239" s="181"/>
      <c r="DO239" s="181"/>
      <c r="DP239" s="181"/>
      <c r="DQ239" s="181"/>
      <c r="DR239" s="181"/>
      <c r="DS239" s="181"/>
    </row>
    <row r="240" spans="2:215" ht="15" x14ac:dyDescent="0.2">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108"/>
      <c r="BL240" s="108"/>
      <c r="BM240" s="108"/>
      <c r="BN240" s="108"/>
      <c r="BO240" s="108"/>
      <c r="BP240" s="108"/>
      <c r="BQ240" s="108"/>
      <c r="BR240" s="108"/>
      <c r="BS240" s="108"/>
      <c r="BT240" s="108"/>
      <c r="BU240" s="108"/>
      <c r="BV240" s="108"/>
      <c r="BW240" s="108"/>
      <c r="BX240" s="108"/>
      <c r="BY240" s="108"/>
      <c r="BZ240" s="108"/>
      <c r="CA240" s="108"/>
      <c r="CB240" s="108"/>
      <c r="CC240" s="108"/>
      <c r="CD240" s="108"/>
      <c r="CE240" s="108"/>
      <c r="CF240" s="108"/>
      <c r="CG240" s="108"/>
      <c r="CH240" s="108"/>
      <c r="CI240" s="108"/>
      <c r="CJ240" s="108"/>
      <c r="CO240" s="179"/>
      <c r="CP240" s="179"/>
      <c r="CQ240" s="179"/>
      <c r="CR240" s="179"/>
      <c r="CS240" s="179"/>
      <c r="CT240" s="179"/>
      <c r="CU240" s="179"/>
      <c r="CV240" s="179"/>
      <c r="CW240" s="413"/>
      <c r="CX240" s="413"/>
      <c r="CY240" s="413"/>
      <c r="CZ240" s="413"/>
      <c r="DA240" s="331"/>
      <c r="DB240" s="331"/>
      <c r="DC240" s="331"/>
      <c r="DD240" s="331"/>
      <c r="DE240" s="331"/>
      <c r="DF240" s="331"/>
      <c r="DG240" s="331"/>
      <c r="DH240" s="331"/>
      <c r="DI240" s="331"/>
      <c r="DJ240" s="181"/>
      <c r="DK240" s="181"/>
      <c r="DL240" s="181"/>
      <c r="DM240" s="181"/>
      <c r="DN240" s="181"/>
      <c r="DO240" s="181"/>
      <c r="DP240" s="181"/>
      <c r="DQ240" s="181"/>
      <c r="DR240" s="181"/>
      <c r="DS240" s="181"/>
    </row>
    <row r="241" spans="2:123" ht="15" x14ac:dyDescent="0.2">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c r="BG241" s="108"/>
      <c r="BH241" s="108"/>
      <c r="BI241" s="108"/>
      <c r="BJ241" s="108"/>
      <c r="BK241" s="108"/>
      <c r="BL241" s="108"/>
      <c r="BM241" s="108"/>
      <c r="BN241" s="108"/>
      <c r="BO241" s="108"/>
      <c r="BP241" s="108"/>
      <c r="BQ241" s="108"/>
      <c r="BR241" s="108"/>
      <c r="BS241" s="108"/>
      <c r="BT241" s="108"/>
      <c r="BU241" s="108"/>
      <c r="BV241" s="108"/>
      <c r="BW241" s="108"/>
      <c r="BX241" s="108"/>
      <c r="BY241" s="108"/>
      <c r="BZ241" s="108"/>
      <c r="CA241" s="108"/>
      <c r="CB241" s="108"/>
      <c r="CC241" s="108"/>
      <c r="CD241" s="108"/>
      <c r="CE241" s="108"/>
      <c r="CF241" s="108"/>
      <c r="CG241" s="108"/>
      <c r="CH241" s="108"/>
      <c r="CI241" s="108"/>
      <c r="CJ241" s="108"/>
      <c r="CO241" s="179"/>
      <c r="CP241" s="179"/>
      <c r="CQ241" s="179"/>
      <c r="CR241" s="179"/>
      <c r="CS241" s="179"/>
      <c r="CT241" s="179"/>
      <c r="CU241" s="179"/>
      <c r="CV241" s="179"/>
      <c r="CW241" s="413"/>
      <c r="CX241" s="413"/>
      <c r="CY241" s="413"/>
      <c r="CZ241" s="413"/>
      <c r="DA241" s="331"/>
      <c r="DB241" s="331"/>
      <c r="DC241" s="331"/>
      <c r="DD241" s="331"/>
      <c r="DE241" s="331"/>
      <c r="DF241" s="331"/>
      <c r="DG241" s="331"/>
      <c r="DH241" s="331"/>
      <c r="DI241" s="331"/>
      <c r="DJ241" s="181"/>
      <c r="DK241" s="181"/>
      <c r="DL241" s="181"/>
      <c r="DM241" s="181"/>
      <c r="DN241" s="181"/>
      <c r="DO241" s="181"/>
      <c r="DP241" s="181"/>
      <c r="DQ241" s="181"/>
      <c r="DR241" s="181"/>
      <c r="DS241" s="181"/>
    </row>
    <row r="242" spans="2:123" ht="15" x14ac:dyDescent="0.2">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c r="BA242" s="108"/>
      <c r="BB242" s="108"/>
      <c r="BC242" s="108"/>
      <c r="BD242" s="108"/>
      <c r="BE242" s="108"/>
      <c r="BF242" s="108"/>
      <c r="BG242" s="108"/>
      <c r="BH242" s="108"/>
      <c r="BI242" s="108"/>
      <c r="BJ242" s="108"/>
      <c r="BK242" s="108"/>
      <c r="BL242" s="108"/>
      <c r="BM242" s="108"/>
      <c r="BN242" s="108"/>
      <c r="BO242" s="108"/>
      <c r="BP242" s="108"/>
      <c r="BQ242" s="108"/>
      <c r="BR242" s="108"/>
      <c r="BS242" s="108"/>
      <c r="BT242" s="108"/>
      <c r="BU242" s="108"/>
      <c r="BV242" s="108"/>
      <c r="BW242" s="108"/>
      <c r="BX242" s="108"/>
      <c r="BY242" s="108"/>
      <c r="BZ242" s="108"/>
      <c r="CA242" s="108"/>
      <c r="CB242" s="108"/>
      <c r="CC242" s="108"/>
      <c r="CD242" s="108"/>
      <c r="CE242" s="108"/>
      <c r="CF242" s="108"/>
      <c r="CG242" s="108"/>
      <c r="CH242" s="108"/>
      <c r="CI242" s="108"/>
      <c r="CJ242" s="108"/>
      <c r="CO242" s="179"/>
      <c r="CP242" s="179"/>
      <c r="CQ242" s="179"/>
      <c r="CR242" s="179"/>
      <c r="CS242" s="179"/>
      <c r="CT242" s="179"/>
      <c r="CU242" s="179"/>
      <c r="CV242" s="179"/>
      <c r="CW242" s="413"/>
      <c r="CX242" s="413"/>
      <c r="CY242" s="413"/>
      <c r="CZ242" s="413"/>
      <c r="DA242" s="331"/>
      <c r="DB242" s="331"/>
      <c r="DC242" s="331"/>
      <c r="DD242" s="331"/>
      <c r="DE242" s="331"/>
      <c r="DF242" s="331"/>
      <c r="DG242" s="331"/>
      <c r="DH242" s="331"/>
      <c r="DI242" s="331"/>
      <c r="DJ242" s="181"/>
      <c r="DK242" s="181"/>
      <c r="DL242" s="181"/>
      <c r="DM242" s="181"/>
      <c r="DN242" s="181"/>
      <c r="DO242" s="181"/>
      <c r="DP242" s="181"/>
      <c r="DQ242" s="181"/>
      <c r="DR242" s="181"/>
      <c r="DS242" s="181"/>
    </row>
    <row r="243" spans="2:123" ht="15" x14ac:dyDescent="0.2">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c r="BG243" s="108"/>
      <c r="BH243" s="108"/>
      <c r="BI243" s="108"/>
      <c r="BJ243" s="108"/>
      <c r="BK243" s="108"/>
      <c r="BL243" s="108"/>
      <c r="BM243" s="108"/>
      <c r="BN243" s="108"/>
      <c r="BO243" s="108"/>
      <c r="BP243" s="108"/>
      <c r="BQ243" s="108"/>
      <c r="BR243" s="108"/>
      <c r="BS243" s="108"/>
      <c r="BT243" s="108"/>
      <c r="BU243" s="108"/>
      <c r="BV243" s="108"/>
      <c r="BW243" s="108"/>
      <c r="BX243" s="108"/>
      <c r="BY243" s="108"/>
      <c r="BZ243" s="108"/>
      <c r="CA243" s="108"/>
      <c r="CB243" s="108"/>
      <c r="CC243" s="108"/>
      <c r="CD243" s="108"/>
      <c r="CE243" s="108"/>
      <c r="CF243" s="108"/>
      <c r="CG243" s="108"/>
      <c r="CH243" s="108"/>
      <c r="CI243" s="108"/>
      <c r="CJ243" s="108"/>
      <c r="CO243" s="179"/>
      <c r="CP243" s="179"/>
      <c r="CQ243" s="179"/>
      <c r="CR243" s="179"/>
      <c r="CS243" s="179"/>
      <c r="CT243" s="179"/>
      <c r="CU243" s="179"/>
      <c r="CV243" s="179"/>
      <c r="CW243" s="413"/>
      <c r="CX243" s="413"/>
      <c r="CY243" s="413"/>
      <c r="CZ243" s="413"/>
      <c r="DA243" s="331"/>
      <c r="DB243" s="331"/>
      <c r="DC243" s="331"/>
      <c r="DD243" s="331"/>
      <c r="DE243" s="331"/>
      <c r="DF243" s="331"/>
      <c r="DG243" s="331"/>
      <c r="DH243" s="331"/>
      <c r="DI243" s="331"/>
      <c r="DJ243" s="181"/>
      <c r="DK243" s="181"/>
      <c r="DL243" s="181"/>
      <c r="DM243" s="181"/>
      <c r="DN243" s="181"/>
      <c r="DO243" s="181"/>
      <c r="DP243" s="181"/>
      <c r="DQ243" s="181"/>
      <c r="DR243" s="181"/>
      <c r="DS243" s="181"/>
    </row>
    <row r="244" spans="2:123" ht="15" x14ac:dyDescent="0.2">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8"/>
      <c r="AL244" s="108"/>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c r="BG244" s="108"/>
      <c r="BH244" s="108"/>
      <c r="BI244" s="108"/>
      <c r="BJ244" s="108"/>
      <c r="BK244" s="108"/>
      <c r="BL244" s="108"/>
      <c r="BM244" s="108"/>
      <c r="BN244" s="108"/>
      <c r="BO244" s="108"/>
      <c r="BP244" s="108"/>
      <c r="BQ244" s="108"/>
      <c r="BR244" s="108"/>
      <c r="BS244" s="108"/>
      <c r="BT244" s="108"/>
      <c r="BU244" s="108"/>
      <c r="BV244" s="108"/>
      <c r="BW244" s="108"/>
      <c r="BX244" s="108"/>
      <c r="BY244" s="108"/>
      <c r="BZ244" s="108"/>
      <c r="CA244" s="108"/>
      <c r="CB244" s="108"/>
      <c r="CC244" s="108"/>
      <c r="CD244" s="108"/>
      <c r="CE244" s="108"/>
      <c r="CF244" s="108"/>
      <c r="CG244" s="108"/>
      <c r="CH244" s="108"/>
      <c r="CI244" s="108"/>
      <c r="CJ244" s="108"/>
      <c r="CO244" s="179"/>
      <c r="CP244" s="179"/>
      <c r="CQ244" s="179"/>
      <c r="CR244" s="179"/>
      <c r="CS244" s="179"/>
      <c r="CT244" s="179"/>
      <c r="CU244" s="179"/>
      <c r="CV244" s="179"/>
      <c r="CW244" s="413"/>
      <c r="CX244" s="413"/>
      <c r="CY244" s="413"/>
      <c r="CZ244" s="413"/>
      <c r="DA244" s="331"/>
      <c r="DB244" s="331"/>
      <c r="DC244" s="331"/>
      <c r="DD244" s="331"/>
      <c r="DE244" s="331"/>
      <c r="DF244" s="331"/>
      <c r="DG244" s="331"/>
      <c r="DH244" s="331"/>
      <c r="DI244" s="331"/>
      <c r="DJ244" s="181"/>
      <c r="DK244" s="181"/>
      <c r="DL244" s="181"/>
      <c r="DM244" s="181"/>
      <c r="DN244" s="181"/>
      <c r="DO244" s="181"/>
      <c r="DP244" s="181"/>
      <c r="DQ244" s="181"/>
      <c r="DR244" s="181"/>
      <c r="DS244" s="181"/>
    </row>
    <row r="245" spans="2:123" ht="15" x14ac:dyDescent="0.2">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8"/>
      <c r="AL245" s="108"/>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c r="BG245" s="108"/>
      <c r="BH245" s="108"/>
      <c r="BI245" s="108"/>
      <c r="BJ245" s="108"/>
      <c r="BK245" s="108"/>
      <c r="BL245" s="108"/>
      <c r="BM245" s="108"/>
      <c r="BN245" s="108"/>
      <c r="BO245" s="108"/>
      <c r="BP245" s="108"/>
      <c r="BQ245" s="108"/>
      <c r="BR245" s="108"/>
      <c r="BS245" s="108"/>
      <c r="BT245" s="108"/>
      <c r="BU245" s="108"/>
      <c r="BV245" s="108"/>
      <c r="BW245" s="108"/>
      <c r="BX245" s="108"/>
      <c r="BY245" s="108"/>
      <c r="BZ245" s="108"/>
      <c r="CA245" s="108"/>
      <c r="CB245" s="108"/>
      <c r="CC245" s="108"/>
      <c r="CD245" s="108"/>
      <c r="CE245" s="108"/>
      <c r="CF245" s="108"/>
      <c r="CG245" s="108"/>
      <c r="CH245" s="108"/>
      <c r="CI245" s="108"/>
      <c r="CJ245" s="108"/>
      <c r="CO245" s="179"/>
      <c r="CP245" s="179"/>
      <c r="CQ245" s="179"/>
      <c r="CR245" s="179"/>
      <c r="CS245" s="179"/>
      <c r="CT245" s="179"/>
      <c r="CU245" s="179"/>
      <c r="CV245" s="179"/>
      <c r="CW245" s="413"/>
      <c r="CX245" s="413"/>
      <c r="CY245" s="413"/>
      <c r="CZ245" s="413"/>
      <c r="DA245" s="331"/>
      <c r="DB245" s="331"/>
      <c r="DC245" s="331"/>
      <c r="DD245" s="331"/>
      <c r="DE245" s="331"/>
      <c r="DF245" s="331"/>
      <c r="DG245" s="331"/>
      <c r="DH245" s="331"/>
      <c r="DI245" s="331"/>
      <c r="DJ245" s="181"/>
      <c r="DK245" s="181"/>
      <c r="DL245" s="181"/>
      <c r="DM245" s="181"/>
      <c r="DN245" s="181"/>
      <c r="DO245" s="181"/>
      <c r="DP245" s="181"/>
      <c r="DQ245" s="181"/>
      <c r="DR245" s="181"/>
      <c r="DS245" s="181"/>
    </row>
    <row r="246" spans="2:123" ht="15" x14ac:dyDescent="0.2">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8"/>
      <c r="AL246" s="108"/>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c r="BG246" s="108"/>
      <c r="BH246" s="108"/>
      <c r="BI246" s="108"/>
      <c r="BJ246" s="108"/>
      <c r="BK246" s="108"/>
      <c r="BL246" s="108"/>
      <c r="BM246" s="108"/>
      <c r="BN246" s="108"/>
      <c r="BO246" s="108"/>
      <c r="BP246" s="108"/>
      <c r="BQ246" s="108"/>
      <c r="BR246" s="108"/>
      <c r="BS246" s="108"/>
      <c r="BT246" s="108"/>
      <c r="BU246" s="108"/>
      <c r="BV246" s="108"/>
      <c r="BW246" s="108"/>
      <c r="BX246" s="108"/>
      <c r="BY246" s="108"/>
      <c r="BZ246" s="108"/>
      <c r="CA246" s="108"/>
      <c r="CB246" s="108"/>
      <c r="CC246" s="108"/>
      <c r="CD246" s="108"/>
      <c r="CE246" s="108"/>
      <c r="CF246" s="108"/>
      <c r="CG246" s="108"/>
      <c r="CH246" s="108"/>
      <c r="CI246" s="108"/>
      <c r="CJ246" s="108"/>
      <c r="CO246" s="179"/>
      <c r="CP246" s="179"/>
      <c r="CQ246" s="179"/>
      <c r="CR246" s="179"/>
      <c r="CS246" s="179"/>
      <c r="CT246" s="179"/>
      <c r="CU246" s="179"/>
      <c r="CV246" s="179"/>
      <c r="CW246" s="413"/>
      <c r="CX246" s="413"/>
      <c r="CY246" s="413"/>
      <c r="CZ246" s="413"/>
      <c r="DA246" s="331"/>
      <c r="DB246" s="331"/>
      <c r="DC246" s="331"/>
      <c r="DD246" s="331"/>
      <c r="DE246" s="331"/>
      <c r="DF246" s="331"/>
      <c r="DG246" s="331"/>
      <c r="DH246" s="331"/>
      <c r="DI246" s="331"/>
      <c r="DJ246" s="181"/>
      <c r="DK246" s="181"/>
      <c r="DL246" s="181"/>
      <c r="DM246" s="181"/>
      <c r="DN246" s="181"/>
      <c r="DO246" s="181"/>
      <c r="DP246" s="181"/>
      <c r="DQ246" s="181"/>
      <c r="DR246" s="181"/>
      <c r="DS246" s="181"/>
    </row>
    <row r="247" spans="2:123" ht="15" x14ac:dyDescent="0.2">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c r="BG247" s="108"/>
      <c r="BH247" s="108"/>
      <c r="BI247" s="108"/>
      <c r="BJ247" s="108"/>
      <c r="BK247" s="108"/>
      <c r="BL247" s="108"/>
      <c r="BM247" s="108"/>
      <c r="BN247" s="108"/>
      <c r="BO247" s="108"/>
      <c r="BP247" s="108"/>
      <c r="BQ247" s="108"/>
      <c r="BR247" s="108"/>
      <c r="BS247" s="108"/>
      <c r="BT247" s="108"/>
      <c r="BU247" s="108"/>
      <c r="BV247" s="108"/>
      <c r="BW247" s="108"/>
      <c r="BX247" s="108"/>
      <c r="BY247" s="108"/>
      <c r="BZ247" s="108"/>
      <c r="CA247" s="108"/>
      <c r="CB247" s="108"/>
      <c r="CC247" s="108"/>
      <c r="CD247" s="108"/>
      <c r="CE247" s="108"/>
      <c r="CF247" s="108"/>
      <c r="CG247" s="108"/>
      <c r="CH247" s="108"/>
      <c r="CI247" s="108"/>
      <c r="CJ247" s="108"/>
      <c r="CO247" s="179"/>
      <c r="CP247" s="179"/>
      <c r="CQ247" s="179"/>
      <c r="CR247" s="179"/>
      <c r="CS247" s="179"/>
      <c r="CT247" s="179"/>
      <c r="CU247" s="179"/>
      <c r="CV247" s="179"/>
      <c r="CW247" s="413"/>
      <c r="CX247" s="413"/>
      <c r="CY247" s="413"/>
      <c r="CZ247" s="413"/>
      <c r="DA247" s="331"/>
      <c r="DB247" s="331"/>
      <c r="DC247" s="331"/>
      <c r="DD247" s="331"/>
      <c r="DE247" s="331"/>
      <c r="DF247" s="331"/>
      <c r="DG247" s="331"/>
      <c r="DH247" s="331"/>
      <c r="DI247" s="331"/>
      <c r="DJ247" s="181"/>
      <c r="DK247" s="181"/>
      <c r="DL247" s="181"/>
      <c r="DM247" s="181"/>
      <c r="DN247" s="181"/>
      <c r="DO247" s="181"/>
      <c r="DP247" s="181"/>
      <c r="DQ247" s="181"/>
      <c r="DR247" s="181"/>
      <c r="DS247" s="181"/>
    </row>
    <row r="248" spans="2:123" ht="15" x14ac:dyDescent="0.2">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c r="BG248" s="108"/>
      <c r="BH248" s="108"/>
      <c r="BI248" s="108"/>
      <c r="BJ248" s="108"/>
      <c r="BK248" s="108"/>
      <c r="BL248" s="108"/>
      <c r="BM248" s="108"/>
      <c r="BN248" s="108"/>
      <c r="BO248" s="108"/>
      <c r="BP248" s="108"/>
      <c r="BQ248" s="108"/>
      <c r="BR248" s="108"/>
      <c r="BS248" s="108"/>
      <c r="BT248" s="108"/>
      <c r="BU248" s="108"/>
      <c r="BV248" s="108"/>
      <c r="BW248" s="108"/>
      <c r="BX248" s="108"/>
      <c r="BY248" s="108"/>
      <c r="BZ248" s="108"/>
      <c r="CA248" s="108"/>
      <c r="CB248" s="108"/>
      <c r="CC248" s="108"/>
      <c r="CD248" s="108"/>
      <c r="CE248" s="108"/>
      <c r="CF248" s="108"/>
      <c r="CG248" s="108"/>
      <c r="CH248" s="108"/>
      <c r="CI248" s="108"/>
      <c r="CJ248" s="108"/>
      <c r="CO248" s="179"/>
      <c r="CP248" s="179"/>
      <c r="CQ248" s="179"/>
      <c r="CR248" s="179"/>
      <c r="CS248" s="179"/>
      <c r="CT248" s="179"/>
      <c r="CU248" s="179"/>
      <c r="CV248" s="179"/>
      <c r="CW248" s="413"/>
      <c r="CX248" s="413"/>
      <c r="CY248" s="413"/>
      <c r="CZ248" s="413"/>
      <c r="DA248" s="331"/>
      <c r="DB248" s="331"/>
      <c r="DC248" s="331"/>
      <c r="DD248" s="331"/>
      <c r="DE248" s="331"/>
      <c r="DF248" s="331"/>
      <c r="DG248" s="331"/>
      <c r="DH248" s="331"/>
      <c r="DI248" s="331"/>
      <c r="DJ248" s="181"/>
      <c r="DK248" s="181"/>
      <c r="DL248" s="181"/>
      <c r="DM248" s="181"/>
      <c r="DN248" s="181"/>
      <c r="DO248" s="181"/>
      <c r="DP248" s="181"/>
      <c r="DQ248" s="181"/>
      <c r="DR248" s="181"/>
      <c r="DS248" s="181"/>
    </row>
    <row r="249" spans="2:123" ht="15" x14ac:dyDescent="0.2">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c r="BG249" s="108"/>
      <c r="BH249" s="108"/>
      <c r="BI249" s="108"/>
      <c r="BJ249" s="108"/>
      <c r="BK249" s="108"/>
      <c r="BL249" s="108"/>
      <c r="BM249" s="108"/>
      <c r="BN249" s="108"/>
      <c r="BO249" s="108"/>
      <c r="BP249" s="108"/>
      <c r="BQ249" s="108"/>
      <c r="BR249" s="108"/>
      <c r="BS249" s="108"/>
      <c r="BT249" s="108"/>
      <c r="BU249" s="108"/>
      <c r="BV249" s="108"/>
      <c r="BW249" s="108"/>
      <c r="BX249" s="108"/>
      <c r="BY249" s="108"/>
      <c r="BZ249" s="108"/>
      <c r="CA249" s="108"/>
      <c r="CB249" s="108"/>
      <c r="CC249" s="108"/>
      <c r="CD249" s="108"/>
      <c r="CE249" s="108"/>
      <c r="CF249" s="108"/>
      <c r="CG249" s="108"/>
      <c r="CH249" s="108"/>
      <c r="CI249" s="108"/>
      <c r="CJ249" s="108"/>
      <c r="CO249" s="179"/>
      <c r="CP249" s="179"/>
      <c r="CQ249" s="179"/>
      <c r="CR249" s="179"/>
      <c r="CS249" s="179"/>
      <c r="CT249" s="179"/>
      <c r="CU249" s="179"/>
      <c r="CV249" s="179"/>
      <c r="CW249" s="413"/>
      <c r="CX249" s="413"/>
      <c r="CY249" s="413"/>
      <c r="CZ249" s="413"/>
      <c r="DA249" s="331"/>
      <c r="DB249" s="331"/>
      <c r="DC249" s="331"/>
      <c r="DD249" s="331"/>
      <c r="DE249" s="331"/>
      <c r="DF249" s="331"/>
      <c r="DG249" s="331"/>
      <c r="DH249" s="331"/>
      <c r="DI249" s="331"/>
      <c r="DJ249" s="181"/>
      <c r="DK249" s="181"/>
      <c r="DL249" s="181"/>
      <c r="DM249" s="181"/>
      <c r="DN249" s="181"/>
      <c r="DO249" s="181"/>
      <c r="DP249" s="181"/>
      <c r="DQ249" s="181"/>
      <c r="DR249" s="181"/>
      <c r="DS249" s="181"/>
    </row>
    <row r="250" spans="2:123" ht="15" x14ac:dyDescent="0.2">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c r="BG250" s="108"/>
      <c r="BH250" s="108"/>
      <c r="BI250" s="108"/>
      <c r="BJ250" s="108"/>
      <c r="BK250" s="108"/>
      <c r="BL250" s="108"/>
      <c r="BM250" s="108"/>
      <c r="BN250" s="108"/>
      <c r="BO250" s="108"/>
      <c r="BP250" s="108"/>
      <c r="BQ250" s="108"/>
      <c r="BR250" s="108"/>
      <c r="BS250" s="108"/>
      <c r="BT250" s="108"/>
      <c r="BU250" s="108"/>
      <c r="BV250" s="108"/>
      <c r="BW250" s="108"/>
      <c r="BX250" s="108"/>
      <c r="BY250" s="108"/>
      <c r="BZ250" s="108"/>
      <c r="CA250" s="108"/>
      <c r="CB250" s="108"/>
      <c r="CC250" s="108"/>
      <c r="CD250" s="108"/>
      <c r="CE250" s="108"/>
      <c r="CF250" s="108"/>
      <c r="CG250" s="108"/>
      <c r="CH250" s="108"/>
      <c r="CI250" s="108"/>
      <c r="CJ250" s="108"/>
      <c r="CO250" s="179"/>
      <c r="CP250" s="179"/>
      <c r="CQ250" s="179"/>
      <c r="CR250" s="179"/>
      <c r="CS250" s="179"/>
      <c r="CT250" s="179"/>
      <c r="CU250" s="179"/>
      <c r="CV250" s="179"/>
      <c r="CW250" s="413"/>
      <c r="CX250" s="413"/>
      <c r="CY250" s="413"/>
      <c r="CZ250" s="413"/>
      <c r="DA250" s="331"/>
      <c r="DB250" s="331"/>
      <c r="DC250" s="331"/>
      <c r="DD250" s="331"/>
      <c r="DE250" s="331"/>
      <c r="DF250" s="331"/>
      <c r="DG250" s="331"/>
      <c r="DH250" s="331"/>
      <c r="DI250" s="331"/>
      <c r="DJ250" s="181"/>
      <c r="DK250" s="181"/>
      <c r="DL250" s="181"/>
      <c r="DM250" s="181"/>
      <c r="DN250" s="181"/>
      <c r="DO250" s="181"/>
      <c r="DP250" s="181"/>
      <c r="DQ250" s="181"/>
      <c r="DR250" s="181"/>
      <c r="DS250" s="181"/>
    </row>
    <row r="251" spans="2:123" ht="15" x14ac:dyDescent="0.2">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c r="BG251" s="108"/>
      <c r="BH251" s="108"/>
      <c r="BI251" s="108"/>
      <c r="BJ251" s="108"/>
      <c r="BK251" s="108"/>
      <c r="BL251" s="108"/>
      <c r="BM251" s="108"/>
      <c r="BN251" s="108"/>
      <c r="BO251" s="108"/>
      <c r="BP251" s="108"/>
      <c r="BQ251" s="108"/>
      <c r="BR251" s="108"/>
      <c r="BS251" s="108"/>
      <c r="BT251" s="108"/>
      <c r="BU251" s="108"/>
      <c r="BV251" s="108"/>
      <c r="BW251" s="108"/>
      <c r="BX251" s="108"/>
      <c r="BY251" s="108"/>
      <c r="BZ251" s="108"/>
      <c r="CA251" s="108"/>
      <c r="CB251" s="108"/>
      <c r="CC251" s="108"/>
      <c r="CD251" s="108"/>
      <c r="CE251" s="108"/>
      <c r="CF251" s="108"/>
      <c r="CG251" s="108"/>
      <c r="CH251" s="108"/>
      <c r="CI251" s="108"/>
      <c r="CJ251" s="108"/>
      <c r="CO251" s="179"/>
      <c r="CP251" s="179"/>
      <c r="CQ251" s="179"/>
      <c r="CR251" s="179"/>
      <c r="CS251" s="179"/>
      <c r="CT251" s="179"/>
      <c r="CU251" s="179"/>
      <c r="CV251" s="179"/>
      <c r="CW251" s="413"/>
      <c r="CX251" s="413"/>
      <c r="CY251" s="413"/>
      <c r="CZ251" s="413"/>
      <c r="DA251" s="331"/>
      <c r="DB251" s="331"/>
      <c r="DC251" s="331"/>
      <c r="DD251" s="331"/>
      <c r="DE251" s="331"/>
      <c r="DF251" s="331"/>
      <c r="DG251" s="331"/>
      <c r="DH251" s="331"/>
      <c r="DI251" s="331"/>
      <c r="DJ251" s="181"/>
      <c r="DK251" s="181"/>
      <c r="DL251" s="181"/>
      <c r="DM251" s="181"/>
      <c r="DN251" s="181"/>
      <c r="DO251" s="181"/>
      <c r="DP251" s="181"/>
      <c r="DQ251" s="181"/>
      <c r="DR251" s="181"/>
      <c r="DS251" s="181"/>
    </row>
    <row r="252" spans="2:123" ht="15" x14ac:dyDescent="0.2">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CO252" s="179"/>
      <c r="CP252" s="179"/>
      <c r="CQ252" s="179"/>
      <c r="CR252" s="179"/>
      <c r="CS252" s="179"/>
      <c r="CT252" s="179"/>
      <c r="CU252" s="179"/>
      <c r="CV252" s="179"/>
      <c r="CW252" s="413"/>
      <c r="CX252" s="413"/>
      <c r="CY252" s="413"/>
      <c r="CZ252" s="413"/>
      <c r="DA252" s="331"/>
      <c r="DB252" s="331"/>
      <c r="DC252" s="331"/>
      <c r="DD252" s="331"/>
      <c r="DE252" s="331"/>
      <c r="DF252" s="331"/>
      <c r="DG252" s="331"/>
      <c r="DH252" s="331"/>
      <c r="DI252" s="331"/>
      <c r="DJ252" s="181"/>
      <c r="DK252" s="181"/>
      <c r="DL252" s="181"/>
      <c r="DM252" s="181"/>
      <c r="DN252" s="181"/>
      <c r="DO252" s="181"/>
      <c r="DP252" s="181"/>
      <c r="DQ252" s="181"/>
      <c r="DR252" s="181"/>
      <c r="DS252" s="181"/>
    </row>
    <row r="253" spans="2:123" ht="15" x14ac:dyDescent="0.2">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c r="BG253" s="108"/>
      <c r="BH253" s="108"/>
      <c r="BI253" s="108"/>
      <c r="BJ253" s="108"/>
      <c r="BK253" s="108"/>
      <c r="BL253" s="108"/>
      <c r="BM253" s="108"/>
      <c r="BN253" s="108"/>
      <c r="BO253" s="108"/>
      <c r="BP253" s="108"/>
      <c r="BQ253" s="108"/>
      <c r="BR253" s="108"/>
      <c r="BS253" s="108"/>
      <c r="BT253" s="108"/>
      <c r="BU253" s="108"/>
      <c r="BV253" s="108"/>
      <c r="BW253" s="108"/>
      <c r="BX253" s="108"/>
      <c r="BY253" s="108"/>
      <c r="BZ253" s="108"/>
      <c r="CA253" s="108"/>
      <c r="CB253" s="108"/>
      <c r="CC253" s="108"/>
      <c r="CD253" s="108"/>
      <c r="CE253" s="108"/>
      <c r="CF253" s="108"/>
      <c r="CG253" s="108"/>
      <c r="CH253" s="108"/>
      <c r="CI253" s="108"/>
      <c r="CJ253" s="108"/>
      <c r="CO253" s="179"/>
      <c r="CP253" s="179"/>
      <c r="CQ253" s="179"/>
      <c r="CR253" s="179"/>
      <c r="CS253" s="179"/>
      <c r="CT253" s="179"/>
      <c r="CU253" s="179"/>
      <c r="CV253" s="179"/>
      <c r="CW253" s="413"/>
      <c r="CX253" s="413"/>
      <c r="CY253" s="413"/>
      <c r="CZ253" s="413"/>
      <c r="DA253" s="331"/>
      <c r="DB253" s="331"/>
      <c r="DC253" s="331"/>
      <c r="DD253" s="331"/>
      <c r="DE253" s="331"/>
      <c r="DF253" s="331"/>
      <c r="DG253" s="331"/>
      <c r="DH253" s="331"/>
      <c r="DI253" s="331"/>
      <c r="DJ253" s="181"/>
      <c r="DK253" s="181"/>
      <c r="DL253" s="181"/>
      <c r="DM253" s="181"/>
      <c r="DN253" s="181"/>
      <c r="DO253" s="181"/>
      <c r="DP253" s="181"/>
      <c r="DQ253" s="181"/>
      <c r="DR253" s="181"/>
      <c r="DS253" s="181"/>
    </row>
    <row r="254" spans="2:123" ht="15" x14ac:dyDescent="0.2">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c r="BG254" s="108"/>
      <c r="BH254" s="108"/>
      <c r="BI254" s="108"/>
      <c r="BJ254" s="108"/>
      <c r="BK254" s="108"/>
      <c r="BL254" s="108"/>
      <c r="BM254" s="108"/>
      <c r="BN254" s="108"/>
      <c r="BO254" s="108"/>
      <c r="BP254" s="108"/>
      <c r="BQ254" s="108"/>
      <c r="BR254" s="108"/>
      <c r="BS254" s="108"/>
      <c r="BT254" s="108"/>
      <c r="BU254" s="108"/>
      <c r="BV254" s="108"/>
      <c r="BW254" s="108"/>
      <c r="BX254" s="108"/>
      <c r="BY254" s="108"/>
      <c r="BZ254" s="108"/>
      <c r="CA254" s="108"/>
      <c r="CB254" s="108"/>
      <c r="CC254" s="108"/>
      <c r="CD254" s="108"/>
      <c r="CE254" s="108"/>
      <c r="CF254" s="108"/>
      <c r="CG254" s="108"/>
      <c r="CH254" s="108"/>
      <c r="CI254" s="108"/>
      <c r="CJ254" s="108"/>
      <c r="CO254" s="179"/>
      <c r="CP254" s="179"/>
      <c r="CQ254" s="179"/>
      <c r="CR254" s="179"/>
      <c r="CS254" s="179"/>
      <c r="CT254" s="179"/>
      <c r="CU254" s="179"/>
      <c r="CV254" s="179"/>
      <c r="CW254" s="413"/>
      <c r="CX254" s="413"/>
      <c r="CY254" s="413"/>
      <c r="CZ254" s="413"/>
      <c r="DA254" s="331"/>
      <c r="DB254" s="331"/>
      <c r="DC254" s="331"/>
      <c r="DD254" s="331"/>
      <c r="DE254" s="331"/>
      <c r="DF254" s="331"/>
      <c r="DG254" s="331"/>
      <c r="DH254" s="331"/>
      <c r="DI254" s="331"/>
      <c r="DJ254" s="181"/>
      <c r="DK254" s="181"/>
      <c r="DL254" s="181"/>
      <c r="DM254" s="181"/>
      <c r="DN254" s="181"/>
      <c r="DO254" s="181"/>
      <c r="DP254" s="181"/>
      <c r="DQ254" s="181"/>
      <c r="DR254" s="181"/>
      <c r="DS254" s="181"/>
    </row>
    <row r="255" spans="2:123" ht="15" x14ac:dyDescent="0.2">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CO255" s="179"/>
      <c r="CP255" s="179"/>
      <c r="CQ255" s="179"/>
      <c r="CR255" s="179"/>
      <c r="CS255" s="179"/>
      <c r="CT255" s="179"/>
      <c r="CU255" s="179"/>
      <c r="CV255" s="179"/>
      <c r="CW255" s="413"/>
      <c r="CX255" s="413"/>
      <c r="CY255" s="413"/>
      <c r="CZ255" s="413"/>
      <c r="DA255" s="331"/>
      <c r="DB255" s="331"/>
      <c r="DC255" s="331"/>
      <c r="DD255" s="331"/>
      <c r="DE255" s="331"/>
      <c r="DF255" s="331"/>
      <c r="DG255" s="331"/>
      <c r="DH255" s="331"/>
      <c r="DI255" s="331"/>
      <c r="DJ255" s="181"/>
      <c r="DK255" s="181"/>
      <c r="DL255" s="181"/>
      <c r="DM255" s="181"/>
      <c r="DN255" s="181"/>
      <c r="DO255" s="181"/>
      <c r="DP255" s="181"/>
      <c r="DQ255" s="181"/>
      <c r="DR255" s="181"/>
      <c r="DS255" s="181"/>
    </row>
    <row r="256" spans="2:123" ht="15" x14ac:dyDescent="0.2">
      <c r="B256" s="110"/>
      <c r="C256" s="110"/>
      <c r="D256" s="110"/>
      <c r="E256" s="110"/>
      <c r="F256" s="110"/>
      <c r="G256" s="110"/>
      <c r="H256" s="110"/>
      <c r="I256" s="110"/>
      <c r="J256" s="110"/>
      <c r="K256" s="110"/>
      <c r="L256" s="110"/>
      <c r="M256" s="110"/>
      <c r="N256" s="110"/>
      <c r="O256" s="110"/>
      <c r="P256" s="110"/>
      <c r="Q256" s="110"/>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8"/>
      <c r="BR256" s="108"/>
      <c r="BS256" s="108"/>
      <c r="BT256" s="108"/>
      <c r="BU256" s="108"/>
      <c r="BV256" s="108"/>
      <c r="BW256" s="108"/>
      <c r="BX256" s="108"/>
      <c r="BY256" s="108"/>
      <c r="BZ256" s="108"/>
      <c r="CA256" s="108"/>
      <c r="CB256" s="108"/>
      <c r="CC256" s="108"/>
      <c r="CD256" s="108"/>
      <c r="CE256" s="108"/>
      <c r="CF256" s="108"/>
      <c r="CG256" s="108"/>
      <c r="CH256" s="108"/>
      <c r="CI256" s="108"/>
      <c r="CJ256" s="108"/>
      <c r="CO256" s="179"/>
      <c r="CP256" s="179"/>
      <c r="CQ256" s="179"/>
      <c r="CR256" s="179"/>
      <c r="CS256" s="179"/>
      <c r="CT256" s="179"/>
      <c r="CU256" s="179"/>
      <c r="CV256" s="179"/>
      <c r="CW256" s="413"/>
      <c r="CX256" s="413"/>
      <c r="CY256" s="413"/>
      <c r="CZ256" s="413"/>
      <c r="DA256" s="331"/>
      <c r="DB256" s="331"/>
      <c r="DC256" s="331"/>
      <c r="DD256" s="331"/>
      <c r="DE256" s="331"/>
      <c r="DF256" s="331"/>
      <c r="DG256" s="331"/>
      <c r="DH256" s="331"/>
      <c r="DI256" s="331"/>
      <c r="DJ256" s="181"/>
      <c r="DK256" s="181"/>
      <c r="DL256" s="181"/>
      <c r="DM256" s="181"/>
      <c r="DN256" s="181"/>
      <c r="DO256" s="181"/>
      <c r="DP256" s="181"/>
      <c r="DQ256" s="181"/>
      <c r="DR256" s="181"/>
      <c r="DS256" s="181"/>
    </row>
    <row r="257" spans="2:123" s="109" customFormat="1" ht="15" x14ac:dyDescent="0.2">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c r="BG257" s="111"/>
      <c r="BH257" s="111"/>
      <c r="BI257" s="111"/>
      <c r="BJ257" s="111"/>
      <c r="BK257" s="111"/>
      <c r="BL257" s="111"/>
      <c r="BM257" s="111"/>
      <c r="BN257" s="111"/>
      <c r="BO257" s="111"/>
      <c r="BP257" s="111"/>
      <c r="BQ257" s="111"/>
      <c r="BR257" s="111"/>
      <c r="BS257" s="111"/>
      <c r="BT257" s="111"/>
      <c r="BU257" s="111"/>
      <c r="BV257" s="111"/>
      <c r="BW257" s="111"/>
      <c r="BX257" s="111"/>
      <c r="BY257" s="111"/>
      <c r="BZ257" s="111"/>
      <c r="CA257" s="111"/>
      <c r="CB257" s="111"/>
      <c r="CC257" s="111"/>
      <c r="CD257" s="111"/>
      <c r="CE257" s="111"/>
      <c r="CF257" s="111"/>
      <c r="CG257" s="111"/>
      <c r="CH257" s="111"/>
      <c r="CI257" s="111"/>
      <c r="CJ257" s="111"/>
      <c r="CK257" s="6"/>
      <c r="CL257" s="6"/>
      <c r="CM257" s="6"/>
      <c r="CN257" s="6"/>
      <c r="CO257" s="179"/>
      <c r="CP257" s="179"/>
      <c r="CQ257" s="179"/>
      <c r="CR257" s="179"/>
      <c r="CS257" s="179"/>
      <c r="CT257" s="179"/>
      <c r="CU257" s="179"/>
      <c r="CV257" s="179"/>
      <c r="CW257" s="413"/>
      <c r="CX257" s="413"/>
      <c r="CY257" s="413"/>
      <c r="CZ257" s="413"/>
      <c r="DA257" s="331"/>
      <c r="DB257" s="331"/>
      <c r="DC257" s="331"/>
      <c r="DD257" s="331"/>
      <c r="DE257" s="331"/>
      <c r="DF257" s="331"/>
      <c r="DG257" s="331"/>
      <c r="DH257" s="331"/>
      <c r="DI257" s="331"/>
      <c r="DJ257" s="181"/>
      <c r="DK257" s="181"/>
      <c r="DL257" s="181"/>
      <c r="DM257" s="181"/>
      <c r="DN257" s="181"/>
      <c r="DO257" s="181"/>
      <c r="DP257" s="181"/>
      <c r="DQ257" s="181"/>
      <c r="DR257" s="181"/>
      <c r="DS257" s="181"/>
    </row>
    <row r="258" spans="2:123" ht="15" x14ac:dyDescent="0.2">
      <c r="B258" s="110"/>
      <c r="C258" s="110"/>
      <c r="D258" s="110"/>
      <c r="E258" s="110"/>
      <c r="F258" s="110"/>
      <c r="G258" s="110"/>
      <c r="H258" s="110"/>
      <c r="I258" s="110"/>
      <c r="J258" s="110"/>
      <c r="K258" s="110"/>
      <c r="L258" s="110"/>
      <c r="M258" s="110"/>
      <c r="N258" s="110"/>
      <c r="O258" s="110"/>
      <c r="P258" s="110"/>
      <c r="Q258" s="110"/>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c r="BL258" s="108"/>
      <c r="BM258" s="108"/>
      <c r="BN258" s="108"/>
      <c r="BO258" s="108"/>
      <c r="BP258" s="108"/>
      <c r="BQ258" s="108"/>
      <c r="BR258" s="108"/>
      <c r="BS258" s="108"/>
      <c r="BT258" s="108"/>
      <c r="BU258" s="108"/>
      <c r="BV258" s="108"/>
      <c r="BW258" s="108"/>
      <c r="BX258" s="108"/>
      <c r="BY258" s="108"/>
      <c r="BZ258" s="108"/>
      <c r="CA258" s="108"/>
      <c r="CB258" s="108"/>
      <c r="CC258" s="108"/>
      <c r="CD258" s="108"/>
      <c r="CE258" s="108"/>
      <c r="CF258" s="108"/>
      <c r="CG258" s="108"/>
      <c r="CH258" s="108"/>
      <c r="CI258" s="108"/>
      <c r="CJ258" s="108"/>
      <c r="CO258" s="179"/>
      <c r="CP258" s="179"/>
      <c r="CQ258" s="179"/>
      <c r="CR258" s="179"/>
      <c r="CS258" s="179"/>
      <c r="CT258" s="179"/>
      <c r="CU258" s="179"/>
      <c r="CV258" s="179"/>
      <c r="CW258" s="413"/>
      <c r="CX258" s="413"/>
      <c r="CY258" s="413"/>
      <c r="CZ258" s="413"/>
      <c r="DA258" s="331"/>
      <c r="DB258" s="331"/>
      <c r="DC258" s="331"/>
      <c r="DD258" s="331"/>
      <c r="DE258" s="331"/>
      <c r="DF258" s="331"/>
      <c r="DG258" s="331"/>
      <c r="DH258" s="331"/>
      <c r="DI258" s="331"/>
      <c r="DJ258" s="181"/>
      <c r="DK258" s="181"/>
      <c r="DL258" s="181"/>
      <c r="DM258" s="181"/>
      <c r="DN258" s="181"/>
      <c r="DO258" s="181"/>
      <c r="DP258" s="181"/>
      <c r="DQ258" s="181"/>
      <c r="DR258" s="181"/>
      <c r="DS258" s="181"/>
    </row>
    <row r="259" spans="2:123" ht="15" x14ac:dyDescent="0.2">
      <c r="B259" s="110"/>
      <c r="C259" s="110"/>
      <c r="D259" s="110"/>
      <c r="E259" s="110"/>
      <c r="F259" s="110"/>
      <c r="G259" s="110"/>
      <c r="H259" s="110"/>
      <c r="I259" s="110"/>
      <c r="J259" s="110"/>
      <c r="K259" s="110"/>
      <c r="L259" s="110"/>
      <c r="M259" s="110"/>
      <c r="N259" s="110"/>
      <c r="O259" s="110"/>
      <c r="P259" s="110"/>
      <c r="Q259" s="110"/>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c r="BG259" s="108"/>
      <c r="BH259" s="108"/>
      <c r="BI259" s="108"/>
      <c r="BJ259" s="108"/>
      <c r="BK259" s="108"/>
      <c r="BL259" s="108"/>
      <c r="BM259" s="108"/>
      <c r="BN259" s="108"/>
      <c r="BO259" s="108"/>
      <c r="BP259" s="108"/>
      <c r="BQ259" s="108"/>
      <c r="BR259" s="108"/>
      <c r="BS259" s="108"/>
      <c r="BT259" s="108"/>
      <c r="BU259" s="108"/>
      <c r="BV259" s="108"/>
      <c r="BW259" s="108"/>
      <c r="BX259" s="108"/>
      <c r="BY259" s="108"/>
      <c r="BZ259" s="108"/>
      <c r="CA259" s="108"/>
      <c r="CB259" s="108"/>
      <c r="CC259" s="108"/>
      <c r="CD259" s="108"/>
      <c r="CE259" s="108"/>
      <c r="CF259" s="108"/>
      <c r="CG259" s="108"/>
      <c r="CH259" s="108"/>
      <c r="CI259" s="108"/>
      <c r="CJ259" s="108"/>
      <c r="CO259" s="179"/>
      <c r="CP259" s="179"/>
      <c r="CQ259" s="179"/>
      <c r="CR259" s="179"/>
      <c r="CS259" s="179"/>
      <c r="CT259" s="179"/>
      <c r="CU259" s="179"/>
      <c r="CV259" s="179"/>
      <c r="CW259" s="413"/>
      <c r="CX259" s="413"/>
      <c r="CY259" s="413"/>
      <c r="CZ259" s="413"/>
      <c r="DA259" s="331"/>
      <c r="DB259" s="331"/>
      <c r="DC259" s="331"/>
      <c r="DD259" s="331"/>
      <c r="DE259" s="331"/>
      <c r="DF259" s="331"/>
      <c r="DG259" s="331"/>
      <c r="DH259" s="331"/>
      <c r="DI259" s="331"/>
      <c r="DJ259" s="181"/>
      <c r="DK259" s="181"/>
      <c r="DL259" s="181"/>
      <c r="DM259" s="181"/>
      <c r="DN259" s="181"/>
      <c r="DO259" s="181"/>
      <c r="DP259" s="181"/>
      <c r="DQ259" s="181"/>
      <c r="DR259" s="181"/>
      <c r="DS259" s="181"/>
    </row>
    <row r="260" spans="2:123" ht="15" x14ac:dyDescent="0.2">
      <c r="B260" s="110"/>
      <c r="C260" s="110"/>
      <c r="D260" s="110"/>
      <c r="E260" s="110"/>
      <c r="F260" s="110"/>
      <c r="G260" s="110"/>
      <c r="H260" s="110"/>
      <c r="I260" s="110"/>
      <c r="J260" s="110"/>
      <c r="K260" s="110"/>
      <c r="L260" s="110"/>
      <c r="M260" s="110"/>
      <c r="N260" s="110"/>
      <c r="O260" s="110"/>
      <c r="P260" s="110"/>
      <c r="Q260" s="110"/>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8"/>
      <c r="BR260" s="108"/>
      <c r="BS260" s="108"/>
      <c r="BT260" s="108"/>
      <c r="BU260" s="108"/>
      <c r="BV260" s="108"/>
      <c r="BW260" s="108"/>
      <c r="BX260" s="108"/>
      <c r="BY260" s="108"/>
      <c r="BZ260" s="108"/>
      <c r="CA260" s="108"/>
      <c r="CB260" s="108"/>
      <c r="CC260" s="108"/>
      <c r="CD260" s="108"/>
      <c r="CE260" s="108"/>
      <c r="CF260" s="108"/>
      <c r="CG260" s="108"/>
      <c r="CH260" s="108"/>
      <c r="CI260" s="108"/>
      <c r="CJ260" s="108"/>
      <c r="CO260" s="179"/>
      <c r="CP260" s="179"/>
      <c r="CQ260" s="179"/>
      <c r="CR260" s="179"/>
      <c r="CS260" s="179"/>
      <c r="CT260" s="179"/>
      <c r="CU260" s="179"/>
      <c r="CV260" s="179"/>
      <c r="CW260" s="413"/>
      <c r="CX260" s="413"/>
      <c r="CY260" s="413"/>
      <c r="CZ260" s="413"/>
      <c r="DA260" s="331"/>
      <c r="DB260" s="331"/>
      <c r="DC260" s="331"/>
      <c r="DD260" s="331"/>
      <c r="DE260" s="331"/>
      <c r="DF260" s="331"/>
      <c r="DG260" s="331"/>
      <c r="DH260" s="331"/>
      <c r="DI260" s="331"/>
      <c r="DJ260" s="181"/>
      <c r="DK260" s="181"/>
      <c r="DL260" s="181"/>
      <c r="DM260" s="181"/>
      <c r="DN260" s="181"/>
      <c r="DO260" s="181"/>
      <c r="DP260" s="181"/>
      <c r="DQ260" s="181"/>
      <c r="DR260" s="181"/>
      <c r="DS260" s="181"/>
    </row>
    <row r="261" spans="2:123" ht="15" x14ac:dyDescent="0.2">
      <c r="B261" s="110"/>
      <c r="C261" s="110"/>
      <c r="D261" s="110"/>
      <c r="E261" s="110"/>
      <c r="F261" s="110"/>
      <c r="G261" s="110"/>
      <c r="H261" s="110"/>
      <c r="I261" s="110"/>
      <c r="J261" s="110"/>
      <c r="K261" s="110"/>
      <c r="L261" s="110"/>
      <c r="M261" s="110"/>
      <c r="N261" s="110"/>
      <c r="O261" s="110"/>
      <c r="P261" s="110"/>
      <c r="Q261" s="110"/>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c r="BG261" s="108"/>
      <c r="BH261" s="108"/>
      <c r="BI261" s="108"/>
      <c r="BJ261" s="108"/>
      <c r="BK261" s="108"/>
      <c r="BL261" s="108"/>
      <c r="BM261" s="108"/>
      <c r="BN261" s="108"/>
      <c r="BO261" s="108"/>
      <c r="BP261" s="108"/>
      <c r="BQ261" s="108"/>
      <c r="BR261" s="108"/>
      <c r="BS261" s="108"/>
      <c r="BT261" s="108"/>
      <c r="BU261" s="108"/>
      <c r="BV261" s="108"/>
      <c r="BW261" s="108"/>
      <c r="BX261" s="108"/>
      <c r="BY261" s="108"/>
      <c r="BZ261" s="108"/>
      <c r="CA261" s="108"/>
      <c r="CB261" s="108"/>
      <c r="CC261" s="108"/>
      <c r="CD261" s="108"/>
      <c r="CE261" s="108"/>
      <c r="CF261" s="108"/>
      <c r="CG261" s="108"/>
      <c r="CH261" s="108"/>
      <c r="CI261" s="108"/>
      <c r="CJ261" s="108"/>
      <c r="CO261" s="179"/>
      <c r="CP261" s="179"/>
      <c r="CQ261" s="179"/>
      <c r="CR261" s="179"/>
      <c r="CS261" s="179"/>
      <c r="CT261" s="179"/>
      <c r="CU261" s="179"/>
      <c r="CV261" s="179"/>
      <c r="CW261" s="413"/>
      <c r="CX261" s="413"/>
      <c r="CY261" s="413"/>
      <c r="CZ261" s="413"/>
      <c r="DA261" s="331"/>
      <c r="DB261" s="331"/>
      <c r="DC261" s="331"/>
      <c r="DD261" s="331"/>
      <c r="DE261" s="331"/>
      <c r="DF261" s="331"/>
      <c r="DG261" s="331"/>
      <c r="DH261" s="331"/>
      <c r="DI261" s="331"/>
      <c r="DJ261" s="181"/>
      <c r="DK261" s="181"/>
      <c r="DL261" s="181"/>
      <c r="DM261" s="181"/>
      <c r="DN261" s="181"/>
      <c r="DO261" s="181"/>
      <c r="DP261" s="181"/>
      <c r="DQ261" s="181"/>
      <c r="DR261" s="181"/>
      <c r="DS261" s="181"/>
    </row>
    <row r="262" spans="2:123" ht="15" x14ac:dyDescent="0.2">
      <c r="B262" s="110"/>
      <c r="C262" s="110"/>
      <c r="D262" s="110"/>
      <c r="E262" s="110"/>
      <c r="F262" s="110"/>
      <c r="G262" s="110"/>
      <c r="H262" s="110"/>
      <c r="I262" s="110"/>
      <c r="J262" s="110"/>
      <c r="K262" s="110"/>
      <c r="L262" s="110"/>
      <c r="M262" s="110"/>
      <c r="N262" s="110"/>
      <c r="O262" s="110"/>
      <c r="P262" s="110"/>
      <c r="Q262" s="110"/>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8"/>
      <c r="BR262" s="108"/>
      <c r="BS262" s="108"/>
      <c r="BT262" s="108"/>
      <c r="BU262" s="108"/>
      <c r="BV262" s="108"/>
      <c r="BW262" s="108"/>
      <c r="BX262" s="108"/>
      <c r="BY262" s="108"/>
      <c r="BZ262" s="108"/>
      <c r="CA262" s="108"/>
      <c r="CB262" s="108"/>
      <c r="CC262" s="108"/>
      <c r="CD262" s="108"/>
      <c r="CE262" s="108"/>
      <c r="CF262" s="108"/>
      <c r="CG262" s="108"/>
      <c r="CH262" s="108"/>
      <c r="CI262" s="108"/>
      <c r="CJ262" s="108"/>
      <c r="CO262" s="179"/>
      <c r="CP262" s="179"/>
      <c r="CQ262" s="179"/>
      <c r="CR262" s="179"/>
      <c r="CS262" s="179"/>
      <c r="CT262" s="179"/>
      <c r="CU262" s="179"/>
      <c r="CV262" s="179"/>
      <c r="CW262" s="413"/>
      <c r="CX262" s="413"/>
      <c r="CY262" s="413"/>
      <c r="CZ262" s="413"/>
      <c r="DA262" s="331"/>
      <c r="DB262" s="331"/>
      <c r="DC262" s="331"/>
      <c r="DD262" s="331"/>
      <c r="DE262" s="331"/>
      <c r="DF262" s="331"/>
      <c r="DG262" s="331"/>
      <c r="DH262" s="331"/>
      <c r="DI262" s="331"/>
      <c r="DJ262" s="181"/>
      <c r="DK262" s="181"/>
      <c r="DL262" s="181"/>
      <c r="DM262" s="181"/>
      <c r="DN262" s="181"/>
      <c r="DO262" s="181"/>
      <c r="DP262" s="181"/>
      <c r="DQ262" s="181"/>
      <c r="DR262" s="181"/>
      <c r="DS262" s="181"/>
    </row>
    <row r="263" spans="2:123" x14ac:dyDescent="0.2">
      <c r="B263" s="110"/>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2"/>
      <c r="AT263" s="112"/>
      <c r="AU263" s="112"/>
      <c r="AV263" s="112"/>
      <c r="AW263" s="110"/>
      <c r="AX263" s="110"/>
      <c r="AY263" s="110"/>
      <c r="AZ263" s="110"/>
      <c r="BA263" s="110"/>
      <c r="BB263" s="110"/>
      <c r="BC263" s="110"/>
      <c r="BD263" s="110"/>
      <c r="BE263" s="110"/>
      <c r="BF263" s="110"/>
      <c r="BG263" s="110"/>
      <c r="BH263" s="110"/>
      <c r="BI263" s="110"/>
      <c r="BJ263" s="110"/>
      <c r="BK263" s="110"/>
      <c r="BL263" s="110"/>
      <c r="BM263" s="110"/>
      <c r="BN263" s="110"/>
      <c r="BO263" s="110"/>
      <c r="BP263" s="110"/>
      <c r="BQ263" s="110"/>
      <c r="BR263" s="110"/>
      <c r="BS263" s="110"/>
      <c r="BT263" s="110"/>
      <c r="BU263" s="110"/>
      <c r="BV263" s="110"/>
      <c r="BW263" s="110"/>
      <c r="BX263" s="110"/>
      <c r="BY263" s="110"/>
      <c r="BZ263" s="110"/>
      <c r="CA263" s="110"/>
      <c r="CB263" s="110"/>
      <c r="CC263" s="110"/>
      <c r="CD263" s="110"/>
      <c r="CE263" s="110"/>
      <c r="CF263" s="110"/>
      <c r="CG263" s="110"/>
      <c r="CH263" s="110"/>
      <c r="CI263" s="110"/>
      <c r="CJ263" s="110"/>
      <c r="CO263" s="179"/>
      <c r="CP263" s="179"/>
      <c r="CQ263" s="179"/>
      <c r="CR263" s="179"/>
      <c r="CS263" s="179"/>
      <c r="CT263" s="179"/>
      <c r="CU263" s="179"/>
      <c r="CV263" s="179"/>
      <c r="CW263" s="413"/>
      <c r="CX263" s="413"/>
      <c r="CY263" s="413"/>
      <c r="CZ263" s="413"/>
      <c r="DA263" s="331"/>
      <c r="DB263" s="331"/>
      <c r="DC263" s="331"/>
      <c r="DD263" s="331"/>
      <c r="DE263" s="331"/>
      <c r="DF263" s="331"/>
      <c r="DG263" s="331"/>
      <c r="DH263" s="331"/>
      <c r="DI263" s="331"/>
      <c r="DJ263" s="181"/>
      <c r="DK263" s="181"/>
      <c r="DL263" s="181"/>
      <c r="DM263" s="181"/>
      <c r="DN263" s="181"/>
      <c r="DO263" s="181"/>
      <c r="DP263" s="181"/>
      <c r="DQ263" s="181"/>
      <c r="DR263" s="181"/>
      <c r="DS263" s="181"/>
    </row>
    <row r="264" spans="2:123" x14ac:dyDescent="0.2">
      <c r="B264" s="110"/>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2"/>
      <c r="AT264" s="112"/>
      <c r="AU264" s="112"/>
      <c r="AV264" s="112"/>
      <c r="AW264" s="110"/>
      <c r="AX264" s="110"/>
      <c r="AY264" s="110"/>
      <c r="AZ264" s="110"/>
      <c r="BA264" s="110"/>
      <c r="BB264" s="110"/>
      <c r="BC264" s="110"/>
      <c r="BD264" s="110"/>
      <c r="BE264" s="110"/>
      <c r="BF264" s="110"/>
      <c r="BG264" s="110"/>
      <c r="BH264" s="110"/>
      <c r="BI264" s="110"/>
      <c r="BJ264" s="110"/>
      <c r="BK264" s="110"/>
      <c r="BL264" s="110"/>
      <c r="BM264" s="110"/>
      <c r="BN264" s="110"/>
      <c r="BO264" s="110"/>
      <c r="BP264" s="110"/>
      <c r="BQ264" s="110"/>
      <c r="BR264" s="110"/>
      <c r="BS264" s="110"/>
      <c r="BT264" s="110"/>
      <c r="BU264" s="110"/>
      <c r="BV264" s="110"/>
      <c r="BW264" s="110"/>
      <c r="BX264" s="110"/>
      <c r="BY264" s="110"/>
      <c r="BZ264" s="110"/>
      <c r="CA264" s="110"/>
      <c r="CB264" s="110"/>
      <c r="CC264" s="110"/>
      <c r="CD264" s="110"/>
      <c r="CE264" s="110"/>
      <c r="CF264" s="110"/>
      <c r="CG264" s="110"/>
      <c r="CH264" s="110"/>
      <c r="CI264" s="110"/>
      <c r="CJ264" s="110"/>
      <c r="CO264" s="179"/>
      <c r="CP264" s="179"/>
      <c r="CQ264" s="179"/>
      <c r="CR264" s="179"/>
      <c r="CS264" s="179"/>
      <c r="CT264" s="179"/>
      <c r="CU264" s="179"/>
      <c r="CV264" s="179"/>
      <c r="CW264" s="413"/>
      <c r="CX264" s="413"/>
      <c r="CY264" s="413"/>
      <c r="CZ264" s="413"/>
      <c r="DA264" s="331"/>
      <c r="DB264" s="331"/>
      <c r="DC264" s="331"/>
      <c r="DD264" s="331"/>
      <c r="DE264" s="331"/>
      <c r="DF264" s="331"/>
      <c r="DG264" s="331"/>
      <c r="DH264" s="331"/>
      <c r="DI264" s="331"/>
      <c r="DJ264" s="181"/>
      <c r="DK264" s="181"/>
      <c r="DL264" s="181"/>
      <c r="DM264" s="181"/>
      <c r="DN264" s="181"/>
      <c r="DO264" s="181"/>
      <c r="DP264" s="181"/>
      <c r="DQ264" s="181"/>
      <c r="DR264" s="181"/>
      <c r="DS264" s="181"/>
    </row>
    <row r="265" spans="2:123" x14ac:dyDescent="0.2">
      <c r="B265" s="110"/>
      <c r="C265" s="110"/>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2"/>
      <c r="AT265" s="112"/>
      <c r="AU265" s="112"/>
      <c r="AV265" s="112"/>
      <c r="AW265" s="110"/>
      <c r="AX265" s="110"/>
      <c r="AY265" s="110"/>
      <c r="AZ265" s="110"/>
      <c r="BA265" s="110"/>
      <c r="BB265" s="110"/>
      <c r="BC265" s="110"/>
      <c r="BD265" s="110"/>
      <c r="BE265" s="110"/>
      <c r="BF265" s="110"/>
      <c r="BG265" s="110"/>
      <c r="BH265" s="110"/>
      <c r="BI265" s="110"/>
      <c r="BJ265" s="110"/>
      <c r="BK265" s="110"/>
      <c r="BL265" s="110"/>
      <c r="BM265" s="110"/>
      <c r="BN265" s="110"/>
      <c r="BO265" s="110"/>
      <c r="BP265" s="110"/>
      <c r="BQ265" s="110"/>
      <c r="BR265" s="110"/>
      <c r="BS265" s="110"/>
      <c r="BT265" s="110"/>
      <c r="BU265" s="110"/>
      <c r="BV265" s="110"/>
      <c r="BW265" s="110"/>
      <c r="BX265" s="110"/>
      <c r="BY265" s="110"/>
      <c r="BZ265" s="110"/>
      <c r="CA265" s="110"/>
      <c r="CB265" s="110"/>
      <c r="CC265" s="110"/>
      <c r="CD265" s="110"/>
      <c r="CE265" s="110"/>
      <c r="CF265" s="110"/>
      <c r="CG265" s="110"/>
      <c r="CH265" s="110"/>
      <c r="CI265" s="110"/>
      <c r="CJ265" s="110"/>
      <c r="CO265" s="179"/>
      <c r="CP265" s="179"/>
      <c r="CQ265" s="179"/>
      <c r="CR265" s="179"/>
      <c r="CS265" s="179"/>
      <c r="CT265" s="179"/>
      <c r="CU265" s="179"/>
      <c r="CV265" s="179"/>
      <c r="CW265" s="413"/>
      <c r="CX265" s="413"/>
      <c r="CY265" s="413"/>
      <c r="CZ265" s="413"/>
      <c r="DA265" s="331"/>
      <c r="DB265" s="331"/>
      <c r="DC265" s="331"/>
      <c r="DD265" s="331"/>
      <c r="DE265" s="331"/>
      <c r="DF265" s="331"/>
      <c r="DG265" s="331"/>
      <c r="DH265" s="331"/>
      <c r="DI265" s="331"/>
      <c r="DJ265" s="181"/>
      <c r="DK265" s="181"/>
      <c r="DL265" s="181"/>
      <c r="DM265" s="181"/>
      <c r="DN265" s="181"/>
      <c r="DO265" s="181"/>
      <c r="DP265" s="181"/>
      <c r="DQ265" s="181"/>
      <c r="DR265" s="181"/>
      <c r="DS265" s="181"/>
    </row>
    <row r="266" spans="2:123" x14ac:dyDescent="0.2">
      <c r="B266" s="110"/>
      <c r="C266" s="110"/>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c r="AA266" s="110"/>
      <c r="AB266" s="110"/>
      <c r="AC266" s="110"/>
      <c r="AD266" s="110"/>
      <c r="AE266" s="110"/>
      <c r="AF266" s="110"/>
      <c r="AG266" s="110"/>
      <c r="AH266" s="110"/>
      <c r="AI266" s="110"/>
      <c r="AJ266" s="110"/>
      <c r="AK266" s="110"/>
      <c r="AL266" s="110"/>
      <c r="AM266" s="110"/>
      <c r="AN266" s="110"/>
      <c r="AO266" s="110"/>
      <c r="AP266" s="110"/>
      <c r="AQ266" s="110"/>
      <c r="AR266" s="110"/>
      <c r="AS266" s="112"/>
      <c r="AT266" s="112"/>
      <c r="AU266" s="112"/>
      <c r="AV266" s="112"/>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110"/>
      <c r="CH266" s="110"/>
      <c r="CI266" s="110"/>
      <c r="CJ266" s="110"/>
      <c r="CO266" s="179"/>
      <c r="CP266" s="179"/>
      <c r="CQ266" s="179"/>
      <c r="CR266" s="179"/>
      <c r="CS266" s="179"/>
      <c r="CT266" s="179"/>
      <c r="CU266" s="179"/>
      <c r="CV266" s="179"/>
      <c r="CW266" s="413"/>
      <c r="CX266" s="413"/>
      <c r="CY266" s="413"/>
      <c r="CZ266" s="413"/>
      <c r="DA266" s="331"/>
      <c r="DB266" s="331"/>
      <c r="DC266" s="331"/>
      <c r="DD266" s="331"/>
      <c r="DE266" s="331"/>
      <c r="DF266" s="331"/>
      <c r="DG266" s="331"/>
      <c r="DH266" s="331"/>
      <c r="DI266" s="331"/>
      <c r="DJ266" s="181"/>
      <c r="DK266" s="181"/>
      <c r="DL266" s="181"/>
      <c r="DM266" s="181"/>
      <c r="DN266" s="181"/>
      <c r="DO266" s="181"/>
      <c r="DP266" s="181"/>
      <c r="DQ266" s="181"/>
      <c r="DR266" s="181"/>
      <c r="DS266" s="181"/>
    </row>
    <row r="267" spans="2:123" x14ac:dyDescent="0.2">
      <c r="B267" s="110"/>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2"/>
      <c r="AT267" s="112"/>
      <c r="AU267" s="112"/>
      <c r="AV267" s="112"/>
      <c r="AW267" s="110"/>
      <c r="AX267" s="110"/>
      <c r="AY267" s="110"/>
      <c r="AZ267" s="110"/>
      <c r="BA267" s="110"/>
      <c r="BB267" s="110"/>
      <c r="BC267" s="110"/>
      <c r="BD267" s="110"/>
      <c r="BE267" s="110"/>
      <c r="BF267" s="110"/>
      <c r="BG267" s="110"/>
      <c r="BH267" s="110"/>
      <c r="BI267" s="110"/>
      <c r="BJ267" s="110"/>
      <c r="BK267" s="110"/>
      <c r="BL267" s="110"/>
      <c r="BM267" s="110"/>
      <c r="BN267" s="110"/>
      <c r="BO267" s="110"/>
      <c r="BP267" s="110"/>
      <c r="BQ267" s="110"/>
      <c r="BR267" s="110"/>
      <c r="BS267" s="110"/>
      <c r="BT267" s="110"/>
      <c r="BU267" s="110"/>
      <c r="BV267" s="110"/>
      <c r="BW267" s="110"/>
      <c r="BX267" s="110"/>
      <c r="BY267" s="110"/>
      <c r="BZ267" s="110"/>
      <c r="CA267" s="110"/>
      <c r="CB267" s="110"/>
      <c r="CC267" s="110"/>
      <c r="CD267" s="110"/>
      <c r="CE267" s="110"/>
      <c r="CF267" s="110"/>
      <c r="CG267" s="110"/>
      <c r="CH267" s="110"/>
      <c r="CI267" s="110"/>
      <c r="CJ267" s="110"/>
      <c r="CO267" s="179"/>
      <c r="CP267" s="179"/>
      <c r="CQ267" s="179"/>
      <c r="CR267" s="179"/>
      <c r="CS267" s="179"/>
      <c r="CT267" s="179"/>
      <c r="CU267" s="179"/>
      <c r="CV267" s="179"/>
      <c r="CW267" s="413"/>
      <c r="CX267" s="413"/>
      <c r="CY267" s="413"/>
      <c r="CZ267" s="413"/>
      <c r="DA267" s="331"/>
      <c r="DB267" s="331"/>
      <c r="DC267" s="331"/>
      <c r="DD267" s="331"/>
      <c r="DE267" s="331"/>
      <c r="DF267" s="331"/>
      <c r="DG267" s="331"/>
      <c r="DH267" s="331"/>
      <c r="DI267" s="331"/>
      <c r="DJ267" s="181"/>
      <c r="DK267" s="181"/>
      <c r="DL267" s="181"/>
      <c r="DM267" s="181"/>
      <c r="DN267" s="181"/>
      <c r="DO267" s="181"/>
      <c r="DP267" s="181"/>
      <c r="DQ267" s="181"/>
      <c r="DR267" s="181"/>
      <c r="DS267" s="181"/>
    </row>
    <row r="268" spans="2:123" x14ac:dyDescent="0.2">
      <c r="B268" s="110"/>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2"/>
      <c r="AT268" s="112"/>
      <c r="AU268" s="112"/>
      <c r="AV268" s="112"/>
      <c r="AW268" s="110"/>
      <c r="AX268" s="110"/>
      <c r="AY268" s="110"/>
      <c r="AZ268" s="110"/>
      <c r="BA268" s="110"/>
      <c r="BB268" s="110"/>
      <c r="BC268" s="110"/>
      <c r="BD268" s="110"/>
      <c r="BE268" s="110"/>
      <c r="BF268" s="110"/>
      <c r="BG268" s="110"/>
      <c r="BH268" s="110"/>
      <c r="BI268" s="110"/>
      <c r="BJ268" s="110"/>
      <c r="BK268" s="110"/>
      <c r="BL268" s="110"/>
      <c r="BM268" s="110"/>
      <c r="BN268" s="110"/>
      <c r="BO268" s="110"/>
      <c r="BP268" s="110"/>
      <c r="BQ268" s="110"/>
      <c r="BR268" s="110"/>
      <c r="BS268" s="110"/>
      <c r="BT268" s="110"/>
      <c r="BU268" s="110"/>
      <c r="BV268" s="110"/>
      <c r="BW268" s="110"/>
      <c r="BX268" s="110"/>
      <c r="BY268" s="110"/>
      <c r="BZ268" s="110"/>
      <c r="CA268" s="110"/>
      <c r="CB268" s="110"/>
      <c r="CC268" s="110"/>
      <c r="CD268" s="110"/>
      <c r="CE268" s="110"/>
      <c r="CF268" s="110"/>
      <c r="CG268" s="110"/>
      <c r="CH268" s="110"/>
      <c r="CI268" s="110"/>
      <c r="CJ268" s="110"/>
      <c r="CO268" s="179"/>
      <c r="CP268" s="179"/>
      <c r="CQ268" s="179"/>
      <c r="CR268" s="179"/>
      <c r="CS268" s="179"/>
      <c r="CT268" s="179"/>
      <c r="CU268" s="179"/>
      <c r="CV268" s="179"/>
      <c r="CW268" s="413"/>
      <c r="CX268" s="413"/>
      <c r="CY268" s="413"/>
      <c r="CZ268" s="413"/>
      <c r="DA268" s="331"/>
      <c r="DB268" s="331"/>
      <c r="DC268" s="331"/>
      <c r="DD268" s="331"/>
      <c r="DE268" s="331"/>
      <c r="DF268" s="331"/>
      <c r="DG268" s="331"/>
      <c r="DH268" s="331"/>
      <c r="DI268" s="331"/>
      <c r="DJ268" s="181"/>
      <c r="DK268" s="181"/>
      <c r="DL268" s="181"/>
      <c r="DM268" s="181"/>
      <c r="DN268" s="181"/>
      <c r="DO268" s="181"/>
      <c r="DP268" s="181"/>
      <c r="DQ268" s="181"/>
      <c r="DR268" s="181"/>
      <c r="DS268" s="181"/>
    </row>
    <row r="269" spans="2:123" x14ac:dyDescent="0.2">
      <c r="B269" s="110"/>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2"/>
      <c r="AT269" s="112"/>
      <c r="AU269" s="112"/>
      <c r="AV269" s="112"/>
      <c r="AW269" s="110"/>
      <c r="AX269" s="110"/>
      <c r="AY269" s="110"/>
      <c r="AZ269" s="110"/>
      <c r="BA269" s="110"/>
      <c r="BB269" s="110"/>
      <c r="BC269" s="110"/>
      <c r="BD269" s="110"/>
      <c r="BE269" s="110"/>
      <c r="BF269" s="110"/>
      <c r="BG269" s="110"/>
      <c r="BH269" s="110"/>
      <c r="BI269" s="110"/>
      <c r="BJ269" s="110"/>
      <c r="BK269" s="110"/>
      <c r="BL269" s="110"/>
      <c r="BM269" s="110"/>
      <c r="BN269" s="110"/>
      <c r="BO269" s="110"/>
      <c r="BP269" s="110"/>
      <c r="BQ269" s="110"/>
      <c r="BR269" s="110"/>
      <c r="BS269" s="110"/>
      <c r="BT269" s="110"/>
      <c r="BU269" s="110"/>
      <c r="BV269" s="110"/>
      <c r="BW269" s="110"/>
      <c r="BX269" s="110"/>
      <c r="BY269" s="110"/>
      <c r="BZ269" s="110"/>
      <c r="CA269" s="110"/>
      <c r="CB269" s="110"/>
      <c r="CC269" s="110"/>
      <c r="CD269" s="110"/>
      <c r="CE269" s="110"/>
      <c r="CF269" s="110"/>
      <c r="CG269" s="110"/>
      <c r="CH269" s="110"/>
      <c r="CI269" s="110"/>
      <c r="CJ269" s="110"/>
      <c r="CO269" s="179"/>
      <c r="CP269" s="179"/>
      <c r="CQ269" s="179"/>
      <c r="CR269" s="179"/>
      <c r="CS269" s="179"/>
      <c r="CT269" s="179"/>
      <c r="CU269" s="179"/>
      <c r="CV269" s="179"/>
      <c r="CW269" s="413"/>
      <c r="CX269" s="413"/>
      <c r="CY269" s="413"/>
      <c r="CZ269" s="413"/>
      <c r="DA269" s="331"/>
      <c r="DB269" s="331"/>
      <c r="DC269" s="331"/>
      <c r="DD269" s="331"/>
      <c r="DE269" s="331"/>
      <c r="DF269" s="331"/>
      <c r="DG269" s="331"/>
      <c r="DH269" s="331"/>
      <c r="DI269" s="331"/>
      <c r="DJ269" s="181"/>
      <c r="DK269" s="181"/>
      <c r="DL269" s="181"/>
      <c r="DM269" s="181"/>
      <c r="DN269" s="181"/>
      <c r="DO269" s="181"/>
      <c r="DP269" s="181"/>
      <c r="DQ269" s="181"/>
      <c r="DR269" s="181"/>
      <c r="DS269" s="181"/>
    </row>
    <row r="270" spans="2:123" x14ac:dyDescent="0.2">
      <c r="B270" s="110"/>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2"/>
      <c r="AT270" s="112"/>
      <c r="AU270" s="112"/>
      <c r="AV270" s="112"/>
      <c r="AW270" s="110"/>
      <c r="AX270" s="110"/>
      <c r="AY270" s="110"/>
      <c r="AZ270" s="110"/>
      <c r="BA270" s="110"/>
      <c r="BB270" s="110"/>
      <c r="BC270" s="110"/>
      <c r="BD270" s="110"/>
      <c r="BE270" s="110"/>
      <c r="BF270" s="110"/>
      <c r="BG270" s="110"/>
      <c r="BH270" s="110"/>
      <c r="BI270" s="110"/>
      <c r="BJ270" s="110"/>
      <c r="BK270" s="110"/>
      <c r="BL270" s="110"/>
      <c r="BM270" s="110"/>
      <c r="BN270" s="110"/>
      <c r="BO270" s="110"/>
      <c r="BP270" s="110"/>
      <c r="BQ270" s="110"/>
      <c r="BR270" s="110"/>
      <c r="BS270" s="110"/>
      <c r="BT270" s="110"/>
      <c r="BU270" s="110"/>
      <c r="BV270" s="110"/>
      <c r="BW270" s="110"/>
      <c r="BX270" s="110"/>
      <c r="BY270" s="110"/>
      <c r="BZ270" s="110"/>
      <c r="CA270" s="110"/>
      <c r="CB270" s="110"/>
      <c r="CC270" s="110"/>
      <c r="CD270" s="110"/>
      <c r="CE270" s="110"/>
      <c r="CF270" s="110"/>
      <c r="CG270" s="110"/>
      <c r="CH270" s="110"/>
      <c r="CI270" s="110"/>
      <c r="CJ270" s="110"/>
      <c r="CO270" s="179"/>
      <c r="CP270" s="179"/>
      <c r="CQ270" s="179"/>
      <c r="CR270" s="179"/>
      <c r="CS270" s="179"/>
      <c r="CT270" s="179"/>
      <c r="CU270" s="179"/>
      <c r="CV270" s="179"/>
      <c r="CW270" s="413"/>
      <c r="CX270" s="413"/>
      <c r="CY270" s="413"/>
      <c r="CZ270" s="413"/>
      <c r="DA270" s="331"/>
      <c r="DB270" s="331"/>
      <c r="DC270" s="331"/>
      <c r="DD270" s="331"/>
      <c r="DE270" s="331"/>
      <c r="DF270" s="331"/>
      <c r="DG270" s="331"/>
      <c r="DH270" s="331"/>
      <c r="DI270" s="331"/>
      <c r="DJ270" s="181"/>
      <c r="DK270" s="181"/>
      <c r="DL270" s="181"/>
      <c r="DM270" s="181"/>
      <c r="DN270" s="181"/>
      <c r="DO270" s="181"/>
      <c r="DP270" s="181"/>
      <c r="DQ270" s="181"/>
      <c r="DR270" s="181"/>
      <c r="DS270" s="181"/>
    </row>
    <row r="271" spans="2:123" x14ac:dyDescent="0.2">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2"/>
      <c r="AT271" s="112"/>
      <c r="AU271" s="112"/>
      <c r="AV271" s="112"/>
      <c r="AW271" s="110"/>
      <c r="AX271" s="110"/>
      <c r="AY271" s="110"/>
      <c r="AZ271" s="110"/>
      <c r="BA271" s="110"/>
      <c r="BB271" s="110"/>
      <c r="BC271" s="110"/>
      <c r="BD271" s="110"/>
      <c r="BE271" s="110"/>
      <c r="BF271" s="110"/>
      <c r="BG271" s="110"/>
      <c r="BH271" s="110"/>
      <c r="BI271" s="110"/>
      <c r="BJ271" s="110"/>
      <c r="BK271" s="110"/>
      <c r="BL271" s="110"/>
      <c r="BM271" s="110"/>
      <c r="BN271" s="110"/>
      <c r="BO271" s="110"/>
      <c r="BP271" s="110"/>
      <c r="BQ271" s="110"/>
      <c r="BR271" s="110"/>
      <c r="BS271" s="110"/>
      <c r="BT271" s="110"/>
      <c r="BU271" s="110"/>
      <c r="BV271" s="110"/>
      <c r="BW271" s="110"/>
      <c r="BX271" s="110"/>
      <c r="BY271" s="110"/>
      <c r="BZ271" s="110"/>
      <c r="CA271" s="110"/>
      <c r="CB271" s="110"/>
      <c r="CC271" s="110"/>
      <c r="CD271" s="110"/>
      <c r="CE271" s="110"/>
      <c r="CF271" s="110"/>
      <c r="CG271" s="110"/>
      <c r="CH271" s="110"/>
      <c r="CI271" s="110"/>
      <c r="CJ271" s="110"/>
      <c r="CO271" s="179"/>
      <c r="CP271" s="179"/>
      <c r="CQ271" s="179"/>
      <c r="CR271" s="179"/>
      <c r="CS271" s="179"/>
      <c r="CT271" s="179"/>
      <c r="CU271" s="179"/>
      <c r="CV271" s="179"/>
      <c r="CW271" s="413"/>
      <c r="CX271" s="413"/>
      <c r="CY271" s="413"/>
      <c r="CZ271" s="413"/>
      <c r="DA271" s="331"/>
      <c r="DB271" s="331"/>
      <c r="DC271" s="331"/>
      <c r="DD271" s="331"/>
      <c r="DE271" s="331"/>
      <c r="DF271" s="331"/>
      <c r="DG271" s="331"/>
      <c r="DH271" s="331"/>
      <c r="DI271" s="331"/>
      <c r="DJ271" s="181"/>
      <c r="DK271" s="181"/>
      <c r="DL271" s="181"/>
      <c r="DM271" s="181"/>
      <c r="DN271" s="181"/>
      <c r="DO271" s="181"/>
      <c r="DP271" s="181"/>
      <c r="DQ271" s="181"/>
      <c r="DR271" s="181"/>
      <c r="DS271" s="181"/>
    </row>
    <row r="272" spans="2:123" ht="13.5" customHeight="1" x14ac:dyDescent="0.2">
      <c r="B272" s="110"/>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2"/>
      <c r="AT272" s="112"/>
      <c r="AU272" s="112"/>
      <c r="AV272" s="112"/>
      <c r="AW272" s="110"/>
      <c r="AX272" s="110"/>
      <c r="AY272" s="110"/>
      <c r="AZ272" s="110"/>
      <c r="BA272" s="110"/>
      <c r="BB272" s="110"/>
      <c r="BC272" s="110"/>
      <c r="BD272" s="110"/>
      <c r="BE272" s="110"/>
      <c r="BF272" s="110"/>
      <c r="BG272" s="110"/>
      <c r="BH272" s="110"/>
      <c r="BI272" s="110"/>
      <c r="BJ272" s="110"/>
      <c r="BK272" s="110"/>
      <c r="BL272" s="110"/>
      <c r="BM272" s="110"/>
      <c r="BN272" s="110"/>
      <c r="BO272" s="110"/>
      <c r="BP272" s="110"/>
      <c r="BQ272" s="110"/>
      <c r="BR272" s="110"/>
      <c r="BS272" s="110"/>
      <c r="BT272" s="110"/>
      <c r="BU272" s="110"/>
      <c r="BV272" s="110"/>
      <c r="BW272" s="110"/>
      <c r="BX272" s="110"/>
      <c r="BY272" s="110"/>
      <c r="BZ272" s="110"/>
      <c r="CA272" s="110"/>
      <c r="CB272" s="110"/>
      <c r="CC272" s="110"/>
      <c r="CD272" s="110"/>
      <c r="CE272" s="110"/>
      <c r="CF272" s="110"/>
      <c r="CG272" s="110"/>
      <c r="CH272" s="110"/>
      <c r="CI272" s="110"/>
      <c r="CJ272" s="110"/>
      <c r="CO272" s="179"/>
      <c r="CP272" s="179"/>
      <c r="CQ272" s="179"/>
      <c r="CR272" s="179"/>
      <c r="CS272" s="179"/>
      <c r="CT272" s="179"/>
      <c r="CU272" s="179"/>
      <c r="CV272" s="179"/>
      <c r="CW272" s="413"/>
      <c r="CX272" s="413"/>
      <c r="CY272" s="413"/>
      <c r="CZ272" s="413"/>
      <c r="DA272" s="331"/>
      <c r="DB272" s="331"/>
      <c r="DC272" s="331"/>
      <c r="DD272" s="331"/>
      <c r="DE272" s="331"/>
      <c r="DF272" s="331"/>
      <c r="DG272" s="331"/>
      <c r="DH272" s="331"/>
      <c r="DI272" s="331"/>
      <c r="DJ272" s="181"/>
      <c r="DK272" s="181"/>
      <c r="DL272" s="181"/>
      <c r="DM272" s="181"/>
      <c r="DN272" s="181"/>
      <c r="DO272" s="181"/>
      <c r="DP272" s="181"/>
      <c r="DQ272" s="181"/>
      <c r="DR272" s="181"/>
      <c r="DS272" s="181"/>
    </row>
    <row r="273" spans="2:123" x14ac:dyDescent="0.2">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2"/>
      <c r="AT273" s="112"/>
      <c r="AU273" s="112"/>
      <c r="AV273" s="112"/>
      <c r="AW273" s="110"/>
      <c r="AX273" s="110"/>
      <c r="AY273" s="110"/>
      <c r="AZ273" s="110"/>
      <c r="BA273" s="110"/>
      <c r="BB273" s="110"/>
      <c r="BC273" s="110"/>
      <c r="BD273" s="110"/>
      <c r="BE273" s="110"/>
      <c r="BF273" s="110"/>
      <c r="BG273" s="110"/>
      <c r="BH273" s="110"/>
      <c r="BI273" s="110"/>
      <c r="BJ273" s="110"/>
      <c r="BK273" s="110"/>
      <c r="BL273" s="110"/>
      <c r="BM273" s="110"/>
      <c r="BN273" s="110"/>
      <c r="BO273" s="110"/>
      <c r="BP273" s="110"/>
      <c r="BQ273" s="110"/>
      <c r="BR273" s="110"/>
      <c r="BS273" s="110"/>
      <c r="BT273" s="110"/>
      <c r="BU273" s="110"/>
      <c r="BV273" s="110"/>
      <c r="BW273" s="110"/>
      <c r="BX273" s="110"/>
      <c r="BY273" s="110"/>
      <c r="BZ273" s="110"/>
      <c r="CA273" s="110"/>
      <c r="CB273" s="110"/>
      <c r="CC273" s="110"/>
      <c r="CD273" s="110"/>
      <c r="CE273" s="110"/>
      <c r="CF273" s="110"/>
      <c r="CG273" s="110"/>
      <c r="CH273" s="110"/>
      <c r="CI273" s="110"/>
      <c r="CJ273" s="110"/>
      <c r="CO273" s="179"/>
      <c r="CP273" s="179"/>
      <c r="CQ273" s="179"/>
      <c r="CR273" s="179"/>
      <c r="CS273" s="179"/>
      <c r="CT273" s="179"/>
      <c r="CU273" s="179"/>
      <c r="CV273" s="179"/>
      <c r="CW273" s="413"/>
      <c r="CX273" s="413"/>
      <c r="CY273" s="413"/>
      <c r="CZ273" s="413"/>
      <c r="DA273" s="331"/>
      <c r="DB273" s="331"/>
      <c r="DC273" s="331"/>
      <c r="DD273" s="331"/>
      <c r="DE273" s="331"/>
      <c r="DF273" s="331"/>
      <c r="DG273" s="331"/>
      <c r="DH273" s="331"/>
      <c r="DI273" s="331"/>
      <c r="DJ273" s="181"/>
      <c r="DK273" s="181"/>
      <c r="DL273" s="181"/>
      <c r="DM273" s="181"/>
      <c r="DN273" s="181"/>
      <c r="DO273" s="181"/>
      <c r="DP273" s="181"/>
      <c r="DQ273" s="181"/>
      <c r="DR273" s="181"/>
      <c r="DS273" s="181"/>
    </row>
    <row r="274" spans="2:123" x14ac:dyDescent="0.2">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2"/>
      <c r="AT274" s="112"/>
      <c r="AU274" s="112"/>
      <c r="AV274" s="112"/>
      <c r="AW274" s="110"/>
      <c r="AX274" s="110"/>
      <c r="AY274" s="110"/>
      <c r="AZ274" s="110"/>
      <c r="BA274" s="110"/>
      <c r="BB274" s="110"/>
      <c r="BC274" s="110"/>
      <c r="BD274" s="110"/>
      <c r="BE274" s="110"/>
      <c r="BF274" s="110"/>
      <c r="BG274" s="110"/>
      <c r="BH274" s="110"/>
      <c r="BI274" s="110"/>
      <c r="BJ274" s="110"/>
      <c r="BK274" s="110"/>
      <c r="BL274" s="110"/>
      <c r="BM274" s="110"/>
      <c r="BN274" s="110"/>
      <c r="BO274" s="110"/>
      <c r="BP274" s="110"/>
      <c r="BQ274" s="110"/>
      <c r="BR274" s="110"/>
      <c r="BS274" s="110"/>
      <c r="BT274" s="110"/>
      <c r="BU274" s="110"/>
      <c r="BV274" s="110"/>
      <c r="BW274" s="110"/>
      <c r="BX274" s="110"/>
      <c r="BY274" s="110"/>
      <c r="BZ274" s="110"/>
      <c r="CA274" s="110"/>
      <c r="CB274" s="110"/>
      <c r="CC274" s="110"/>
      <c r="CD274" s="110"/>
      <c r="CE274" s="110"/>
      <c r="CF274" s="110"/>
      <c r="CG274" s="110"/>
      <c r="CH274" s="110"/>
      <c r="CI274" s="110"/>
      <c r="CJ274" s="110"/>
      <c r="CO274" s="179"/>
      <c r="CP274" s="179"/>
      <c r="CQ274" s="179"/>
      <c r="CR274" s="179"/>
      <c r="CS274" s="179"/>
      <c r="CT274" s="179"/>
      <c r="CU274" s="179"/>
      <c r="CV274" s="179"/>
      <c r="CW274" s="413"/>
      <c r="CX274" s="413"/>
      <c r="CY274" s="413"/>
      <c r="CZ274" s="413"/>
      <c r="DA274" s="331"/>
      <c r="DB274" s="331"/>
      <c r="DC274" s="331"/>
      <c r="DD274" s="331"/>
      <c r="DE274" s="331"/>
      <c r="DF274" s="331"/>
      <c r="DG274" s="331"/>
      <c r="DH274" s="331"/>
      <c r="DI274" s="331"/>
      <c r="DJ274" s="181"/>
      <c r="DK274" s="181"/>
      <c r="DL274" s="181"/>
      <c r="DM274" s="181"/>
      <c r="DN274" s="181"/>
      <c r="DO274" s="181"/>
      <c r="DP274" s="181"/>
      <c r="DQ274" s="181"/>
      <c r="DR274" s="181"/>
      <c r="DS274" s="181"/>
    </row>
    <row r="275" spans="2:123" ht="18" customHeight="1" x14ac:dyDescent="0.2">
      <c r="B275" s="110"/>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2"/>
      <c r="AT275" s="112"/>
      <c r="AU275" s="112"/>
      <c r="AV275" s="112"/>
      <c r="AW275" s="110"/>
      <c r="AX275" s="110"/>
      <c r="AY275" s="110"/>
      <c r="AZ275" s="110"/>
      <c r="BA275" s="110"/>
      <c r="BB275" s="110"/>
      <c r="BC275" s="110"/>
      <c r="BD275" s="110"/>
      <c r="BE275" s="110"/>
      <c r="BF275" s="110"/>
      <c r="BG275" s="110"/>
      <c r="BH275" s="110"/>
      <c r="BI275" s="110"/>
      <c r="BJ275" s="110"/>
      <c r="BK275" s="110"/>
      <c r="BL275" s="110"/>
      <c r="BM275" s="110"/>
      <c r="BN275" s="110"/>
      <c r="BO275" s="110"/>
      <c r="BP275" s="110"/>
      <c r="BQ275" s="110"/>
      <c r="BR275" s="110"/>
      <c r="BS275" s="110"/>
      <c r="BT275" s="110"/>
      <c r="BU275" s="110"/>
      <c r="BV275" s="110"/>
      <c r="BW275" s="110"/>
      <c r="BX275" s="110"/>
      <c r="BY275" s="110"/>
      <c r="BZ275" s="110"/>
      <c r="CA275" s="110"/>
      <c r="CB275" s="110"/>
      <c r="CC275" s="110"/>
      <c r="CD275" s="110"/>
      <c r="CE275" s="110"/>
      <c r="CF275" s="110"/>
      <c r="CG275" s="110"/>
      <c r="CH275" s="110"/>
      <c r="CI275" s="110"/>
      <c r="CJ275" s="110"/>
      <c r="CO275" s="179"/>
      <c r="CP275" s="179"/>
      <c r="CQ275" s="179"/>
      <c r="CR275" s="179"/>
      <c r="CS275" s="179"/>
      <c r="CT275" s="179"/>
      <c r="CU275" s="179"/>
      <c r="CV275" s="179"/>
      <c r="CW275" s="413"/>
      <c r="CX275" s="413"/>
      <c r="CY275" s="413"/>
      <c r="CZ275" s="413"/>
      <c r="DA275" s="331"/>
      <c r="DB275" s="331"/>
      <c r="DC275" s="331"/>
      <c r="DD275" s="331"/>
      <c r="DE275" s="331"/>
      <c r="DF275" s="331"/>
      <c r="DG275" s="331"/>
      <c r="DH275" s="331"/>
      <c r="DI275" s="331"/>
      <c r="DJ275" s="181"/>
      <c r="DK275" s="181"/>
      <c r="DL275" s="181"/>
      <c r="DM275" s="181"/>
      <c r="DN275" s="181"/>
      <c r="DO275" s="181"/>
      <c r="DP275" s="181"/>
      <c r="DQ275" s="181"/>
      <c r="DR275" s="181"/>
      <c r="DS275" s="181"/>
    </row>
    <row r="276" spans="2:123" x14ac:dyDescent="0.2">
      <c r="B276" s="110"/>
      <c r="C276" s="110"/>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2"/>
      <c r="AT276" s="112"/>
      <c r="AU276" s="112"/>
      <c r="AV276" s="112"/>
      <c r="AW276" s="110"/>
      <c r="AX276" s="110"/>
      <c r="AY276" s="110"/>
      <c r="AZ276" s="110"/>
      <c r="BA276" s="110"/>
      <c r="BB276" s="110"/>
      <c r="BC276" s="110"/>
      <c r="BD276" s="110"/>
      <c r="BE276" s="110"/>
      <c r="BF276" s="110"/>
      <c r="BG276" s="110"/>
      <c r="BH276" s="110"/>
      <c r="BI276" s="110"/>
      <c r="BJ276" s="110"/>
      <c r="BK276" s="110"/>
      <c r="BL276" s="110"/>
      <c r="BM276" s="110"/>
      <c r="BN276" s="110"/>
      <c r="BO276" s="110"/>
      <c r="BP276" s="110"/>
      <c r="BQ276" s="110"/>
      <c r="BR276" s="110"/>
      <c r="BS276" s="110"/>
      <c r="BT276" s="110"/>
      <c r="BU276" s="110"/>
      <c r="BV276" s="110"/>
      <c r="BW276" s="110"/>
      <c r="BX276" s="110"/>
      <c r="BY276" s="110"/>
      <c r="BZ276" s="110"/>
      <c r="CA276" s="110"/>
      <c r="CB276" s="110"/>
      <c r="CC276" s="110"/>
      <c r="CD276" s="110"/>
      <c r="CE276" s="110"/>
      <c r="CF276" s="110"/>
      <c r="CG276" s="110"/>
      <c r="CH276" s="110"/>
      <c r="CI276" s="110"/>
      <c r="CJ276" s="110"/>
      <c r="CO276" s="179"/>
      <c r="CP276" s="179"/>
      <c r="CQ276" s="179"/>
      <c r="CR276" s="179"/>
      <c r="CS276" s="179"/>
      <c r="CT276" s="179"/>
      <c r="CU276" s="179"/>
      <c r="CV276" s="179"/>
      <c r="CW276" s="413"/>
      <c r="CX276" s="413"/>
      <c r="CY276" s="413"/>
      <c r="CZ276" s="413"/>
      <c r="DA276" s="331"/>
      <c r="DB276" s="331"/>
      <c r="DC276" s="331"/>
      <c r="DD276" s="331"/>
      <c r="DE276" s="331"/>
      <c r="DF276" s="331"/>
      <c r="DG276" s="331"/>
      <c r="DH276" s="331"/>
      <c r="DI276" s="331"/>
      <c r="DJ276" s="181"/>
      <c r="DK276" s="181"/>
      <c r="DL276" s="181"/>
      <c r="DM276" s="181"/>
      <c r="DN276" s="181"/>
      <c r="DO276" s="181"/>
      <c r="DP276" s="181"/>
      <c r="DQ276" s="181"/>
      <c r="DR276" s="181"/>
      <c r="DS276" s="181"/>
    </row>
    <row r="277" spans="2:123" x14ac:dyDescent="0.2">
      <c r="B277" s="110"/>
      <c r="C277" s="110"/>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2"/>
      <c r="AT277" s="112"/>
      <c r="AU277" s="112"/>
      <c r="AV277" s="112"/>
      <c r="AW277" s="110"/>
      <c r="AX277" s="110"/>
      <c r="AY277" s="110"/>
      <c r="AZ277" s="110"/>
      <c r="BA277" s="110"/>
      <c r="BB277" s="110"/>
      <c r="BC277" s="110"/>
      <c r="BD277" s="110"/>
      <c r="BE277" s="110"/>
      <c r="BF277" s="110"/>
      <c r="BG277" s="110"/>
      <c r="BH277" s="110"/>
      <c r="BI277" s="110"/>
      <c r="BJ277" s="110"/>
      <c r="BK277" s="110"/>
      <c r="BL277" s="110"/>
      <c r="BM277" s="110"/>
      <c r="BN277" s="110"/>
      <c r="BO277" s="110"/>
      <c r="BP277" s="110"/>
      <c r="BQ277" s="110"/>
      <c r="BR277" s="110"/>
      <c r="BS277" s="110"/>
      <c r="BT277" s="110"/>
      <c r="BU277" s="110"/>
      <c r="BV277" s="110"/>
      <c r="BW277" s="110"/>
      <c r="BX277" s="110"/>
      <c r="BY277" s="110"/>
      <c r="BZ277" s="110"/>
      <c r="CA277" s="110"/>
      <c r="CB277" s="110"/>
      <c r="CC277" s="110"/>
      <c r="CD277" s="110"/>
      <c r="CE277" s="110"/>
      <c r="CF277" s="110"/>
      <c r="CG277" s="110"/>
      <c r="CH277" s="110"/>
      <c r="CI277" s="110"/>
      <c r="CJ277" s="110"/>
      <c r="CO277" s="179"/>
      <c r="CP277" s="179"/>
      <c r="CQ277" s="179"/>
      <c r="CR277" s="179"/>
      <c r="CS277" s="179"/>
      <c r="CT277" s="179"/>
      <c r="CU277" s="179"/>
      <c r="CV277" s="179"/>
      <c r="CW277" s="413"/>
      <c r="CX277" s="413"/>
      <c r="CY277" s="413"/>
      <c r="CZ277" s="413"/>
      <c r="DA277" s="331"/>
      <c r="DB277" s="331"/>
      <c r="DC277" s="331"/>
      <c r="DD277" s="331"/>
      <c r="DE277" s="331"/>
      <c r="DF277" s="331"/>
      <c r="DG277" s="331"/>
      <c r="DH277" s="331"/>
      <c r="DI277" s="331"/>
      <c r="DJ277" s="181"/>
      <c r="DK277" s="181"/>
      <c r="DL277" s="181"/>
      <c r="DM277" s="181"/>
      <c r="DN277" s="181"/>
      <c r="DO277" s="181"/>
      <c r="DP277" s="181"/>
      <c r="DQ277" s="181"/>
      <c r="DR277" s="181"/>
      <c r="DS277" s="181"/>
    </row>
    <row r="278" spans="2:123" x14ac:dyDescent="0.2">
      <c r="B278" s="110"/>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c r="AA278" s="110"/>
      <c r="AB278" s="110"/>
      <c r="AC278" s="110"/>
      <c r="AD278" s="110"/>
      <c r="AE278" s="110"/>
      <c r="AF278" s="110"/>
      <c r="AG278" s="110"/>
      <c r="AH278" s="110"/>
      <c r="AI278" s="110"/>
      <c r="AJ278" s="110"/>
      <c r="AK278" s="110"/>
      <c r="AL278" s="110"/>
      <c r="AM278" s="110"/>
      <c r="AN278" s="110"/>
      <c r="AO278" s="110"/>
      <c r="AP278" s="110"/>
      <c r="AQ278" s="110"/>
      <c r="AR278" s="110"/>
      <c r="AS278" s="112"/>
      <c r="AT278" s="112"/>
      <c r="AU278" s="112"/>
      <c r="AV278" s="112"/>
      <c r="AW278" s="110"/>
      <c r="AX278" s="110"/>
      <c r="AY278" s="110"/>
      <c r="AZ278" s="110"/>
      <c r="BA278" s="110"/>
      <c r="BB278" s="110"/>
      <c r="BC278" s="110"/>
      <c r="BD278" s="110"/>
      <c r="BE278" s="110"/>
      <c r="BF278" s="110"/>
      <c r="BG278" s="110"/>
      <c r="BH278" s="110"/>
      <c r="BI278" s="110"/>
      <c r="BJ278" s="110"/>
      <c r="BK278" s="110"/>
      <c r="BL278" s="110"/>
      <c r="BM278" s="110"/>
      <c r="BN278" s="110"/>
      <c r="BO278" s="110"/>
      <c r="BP278" s="110"/>
      <c r="BQ278" s="110"/>
      <c r="BR278" s="110"/>
      <c r="BS278" s="110"/>
      <c r="BT278" s="110"/>
      <c r="BU278" s="110"/>
      <c r="BV278" s="110"/>
      <c r="BW278" s="110"/>
      <c r="BX278" s="110"/>
      <c r="BY278" s="110"/>
      <c r="BZ278" s="110"/>
      <c r="CA278" s="110"/>
      <c r="CB278" s="110"/>
      <c r="CC278" s="110"/>
      <c r="CD278" s="110"/>
      <c r="CE278" s="110"/>
      <c r="CF278" s="110"/>
      <c r="CG278" s="110"/>
      <c r="CH278" s="110"/>
      <c r="CI278" s="110"/>
      <c r="CJ278" s="110"/>
      <c r="CO278" s="179"/>
      <c r="CP278" s="179"/>
      <c r="CQ278" s="179"/>
      <c r="CR278" s="179"/>
      <c r="CS278" s="179"/>
      <c r="CT278" s="179"/>
      <c r="CU278" s="179"/>
      <c r="CV278" s="179"/>
      <c r="CW278" s="413"/>
      <c r="CX278" s="413"/>
      <c r="CY278" s="413"/>
      <c r="CZ278" s="413"/>
      <c r="DA278" s="331"/>
      <c r="DB278" s="331"/>
      <c r="DC278" s="331"/>
      <c r="DD278" s="331"/>
      <c r="DE278" s="331"/>
      <c r="DF278" s="331"/>
      <c r="DG278" s="331"/>
      <c r="DH278" s="331"/>
      <c r="DI278" s="331"/>
      <c r="DJ278" s="181"/>
      <c r="DK278" s="181"/>
      <c r="DL278" s="181"/>
      <c r="DM278" s="181"/>
      <c r="DN278" s="181"/>
      <c r="DO278" s="181"/>
      <c r="DP278" s="181"/>
      <c r="DQ278" s="181"/>
      <c r="DR278" s="181"/>
      <c r="DS278" s="181"/>
    </row>
    <row r="279" spans="2:123" s="109" customFormat="1" x14ac:dyDescent="0.2">
      <c r="AS279" s="113"/>
      <c r="AT279" s="113"/>
      <c r="AU279" s="113"/>
      <c r="AV279" s="113"/>
      <c r="CK279" s="6"/>
      <c r="CL279" s="6"/>
      <c r="CM279" s="6"/>
      <c r="CN279" s="6"/>
      <c r="CO279" s="179"/>
      <c r="CP279" s="179"/>
      <c r="CQ279" s="179"/>
      <c r="CR279" s="179"/>
      <c r="CS279" s="179"/>
      <c r="CT279" s="179"/>
      <c r="CU279" s="179"/>
      <c r="CV279" s="179"/>
      <c r="CW279" s="413"/>
      <c r="CX279" s="413"/>
      <c r="CY279" s="413"/>
      <c r="CZ279" s="413"/>
      <c r="DA279" s="331"/>
      <c r="DB279" s="331"/>
      <c r="DC279" s="331"/>
      <c r="DD279" s="331"/>
      <c r="DE279" s="331"/>
      <c r="DF279" s="331"/>
      <c r="DG279" s="331"/>
      <c r="DH279" s="331"/>
      <c r="DI279" s="331"/>
      <c r="DJ279" s="181"/>
      <c r="DK279" s="181"/>
      <c r="DL279" s="181"/>
      <c r="DM279" s="181"/>
      <c r="DN279" s="181"/>
      <c r="DO279" s="181"/>
      <c r="DP279" s="181"/>
      <c r="DQ279" s="181"/>
      <c r="DR279" s="181"/>
      <c r="DS279" s="181"/>
    </row>
    <row r="280" spans="2:123" x14ac:dyDescent="0.2">
      <c r="B280" s="110"/>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2"/>
      <c r="AT280" s="112"/>
      <c r="AU280" s="112"/>
      <c r="AV280" s="112"/>
      <c r="AW280" s="110"/>
      <c r="AX280" s="110"/>
      <c r="AY280" s="110"/>
      <c r="AZ280" s="110"/>
      <c r="BA280" s="110"/>
      <c r="BB280" s="110"/>
      <c r="BC280" s="110"/>
      <c r="BD280" s="110"/>
      <c r="BE280" s="110"/>
      <c r="BF280" s="110"/>
      <c r="BG280" s="110"/>
      <c r="BH280" s="110"/>
      <c r="BI280" s="110"/>
      <c r="BJ280" s="110"/>
      <c r="BK280" s="110"/>
      <c r="BL280" s="110"/>
      <c r="BM280" s="110"/>
      <c r="BN280" s="110"/>
      <c r="BO280" s="110"/>
      <c r="BP280" s="110"/>
      <c r="BQ280" s="110"/>
      <c r="BR280" s="110"/>
      <c r="BS280" s="110"/>
      <c r="BT280" s="110"/>
      <c r="BU280" s="110"/>
      <c r="BV280" s="110"/>
      <c r="BW280" s="110"/>
      <c r="BX280" s="110"/>
      <c r="BY280" s="110"/>
      <c r="BZ280" s="110"/>
      <c r="CA280" s="110"/>
      <c r="CB280" s="110"/>
      <c r="CC280" s="110"/>
      <c r="CD280" s="110"/>
      <c r="CE280" s="110"/>
      <c r="CF280" s="110"/>
      <c r="CG280" s="110"/>
      <c r="CH280" s="110"/>
      <c r="CI280" s="110"/>
      <c r="CJ280" s="110"/>
      <c r="CO280" s="179"/>
      <c r="CP280" s="179"/>
      <c r="CQ280" s="179"/>
      <c r="CR280" s="179"/>
      <c r="CS280" s="179"/>
      <c r="CT280" s="179"/>
      <c r="CU280" s="179"/>
      <c r="CV280" s="179"/>
      <c r="CW280" s="413"/>
      <c r="CX280" s="413"/>
      <c r="CY280" s="413"/>
      <c r="CZ280" s="413"/>
      <c r="DA280" s="331"/>
      <c r="DB280" s="331"/>
      <c r="DC280" s="331"/>
      <c r="DD280" s="331"/>
      <c r="DE280" s="331"/>
      <c r="DF280" s="331"/>
      <c r="DG280" s="331"/>
      <c r="DH280" s="331"/>
      <c r="DI280" s="331"/>
      <c r="DJ280" s="181"/>
      <c r="DK280" s="181"/>
      <c r="DL280" s="181"/>
      <c r="DM280" s="181"/>
      <c r="DN280" s="181"/>
      <c r="DO280" s="181"/>
      <c r="DP280" s="181"/>
      <c r="DQ280" s="181"/>
      <c r="DR280" s="181"/>
      <c r="DS280" s="181"/>
    </row>
    <row r="281" spans="2:123" x14ac:dyDescent="0.2">
      <c r="B281" s="110"/>
      <c r="C281" s="110"/>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2"/>
      <c r="AT281" s="112"/>
      <c r="AU281" s="112"/>
      <c r="AV281" s="112"/>
      <c r="AW281" s="110"/>
      <c r="AX281" s="110"/>
      <c r="AY281" s="110"/>
      <c r="AZ281" s="110"/>
      <c r="BA281" s="110"/>
      <c r="BB281" s="110"/>
      <c r="BC281" s="110"/>
      <c r="BD281" s="110"/>
      <c r="BE281" s="110"/>
      <c r="BF281" s="110"/>
      <c r="BG281" s="110"/>
      <c r="BH281" s="110"/>
      <c r="BI281" s="110"/>
      <c r="BJ281" s="110"/>
      <c r="BK281" s="110"/>
      <c r="BL281" s="110"/>
      <c r="BM281" s="110"/>
      <c r="BN281" s="110"/>
      <c r="BO281" s="110"/>
      <c r="BP281" s="110"/>
      <c r="BQ281" s="110"/>
      <c r="BR281" s="110"/>
      <c r="BS281" s="110"/>
      <c r="BT281" s="110"/>
      <c r="BU281" s="110"/>
      <c r="BV281" s="110"/>
      <c r="BW281" s="110"/>
      <c r="BX281" s="110"/>
      <c r="BY281" s="110"/>
      <c r="BZ281" s="110"/>
      <c r="CA281" s="110"/>
      <c r="CB281" s="110"/>
      <c r="CC281" s="110"/>
      <c r="CD281" s="110"/>
      <c r="CE281" s="110"/>
      <c r="CF281" s="110"/>
      <c r="CG281" s="110"/>
      <c r="CH281" s="110"/>
      <c r="CI281" s="110"/>
      <c r="CJ281" s="110"/>
      <c r="CO281" s="179"/>
      <c r="CP281" s="179"/>
      <c r="CQ281" s="179"/>
      <c r="CR281" s="179"/>
      <c r="CS281" s="179"/>
      <c r="CT281" s="179"/>
      <c r="CU281" s="179"/>
      <c r="CV281" s="179"/>
      <c r="CW281" s="413"/>
      <c r="CX281" s="413"/>
      <c r="CY281" s="413"/>
      <c r="CZ281" s="413"/>
      <c r="DA281" s="331"/>
      <c r="DB281" s="331"/>
      <c r="DC281" s="331"/>
      <c r="DD281" s="331"/>
      <c r="DE281" s="331"/>
      <c r="DF281" s="331"/>
      <c r="DG281" s="331"/>
      <c r="DH281" s="331"/>
      <c r="DI281" s="331"/>
      <c r="DJ281" s="181"/>
      <c r="DK281" s="181"/>
      <c r="DL281" s="181"/>
      <c r="DM281" s="181"/>
      <c r="DN281" s="181"/>
      <c r="DO281" s="181"/>
      <c r="DP281" s="181"/>
      <c r="DQ281" s="181"/>
      <c r="DR281" s="181"/>
      <c r="DS281" s="181"/>
    </row>
    <row r="282" spans="2:123" x14ac:dyDescent="0.2">
      <c r="B282" s="110"/>
      <c r="C282" s="110"/>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2"/>
      <c r="AT282" s="112"/>
      <c r="AU282" s="112"/>
      <c r="AV282" s="112"/>
      <c r="AW282" s="110"/>
      <c r="AX282" s="110"/>
      <c r="AY282" s="110"/>
      <c r="AZ282" s="110"/>
      <c r="BA282" s="110"/>
      <c r="BB282" s="110"/>
      <c r="BC282" s="110"/>
      <c r="BD282" s="110"/>
      <c r="BE282" s="110"/>
      <c r="BF282" s="110"/>
      <c r="BG282" s="110"/>
      <c r="BH282" s="110"/>
      <c r="BI282" s="110"/>
      <c r="BJ282" s="110"/>
      <c r="BK282" s="110"/>
      <c r="BL282" s="110"/>
      <c r="BM282" s="110"/>
      <c r="BN282" s="110"/>
      <c r="BO282" s="110"/>
      <c r="BP282" s="110"/>
      <c r="BQ282" s="110"/>
      <c r="BR282" s="110"/>
      <c r="BS282" s="110"/>
      <c r="BT282" s="110"/>
      <c r="BU282" s="110"/>
      <c r="BV282" s="110"/>
      <c r="BW282" s="110"/>
      <c r="BX282" s="110"/>
      <c r="BY282" s="110"/>
      <c r="BZ282" s="110"/>
      <c r="CA282" s="110"/>
      <c r="CB282" s="110"/>
      <c r="CC282" s="110"/>
      <c r="CD282" s="110"/>
      <c r="CE282" s="110"/>
      <c r="CF282" s="110"/>
      <c r="CG282" s="110"/>
      <c r="CH282" s="110"/>
      <c r="CI282" s="110"/>
      <c r="CJ282" s="110"/>
      <c r="CO282" s="179"/>
      <c r="CP282" s="179"/>
      <c r="CQ282" s="179"/>
      <c r="CR282" s="179"/>
      <c r="CS282" s="179"/>
      <c r="CT282" s="179"/>
      <c r="CU282" s="179"/>
      <c r="CV282" s="179"/>
      <c r="CW282" s="413"/>
      <c r="CX282" s="413"/>
      <c r="CY282" s="413"/>
      <c r="CZ282" s="413"/>
      <c r="DA282" s="331"/>
      <c r="DB282" s="331"/>
      <c r="DC282" s="331"/>
      <c r="DD282" s="331"/>
      <c r="DE282" s="331"/>
      <c r="DF282" s="331"/>
      <c r="DG282" s="331"/>
      <c r="DH282" s="331"/>
      <c r="DI282" s="331"/>
      <c r="DJ282" s="181"/>
      <c r="DK282" s="181"/>
      <c r="DL282" s="181"/>
      <c r="DM282" s="181"/>
      <c r="DN282" s="181"/>
      <c r="DO282" s="181"/>
      <c r="DP282" s="181"/>
      <c r="DQ282" s="181"/>
      <c r="DR282" s="181"/>
      <c r="DS282" s="181"/>
    </row>
    <row r="283" spans="2:123" x14ac:dyDescent="0.2">
      <c r="B283" s="110"/>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2"/>
      <c r="AT283" s="112"/>
      <c r="AU283" s="112"/>
      <c r="AV283" s="112"/>
      <c r="AW283" s="110"/>
      <c r="AX283" s="110"/>
      <c r="AY283" s="110"/>
      <c r="AZ283" s="110"/>
      <c r="BA283" s="110"/>
      <c r="BB283" s="110"/>
      <c r="BC283" s="110"/>
      <c r="BD283" s="110"/>
      <c r="BE283" s="110"/>
      <c r="BF283" s="110"/>
      <c r="BG283" s="110"/>
      <c r="BH283" s="110"/>
      <c r="BI283" s="110"/>
      <c r="BJ283" s="110"/>
      <c r="BK283" s="110"/>
      <c r="BL283" s="110"/>
      <c r="BM283" s="110"/>
      <c r="BN283" s="110"/>
      <c r="BO283" s="110"/>
      <c r="BP283" s="110"/>
      <c r="BQ283" s="110"/>
      <c r="BR283" s="110"/>
      <c r="BS283" s="110"/>
      <c r="BT283" s="110"/>
      <c r="BU283" s="110"/>
      <c r="BV283" s="110"/>
      <c r="BW283" s="110"/>
      <c r="BX283" s="110"/>
      <c r="BY283" s="110"/>
      <c r="BZ283" s="110"/>
      <c r="CA283" s="110"/>
      <c r="CB283" s="110"/>
      <c r="CC283" s="110"/>
      <c r="CD283" s="110"/>
      <c r="CE283" s="110"/>
      <c r="CF283" s="110"/>
      <c r="CG283" s="110"/>
      <c r="CH283" s="110"/>
      <c r="CI283" s="110"/>
      <c r="CJ283" s="110"/>
      <c r="CO283" s="179"/>
      <c r="CP283" s="179"/>
      <c r="CQ283" s="179"/>
      <c r="CR283" s="179"/>
      <c r="CS283" s="179"/>
      <c r="CT283" s="179"/>
      <c r="CU283" s="179"/>
      <c r="CV283" s="179"/>
      <c r="CW283" s="413"/>
      <c r="CX283" s="413"/>
      <c r="CY283" s="413"/>
      <c r="CZ283" s="413"/>
      <c r="DA283" s="331"/>
      <c r="DB283" s="331"/>
      <c r="DC283" s="331"/>
      <c r="DD283" s="331"/>
      <c r="DE283" s="331"/>
      <c r="DF283" s="331"/>
      <c r="DG283" s="331"/>
      <c r="DH283" s="331"/>
      <c r="DI283" s="331"/>
      <c r="DJ283" s="181"/>
      <c r="DK283" s="181"/>
      <c r="DL283" s="181"/>
      <c r="DM283" s="181"/>
      <c r="DN283" s="181"/>
      <c r="DO283" s="181"/>
      <c r="DP283" s="181"/>
      <c r="DQ283" s="181"/>
      <c r="DR283" s="181"/>
      <c r="DS283" s="181"/>
    </row>
    <row r="284" spans="2:123" x14ac:dyDescent="0.2">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2"/>
      <c r="AT284" s="112"/>
      <c r="AU284" s="112"/>
      <c r="AV284" s="112"/>
      <c r="AW284" s="110"/>
      <c r="AX284" s="110"/>
      <c r="AY284" s="110"/>
      <c r="AZ284" s="110"/>
      <c r="BA284" s="110"/>
      <c r="BB284" s="110"/>
      <c r="BC284" s="110"/>
      <c r="BD284" s="110"/>
      <c r="BE284" s="110"/>
      <c r="BF284" s="110"/>
      <c r="BG284" s="110"/>
      <c r="BH284" s="110"/>
      <c r="BI284" s="110"/>
      <c r="BJ284" s="110"/>
      <c r="BK284" s="110"/>
      <c r="BL284" s="110"/>
      <c r="BM284" s="110"/>
      <c r="BN284" s="110"/>
      <c r="BO284" s="110"/>
      <c r="BP284" s="110"/>
      <c r="BQ284" s="110"/>
      <c r="BR284" s="110"/>
      <c r="BS284" s="110"/>
      <c r="BT284" s="110"/>
      <c r="BU284" s="110"/>
      <c r="BV284" s="110"/>
      <c r="BW284" s="110"/>
      <c r="BX284" s="110"/>
      <c r="BY284" s="110"/>
      <c r="BZ284" s="110"/>
      <c r="CA284" s="110"/>
      <c r="CB284" s="110"/>
      <c r="CC284" s="110"/>
      <c r="CD284" s="110"/>
      <c r="CE284" s="110"/>
      <c r="CF284" s="110"/>
      <c r="CG284" s="110"/>
      <c r="CH284" s="110"/>
      <c r="CI284" s="110"/>
      <c r="CJ284" s="110"/>
      <c r="CO284" s="179"/>
      <c r="CP284" s="179"/>
      <c r="CQ284" s="179"/>
      <c r="CR284" s="179"/>
      <c r="CS284" s="179"/>
      <c r="CT284" s="179"/>
      <c r="CU284" s="179"/>
      <c r="CV284" s="179"/>
      <c r="CW284" s="413"/>
      <c r="CX284" s="413"/>
      <c r="CY284" s="413"/>
      <c r="CZ284" s="413"/>
      <c r="DA284" s="331"/>
      <c r="DB284" s="331"/>
      <c r="DC284" s="331"/>
      <c r="DD284" s="331"/>
      <c r="DE284" s="331"/>
      <c r="DF284" s="331"/>
      <c r="DG284" s="331"/>
      <c r="DH284" s="331"/>
      <c r="DI284" s="331"/>
      <c r="DJ284" s="181"/>
      <c r="DK284" s="181"/>
      <c r="DL284" s="181"/>
      <c r="DM284" s="181"/>
      <c r="DN284" s="181"/>
      <c r="DO284" s="181"/>
      <c r="DP284" s="181"/>
      <c r="DQ284" s="181"/>
      <c r="DR284" s="181"/>
      <c r="DS284" s="181"/>
    </row>
    <row r="285" spans="2:123" x14ac:dyDescent="0.2">
      <c r="B285" s="110"/>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2"/>
      <c r="AT285" s="112"/>
      <c r="AU285" s="112"/>
      <c r="AV285" s="112"/>
      <c r="AW285" s="110"/>
      <c r="AX285" s="110"/>
      <c r="AY285" s="110"/>
      <c r="AZ285" s="110"/>
      <c r="BA285" s="110"/>
      <c r="BB285" s="110"/>
      <c r="BC285" s="110"/>
      <c r="BD285" s="110"/>
      <c r="BE285" s="110"/>
      <c r="BF285" s="110"/>
      <c r="BG285" s="110"/>
      <c r="BH285" s="110"/>
      <c r="BI285" s="110"/>
      <c r="BJ285" s="110"/>
      <c r="BK285" s="110"/>
      <c r="BL285" s="110"/>
      <c r="BM285" s="110"/>
      <c r="BN285" s="110"/>
      <c r="BO285" s="110"/>
      <c r="BP285" s="110"/>
      <c r="BQ285" s="110"/>
      <c r="BR285" s="110"/>
      <c r="BS285" s="110"/>
      <c r="BT285" s="110"/>
      <c r="BU285" s="110"/>
      <c r="BV285" s="110"/>
      <c r="BW285" s="110"/>
      <c r="BX285" s="110"/>
      <c r="BY285" s="110"/>
      <c r="BZ285" s="110"/>
      <c r="CA285" s="110"/>
      <c r="CB285" s="110"/>
      <c r="CC285" s="110"/>
      <c r="CD285" s="110"/>
      <c r="CE285" s="110"/>
      <c r="CF285" s="110"/>
      <c r="CG285" s="110"/>
      <c r="CH285" s="110"/>
      <c r="CI285" s="110"/>
      <c r="CJ285" s="110"/>
      <c r="CO285" s="179"/>
      <c r="CP285" s="179"/>
      <c r="CQ285" s="179"/>
      <c r="CR285" s="179"/>
      <c r="CS285" s="179"/>
      <c r="CT285" s="179"/>
      <c r="CU285" s="179"/>
      <c r="CV285" s="179"/>
      <c r="CW285" s="413"/>
      <c r="CX285" s="413"/>
      <c r="CY285" s="413"/>
      <c r="CZ285" s="413"/>
      <c r="DA285" s="331"/>
      <c r="DB285" s="331"/>
      <c r="DC285" s="331"/>
      <c r="DD285" s="331"/>
      <c r="DE285" s="331"/>
      <c r="DF285" s="331"/>
      <c r="DG285" s="331"/>
      <c r="DH285" s="331"/>
      <c r="DI285" s="331"/>
      <c r="DJ285" s="181"/>
      <c r="DK285" s="181"/>
      <c r="DL285" s="181"/>
      <c r="DM285" s="181"/>
      <c r="DN285" s="181"/>
      <c r="DO285" s="181"/>
      <c r="DP285" s="181"/>
      <c r="DQ285" s="181"/>
      <c r="DR285" s="181"/>
      <c r="DS285" s="181"/>
    </row>
    <row r="286" spans="2:123" x14ac:dyDescent="0.2">
      <c r="B286" s="110"/>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2"/>
      <c r="AT286" s="112"/>
      <c r="AU286" s="112"/>
      <c r="AV286" s="112"/>
      <c r="AW286" s="110"/>
      <c r="AX286" s="110"/>
      <c r="AY286" s="110"/>
      <c r="AZ286" s="110"/>
      <c r="BA286" s="110"/>
      <c r="BB286" s="110"/>
      <c r="BC286" s="110"/>
      <c r="BD286" s="110"/>
      <c r="BE286" s="110"/>
      <c r="BF286" s="110"/>
      <c r="BG286" s="110"/>
      <c r="BH286" s="110"/>
      <c r="BI286" s="110"/>
      <c r="BJ286" s="110"/>
      <c r="BK286" s="110"/>
      <c r="BL286" s="110"/>
      <c r="BM286" s="110"/>
      <c r="BN286" s="110"/>
      <c r="BO286" s="110"/>
      <c r="BP286" s="110"/>
      <c r="BQ286" s="110"/>
      <c r="BR286" s="110"/>
      <c r="BS286" s="110"/>
      <c r="BT286" s="110"/>
      <c r="BU286" s="110"/>
      <c r="BV286" s="110"/>
      <c r="BW286" s="110"/>
      <c r="BX286" s="110"/>
      <c r="BY286" s="110"/>
      <c r="BZ286" s="110"/>
      <c r="CA286" s="110"/>
      <c r="CB286" s="110"/>
      <c r="CC286" s="110"/>
      <c r="CD286" s="110"/>
      <c r="CE286" s="110"/>
      <c r="CF286" s="110"/>
      <c r="CG286" s="110"/>
      <c r="CH286" s="110"/>
      <c r="CI286" s="110"/>
      <c r="CJ286" s="110"/>
      <c r="CO286" s="179"/>
      <c r="CP286" s="179"/>
      <c r="CQ286" s="179"/>
      <c r="CR286" s="179"/>
      <c r="CS286" s="179"/>
      <c r="CT286" s="179"/>
      <c r="CU286" s="179"/>
      <c r="CV286" s="179"/>
      <c r="CW286" s="413"/>
      <c r="CX286" s="413"/>
      <c r="CY286" s="413"/>
      <c r="CZ286" s="413"/>
      <c r="DA286" s="331"/>
      <c r="DB286" s="331"/>
      <c r="DC286" s="331"/>
      <c r="DD286" s="331"/>
      <c r="DE286" s="331"/>
      <c r="DF286" s="331"/>
      <c r="DG286" s="331"/>
      <c r="DH286" s="331"/>
      <c r="DI286" s="331"/>
      <c r="DJ286" s="181"/>
      <c r="DK286" s="181"/>
      <c r="DL286" s="181"/>
      <c r="DM286" s="181"/>
      <c r="DN286" s="181"/>
      <c r="DO286" s="181"/>
      <c r="DP286" s="181"/>
      <c r="DQ286" s="181"/>
      <c r="DR286" s="181"/>
      <c r="DS286" s="181"/>
    </row>
    <row r="287" spans="2:123" x14ac:dyDescent="0.2">
      <c r="B287" s="110"/>
      <c r="C287" s="110"/>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2"/>
      <c r="AT287" s="112"/>
      <c r="AU287" s="112"/>
      <c r="AV287" s="112"/>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H287" s="110"/>
      <c r="CI287" s="110"/>
      <c r="CJ287" s="110"/>
      <c r="CO287" s="179"/>
      <c r="CP287" s="179"/>
      <c r="CQ287" s="179"/>
      <c r="CR287" s="179"/>
      <c r="CS287" s="179"/>
      <c r="CT287" s="179"/>
      <c r="CU287" s="179"/>
      <c r="CV287" s="179"/>
      <c r="CW287" s="413"/>
      <c r="CX287" s="413"/>
      <c r="CY287" s="413"/>
      <c r="CZ287" s="413"/>
      <c r="DA287" s="331"/>
      <c r="DB287" s="331"/>
      <c r="DC287" s="331"/>
      <c r="DD287" s="331"/>
      <c r="DE287" s="331"/>
      <c r="DF287" s="331"/>
      <c r="DG287" s="331"/>
      <c r="DH287" s="331"/>
      <c r="DI287" s="331"/>
      <c r="DJ287" s="181"/>
      <c r="DK287" s="181"/>
      <c r="DL287" s="181"/>
      <c r="DM287" s="181"/>
      <c r="DN287" s="181"/>
      <c r="DO287" s="181"/>
      <c r="DP287" s="181"/>
      <c r="DQ287" s="181"/>
      <c r="DR287" s="181"/>
      <c r="DS287" s="181"/>
    </row>
    <row r="288" spans="2:123" x14ac:dyDescent="0.2">
      <c r="B288" s="110"/>
      <c r="C288" s="110"/>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2"/>
      <c r="AT288" s="112"/>
      <c r="AU288" s="112"/>
      <c r="AV288" s="112"/>
      <c r="AW288" s="110"/>
      <c r="AX288" s="110"/>
      <c r="AY288" s="110"/>
      <c r="AZ288" s="110"/>
      <c r="BA288" s="110"/>
      <c r="BB288" s="110"/>
      <c r="BC288" s="110"/>
      <c r="BD288" s="110"/>
      <c r="BE288" s="110"/>
      <c r="BF288" s="110"/>
      <c r="BG288" s="110"/>
      <c r="BH288" s="110"/>
      <c r="BI288" s="110"/>
      <c r="BJ288" s="110"/>
      <c r="BK288" s="110"/>
      <c r="BL288" s="110"/>
      <c r="BM288" s="110"/>
      <c r="BN288" s="110"/>
      <c r="BO288" s="110"/>
      <c r="BP288" s="110"/>
      <c r="BQ288" s="110"/>
      <c r="BR288" s="110"/>
      <c r="BS288" s="110"/>
      <c r="BT288" s="110"/>
      <c r="BU288" s="110"/>
      <c r="BV288" s="110"/>
      <c r="BW288" s="110"/>
      <c r="BX288" s="110"/>
      <c r="BY288" s="110"/>
      <c r="BZ288" s="110"/>
      <c r="CA288" s="110"/>
      <c r="CB288" s="110"/>
      <c r="CC288" s="110"/>
      <c r="CD288" s="110"/>
      <c r="CE288" s="110"/>
      <c r="CF288" s="110"/>
      <c r="CG288" s="110"/>
      <c r="CH288" s="110"/>
      <c r="CI288" s="110"/>
      <c r="CJ288" s="110"/>
      <c r="CO288" s="179"/>
      <c r="CP288" s="179"/>
      <c r="CQ288" s="179"/>
      <c r="CR288" s="179"/>
      <c r="CS288" s="179"/>
      <c r="CT288" s="179"/>
      <c r="CU288" s="179"/>
      <c r="CV288" s="179"/>
      <c r="CW288" s="413"/>
      <c r="CX288" s="413"/>
      <c r="CY288" s="413"/>
      <c r="CZ288" s="413"/>
      <c r="DA288" s="331"/>
      <c r="DB288" s="331"/>
      <c r="DC288" s="331"/>
      <c r="DD288" s="331"/>
      <c r="DE288" s="331"/>
      <c r="DF288" s="331"/>
      <c r="DG288" s="331"/>
      <c r="DH288" s="331"/>
      <c r="DI288" s="331"/>
      <c r="DJ288" s="181"/>
      <c r="DK288" s="181"/>
      <c r="DL288" s="181"/>
      <c r="DM288" s="181"/>
      <c r="DN288" s="181"/>
      <c r="DO288" s="181"/>
      <c r="DP288" s="181"/>
      <c r="DQ288" s="181"/>
      <c r="DR288" s="181"/>
      <c r="DS288" s="181"/>
    </row>
    <row r="289" spans="2:123" x14ac:dyDescent="0.2">
      <c r="B289" s="110"/>
      <c r="C289" s="110"/>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2"/>
      <c r="AT289" s="112"/>
      <c r="AU289" s="112"/>
      <c r="AV289" s="112"/>
      <c r="AW289" s="110"/>
      <c r="AX289" s="110"/>
      <c r="AY289" s="110"/>
      <c r="AZ289" s="110"/>
      <c r="BA289" s="110"/>
      <c r="BB289" s="110"/>
      <c r="BC289" s="110"/>
      <c r="BD289" s="110"/>
      <c r="BE289" s="110"/>
      <c r="BF289" s="110"/>
      <c r="BG289" s="110"/>
      <c r="BH289" s="110"/>
      <c r="BI289" s="110"/>
      <c r="BJ289" s="110"/>
      <c r="BK289" s="110"/>
      <c r="BL289" s="110"/>
      <c r="BM289" s="110"/>
      <c r="BN289" s="110"/>
      <c r="BO289" s="110"/>
      <c r="BP289" s="110"/>
      <c r="BQ289" s="110"/>
      <c r="BR289" s="110"/>
      <c r="BS289" s="110"/>
      <c r="BT289" s="110"/>
      <c r="BU289" s="110"/>
      <c r="BV289" s="110"/>
      <c r="BW289" s="110"/>
      <c r="BX289" s="110"/>
      <c r="BY289" s="110"/>
      <c r="BZ289" s="110"/>
      <c r="CA289" s="110"/>
      <c r="CB289" s="110"/>
      <c r="CC289" s="110"/>
      <c r="CD289" s="110"/>
      <c r="CE289" s="110"/>
      <c r="CF289" s="110"/>
      <c r="CG289" s="110"/>
      <c r="CH289" s="110"/>
      <c r="CI289" s="110"/>
      <c r="CJ289" s="110"/>
      <c r="CO289" s="179"/>
      <c r="CP289" s="179"/>
      <c r="CQ289" s="179"/>
      <c r="CR289" s="179"/>
      <c r="CS289" s="179"/>
      <c r="CT289" s="179"/>
      <c r="CU289" s="179"/>
      <c r="CV289" s="179"/>
      <c r="CW289" s="413"/>
      <c r="CX289" s="413"/>
      <c r="CY289" s="413"/>
      <c r="CZ289" s="413"/>
      <c r="DA289" s="331"/>
      <c r="DB289" s="331"/>
      <c r="DC289" s="331"/>
      <c r="DD289" s="331"/>
      <c r="DE289" s="331"/>
      <c r="DF289" s="331"/>
      <c r="DG289" s="331"/>
      <c r="DH289" s="331"/>
      <c r="DI289" s="331"/>
      <c r="DJ289" s="181"/>
      <c r="DK289" s="181"/>
      <c r="DL289" s="181"/>
      <c r="DM289" s="181"/>
      <c r="DN289" s="181"/>
      <c r="DO289" s="181"/>
      <c r="DP289" s="181"/>
      <c r="DQ289" s="181"/>
      <c r="DR289" s="181"/>
      <c r="DS289" s="181"/>
    </row>
    <row r="290" spans="2:123" x14ac:dyDescent="0.2">
      <c r="B290" s="110"/>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2"/>
      <c r="AT290" s="112"/>
      <c r="AU290" s="112"/>
      <c r="AV290" s="112"/>
      <c r="AW290" s="110"/>
      <c r="AX290" s="110"/>
      <c r="AY290" s="110"/>
      <c r="AZ290" s="110"/>
      <c r="BA290" s="110"/>
      <c r="BB290" s="110"/>
      <c r="BC290" s="110"/>
      <c r="BD290" s="110"/>
      <c r="BE290" s="110"/>
      <c r="BF290" s="110"/>
      <c r="BG290" s="110"/>
      <c r="BH290" s="110"/>
      <c r="BI290" s="110"/>
      <c r="BJ290" s="110"/>
      <c r="BK290" s="110"/>
      <c r="BL290" s="110"/>
      <c r="BM290" s="110"/>
      <c r="BN290" s="110"/>
      <c r="BO290" s="110"/>
      <c r="BP290" s="110"/>
      <c r="BQ290" s="110"/>
      <c r="BR290" s="110"/>
      <c r="BS290" s="110"/>
      <c r="BT290" s="110"/>
      <c r="BU290" s="110"/>
      <c r="BV290" s="110"/>
      <c r="BW290" s="110"/>
      <c r="BX290" s="110"/>
      <c r="BY290" s="110"/>
      <c r="BZ290" s="110"/>
      <c r="CA290" s="110"/>
      <c r="CB290" s="110"/>
      <c r="CC290" s="110"/>
      <c r="CD290" s="110"/>
      <c r="CE290" s="110"/>
      <c r="CF290" s="110"/>
      <c r="CG290" s="110"/>
      <c r="CH290" s="110"/>
      <c r="CI290" s="110"/>
      <c r="CJ290" s="110"/>
      <c r="CO290" s="179"/>
      <c r="CP290" s="179"/>
      <c r="CQ290" s="179"/>
      <c r="CR290" s="179"/>
      <c r="CS290" s="179"/>
      <c r="CT290" s="179"/>
      <c r="CU290" s="179"/>
      <c r="CV290" s="179"/>
      <c r="CW290" s="413"/>
      <c r="CX290" s="413"/>
      <c r="CY290" s="413"/>
      <c r="CZ290" s="413"/>
      <c r="DA290" s="331"/>
      <c r="DB290" s="331"/>
      <c r="DC290" s="331"/>
      <c r="DD290" s="331"/>
      <c r="DE290" s="331"/>
      <c r="DF290" s="331"/>
      <c r="DG290" s="331"/>
      <c r="DH290" s="331"/>
      <c r="DI290" s="331"/>
      <c r="DJ290" s="181"/>
      <c r="DK290" s="181"/>
      <c r="DL290" s="181"/>
      <c r="DM290" s="181"/>
      <c r="DN290" s="181"/>
      <c r="DO290" s="181"/>
      <c r="DP290" s="181"/>
      <c r="DQ290" s="181"/>
      <c r="DR290" s="181"/>
      <c r="DS290" s="181"/>
    </row>
    <row r="291" spans="2:123" x14ac:dyDescent="0.2">
      <c r="B291" s="110"/>
      <c r="C291" s="110"/>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2"/>
      <c r="AT291" s="112"/>
      <c r="AU291" s="112"/>
      <c r="AV291" s="112"/>
      <c r="AW291" s="110"/>
      <c r="AX291" s="110"/>
      <c r="AY291" s="110"/>
      <c r="AZ291" s="110"/>
      <c r="BA291" s="110"/>
      <c r="BB291" s="110"/>
      <c r="BC291" s="110"/>
      <c r="BD291" s="110"/>
      <c r="BE291" s="110"/>
      <c r="BF291" s="110"/>
      <c r="BG291" s="110"/>
      <c r="BH291" s="110"/>
      <c r="BI291" s="110"/>
      <c r="BJ291" s="110"/>
      <c r="BK291" s="110"/>
      <c r="BL291" s="110"/>
      <c r="BM291" s="110"/>
      <c r="BN291" s="110"/>
      <c r="BO291" s="110"/>
      <c r="BP291" s="110"/>
      <c r="BQ291" s="110"/>
      <c r="BR291" s="110"/>
      <c r="BS291" s="110"/>
      <c r="BT291" s="110"/>
      <c r="BU291" s="110"/>
      <c r="BV291" s="110"/>
      <c r="BW291" s="110"/>
      <c r="BX291" s="110"/>
      <c r="BY291" s="110"/>
      <c r="BZ291" s="110"/>
      <c r="CA291" s="110"/>
      <c r="CB291" s="110"/>
      <c r="CC291" s="110"/>
      <c r="CD291" s="110"/>
      <c r="CE291" s="110"/>
      <c r="CF291" s="110"/>
      <c r="CG291" s="110"/>
      <c r="CH291" s="110"/>
      <c r="CI291" s="110"/>
      <c r="CJ291" s="110"/>
      <c r="CO291" s="179"/>
      <c r="CP291" s="179"/>
      <c r="CQ291" s="179"/>
      <c r="CR291" s="179"/>
      <c r="CS291" s="179"/>
      <c r="CT291" s="179"/>
      <c r="CU291" s="179"/>
      <c r="CV291" s="179"/>
      <c r="CW291" s="413"/>
      <c r="CX291" s="413"/>
      <c r="CY291" s="413"/>
      <c r="CZ291" s="413"/>
      <c r="DA291" s="331"/>
      <c r="DB291" s="331"/>
      <c r="DC291" s="331"/>
      <c r="DD291" s="331"/>
      <c r="DE291" s="331"/>
      <c r="DF291" s="331"/>
      <c r="DG291" s="331"/>
      <c r="DH291" s="331"/>
      <c r="DI291" s="331"/>
      <c r="DJ291" s="181"/>
      <c r="DK291" s="181"/>
      <c r="DL291" s="181"/>
      <c r="DM291" s="181"/>
      <c r="DN291" s="181"/>
      <c r="DO291" s="181"/>
      <c r="DP291" s="181"/>
      <c r="DQ291" s="181"/>
      <c r="DR291" s="181"/>
      <c r="DS291" s="181"/>
    </row>
    <row r="292" spans="2:123" x14ac:dyDescent="0.2">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2"/>
      <c r="AT292" s="112"/>
      <c r="AU292" s="112"/>
      <c r="AV292" s="112"/>
      <c r="AW292" s="110"/>
      <c r="AX292" s="110"/>
      <c r="AY292" s="110"/>
      <c r="AZ292" s="110"/>
      <c r="BA292" s="110"/>
      <c r="BB292" s="110"/>
      <c r="BC292" s="110"/>
      <c r="BD292" s="110"/>
      <c r="BE292" s="110"/>
      <c r="BF292" s="110"/>
      <c r="BG292" s="110"/>
      <c r="BH292" s="110"/>
      <c r="BI292" s="110"/>
      <c r="BJ292" s="110"/>
      <c r="BK292" s="110"/>
      <c r="BL292" s="110"/>
      <c r="BM292" s="110"/>
      <c r="BN292" s="110"/>
      <c r="BO292" s="110"/>
      <c r="BP292" s="110"/>
      <c r="BQ292" s="110"/>
      <c r="BR292" s="110"/>
      <c r="BS292" s="110"/>
      <c r="BT292" s="110"/>
      <c r="BU292" s="110"/>
      <c r="BV292" s="110"/>
      <c r="BW292" s="110"/>
      <c r="BX292" s="110"/>
      <c r="BY292" s="110"/>
      <c r="BZ292" s="110"/>
      <c r="CA292" s="110"/>
      <c r="CB292" s="110"/>
      <c r="CC292" s="110"/>
      <c r="CD292" s="110"/>
      <c r="CE292" s="110"/>
      <c r="CF292" s="110"/>
      <c r="CG292" s="110"/>
      <c r="CH292" s="110"/>
      <c r="CI292" s="110"/>
      <c r="CJ292" s="110"/>
      <c r="CO292" s="179"/>
      <c r="CP292" s="179"/>
      <c r="CQ292" s="179"/>
      <c r="CR292" s="179"/>
      <c r="CS292" s="179"/>
      <c r="CT292" s="179"/>
      <c r="CU292" s="179"/>
      <c r="CV292" s="179"/>
      <c r="CW292" s="413"/>
      <c r="CX292" s="413"/>
      <c r="CY292" s="413"/>
      <c r="CZ292" s="413"/>
      <c r="DA292" s="331"/>
      <c r="DB292" s="331"/>
      <c r="DC292" s="331"/>
      <c r="DD292" s="331"/>
      <c r="DE292" s="331"/>
      <c r="DF292" s="331"/>
      <c r="DG292" s="331"/>
      <c r="DH292" s="331"/>
      <c r="DI292" s="331"/>
      <c r="DJ292" s="181"/>
      <c r="DK292" s="181"/>
      <c r="DL292" s="181"/>
      <c r="DM292" s="181"/>
      <c r="DN292" s="181"/>
      <c r="DO292" s="181"/>
      <c r="DP292" s="181"/>
      <c r="DQ292" s="181"/>
      <c r="DR292" s="181"/>
      <c r="DS292" s="181"/>
    </row>
    <row r="293" spans="2:123" x14ac:dyDescent="0.2">
      <c r="B293" s="110"/>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2"/>
      <c r="AT293" s="112"/>
      <c r="AU293" s="112"/>
      <c r="AV293" s="112"/>
      <c r="AW293" s="110"/>
      <c r="AX293" s="110"/>
      <c r="AY293" s="110"/>
      <c r="AZ293" s="110"/>
      <c r="BA293" s="110"/>
      <c r="BB293" s="110"/>
      <c r="BC293" s="110"/>
      <c r="BD293" s="110"/>
      <c r="BE293" s="110"/>
      <c r="BF293" s="110"/>
      <c r="BG293" s="110"/>
      <c r="BH293" s="110"/>
      <c r="BI293" s="110"/>
      <c r="BJ293" s="110"/>
      <c r="BK293" s="110"/>
      <c r="BL293" s="110"/>
      <c r="BM293" s="110"/>
      <c r="BN293" s="110"/>
      <c r="BO293" s="110"/>
      <c r="BP293" s="110"/>
      <c r="BQ293" s="110"/>
      <c r="BR293" s="110"/>
      <c r="BS293" s="110"/>
      <c r="BT293" s="110"/>
      <c r="BU293" s="110"/>
      <c r="BV293" s="110"/>
      <c r="BW293" s="110"/>
      <c r="BX293" s="110"/>
      <c r="BY293" s="110"/>
      <c r="BZ293" s="110"/>
      <c r="CA293" s="110"/>
      <c r="CB293" s="110"/>
      <c r="CC293" s="110"/>
      <c r="CD293" s="110"/>
      <c r="CE293" s="110"/>
      <c r="CF293" s="110"/>
      <c r="CG293" s="110"/>
      <c r="CH293" s="110"/>
      <c r="CI293" s="110"/>
      <c r="CJ293" s="110"/>
      <c r="CO293" s="179"/>
      <c r="CP293" s="179"/>
      <c r="CQ293" s="179"/>
      <c r="CR293" s="179"/>
      <c r="CS293" s="179"/>
      <c r="CT293" s="179"/>
      <c r="CU293" s="179"/>
      <c r="CV293" s="179"/>
      <c r="CW293" s="413"/>
      <c r="CX293" s="413"/>
      <c r="CY293" s="413"/>
      <c r="CZ293" s="413"/>
      <c r="DA293" s="331"/>
      <c r="DB293" s="331"/>
      <c r="DC293" s="331"/>
      <c r="DD293" s="331"/>
      <c r="DE293" s="331"/>
      <c r="DF293" s="331"/>
      <c r="DG293" s="331"/>
      <c r="DH293" s="331"/>
      <c r="DI293" s="331"/>
      <c r="DJ293" s="181"/>
      <c r="DK293" s="181"/>
      <c r="DL293" s="181"/>
      <c r="DM293" s="181"/>
      <c r="DN293" s="181"/>
      <c r="DO293" s="181"/>
      <c r="DP293" s="181"/>
      <c r="DQ293" s="181"/>
      <c r="DR293" s="181"/>
      <c r="DS293" s="181"/>
    </row>
    <row r="294" spans="2:123" x14ac:dyDescent="0.2">
      <c r="B294" s="110"/>
      <c r="C294" s="110"/>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c r="AA294" s="110"/>
      <c r="AB294" s="110"/>
      <c r="AC294" s="110"/>
      <c r="AD294" s="110"/>
      <c r="AE294" s="110"/>
      <c r="AF294" s="110"/>
      <c r="AG294" s="110"/>
      <c r="AH294" s="110"/>
      <c r="AI294" s="110"/>
      <c r="AJ294" s="110"/>
      <c r="AK294" s="110"/>
      <c r="AL294" s="110"/>
      <c r="AM294" s="110"/>
      <c r="AN294" s="110"/>
      <c r="AO294" s="110"/>
      <c r="AP294" s="110"/>
      <c r="AQ294" s="110"/>
      <c r="AR294" s="110"/>
      <c r="AS294" s="112"/>
      <c r="AT294" s="112"/>
      <c r="AU294" s="112"/>
      <c r="AV294" s="112"/>
      <c r="AW294" s="110"/>
      <c r="AX294" s="110"/>
      <c r="AY294" s="110"/>
      <c r="AZ294" s="110"/>
      <c r="BA294" s="110"/>
      <c r="BB294" s="110"/>
      <c r="BC294" s="110"/>
      <c r="BD294" s="110"/>
      <c r="BE294" s="110"/>
      <c r="BF294" s="110"/>
      <c r="BG294" s="110"/>
      <c r="BH294" s="110"/>
      <c r="BI294" s="110"/>
      <c r="BJ294" s="110"/>
      <c r="BK294" s="110"/>
      <c r="BL294" s="110"/>
      <c r="BM294" s="110"/>
      <c r="BN294" s="110"/>
      <c r="BO294" s="110"/>
      <c r="BP294" s="110"/>
      <c r="BQ294" s="110"/>
      <c r="BR294" s="110"/>
      <c r="BS294" s="110"/>
      <c r="BT294" s="110"/>
      <c r="BU294" s="110"/>
      <c r="BV294" s="110"/>
      <c r="BW294" s="110"/>
      <c r="BX294" s="110"/>
      <c r="BY294" s="110"/>
      <c r="BZ294" s="110"/>
      <c r="CA294" s="110"/>
      <c r="CB294" s="110"/>
      <c r="CC294" s="110"/>
      <c r="CD294" s="110"/>
      <c r="CE294" s="110"/>
      <c r="CF294" s="110"/>
      <c r="CG294" s="110"/>
      <c r="CH294" s="110"/>
      <c r="CI294" s="110"/>
      <c r="CJ294" s="110"/>
      <c r="CO294" s="179"/>
      <c r="CP294" s="179"/>
      <c r="CQ294" s="179"/>
      <c r="CR294" s="179"/>
      <c r="CS294" s="179"/>
      <c r="CT294" s="179"/>
      <c r="CU294" s="179"/>
      <c r="CV294" s="179"/>
      <c r="CW294" s="413"/>
      <c r="CX294" s="413"/>
      <c r="CY294" s="413"/>
      <c r="CZ294" s="413"/>
      <c r="DA294" s="331"/>
      <c r="DB294" s="331"/>
      <c r="DC294" s="331"/>
      <c r="DD294" s="331"/>
      <c r="DE294" s="331"/>
      <c r="DF294" s="331"/>
      <c r="DG294" s="331"/>
      <c r="DH294" s="331"/>
      <c r="DI294" s="331"/>
      <c r="DJ294" s="181"/>
      <c r="DK294" s="181"/>
      <c r="DL294" s="181"/>
      <c r="DM294" s="181"/>
      <c r="DN294" s="181"/>
      <c r="DO294" s="181"/>
      <c r="DP294" s="181"/>
      <c r="DQ294" s="181"/>
      <c r="DR294" s="181"/>
      <c r="DS294" s="181"/>
    </row>
    <row r="295" spans="2:123" x14ac:dyDescent="0.2">
      <c r="B295" s="110"/>
      <c r="C295" s="110"/>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c r="AA295" s="110"/>
      <c r="AB295" s="110"/>
      <c r="AC295" s="110"/>
      <c r="AD295" s="110"/>
      <c r="AE295" s="110"/>
      <c r="AF295" s="110"/>
      <c r="AG295" s="110"/>
      <c r="AH295" s="110"/>
      <c r="AI295" s="110"/>
      <c r="AJ295" s="110"/>
      <c r="AK295" s="110"/>
      <c r="AL295" s="110"/>
      <c r="AM295" s="110"/>
      <c r="AN295" s="110"/>
      <c r="AO295" s="110"/>
      <c r="AP295" s="110"/>
      <c r="AQ295" s="110"/>
      <c r="AR295" s="110"/>
      <c r="AS295" s="112"/>
      <c r="AT295" s="112"/>
      <c r="AU295" s="112"/>
      <c r="AV295" s="112"/>
      <c r="AW295" s="110"/>
      <c r="AX295" s="110"/>
      <c r="AY295" s="110"/>
      <c r="AZ295" s="110"/>
      <c r="BA295" s="110"/>
      <c r="BB295" s="110"/>
      <c r="BC295" s="110"/>
      <c r="BD295" s="110"/>
      <c r="BE295" s="110"/>
      <c r="BF295" s="110"/>
      <c r="BG295" s="110"/>
      <c r="BH295" s="110"/>
      <c r="BI295" s="110"/>
      <c r="BJ295" s="110"/>
      <c r="BK295" s="110"/>
      <c r="BL295" s="110"/>
      <c r="BM295" s="110"/>
      <c r="BN295" s="110"/>
      <c r="BO295" s="110"/>
      <c r="BP295" s="110"/>
      <c r="BQ295" s="110"/>
      <c r="BR295" s="110"/>
      <c r="BS295" s="110"/>
      <c r="BT295" s="110"/>
      <c r="BU295" s="110"/>
      <c r="BV295" s="110"/>
      <c r="BW295" s="110"/>
      <c r="BX295" s="110"/>
      <c r="BY295" s="110"/>
      <c r="BZ295" s="110"/>
      <c r="CA295" s="110"/>
      <c r="CB295" s="110"/>
      <c r="CC295" s="110"/>
      <c r="CD295" s="110"/>
      <c r="CE295" s="110"/>
      <c r="CF295" s="110"/>
      <c r="CG295" s="110"/>
      <c r="CH295" s="110"/>
      <c r="CI295" s="110"/>
      <c r="CJ295" s="110"/>
      <c r="CO295" s="179"/>
      <c r="CP295" s="179"/>
      <c r="CQ295" s="179"/>
      <c r="CR295" s="179"/>
      <c r="CS295" s="179"/>
      <c r="CT295" s="179"/>
      <c r="CU295" s="179"/>
      <c r="CV295" s="179"/>
      <c r="CW295" s="413"/>
      <c r="CX295" s="413"/>
      <c r="CY295" s="413"/>
      <c r="CZ295" s="413"/>
      <c r="DA295" s="331"/>
      <c r="DB295" s="331"/>
      <c r="DC295" s="331"/>
      <c r="DD295" s="331"/>
      <c r="DE295" s="331"/>
      <c r="DF295" s="331"/>
      <c r="DG295" s="331"/>
      <c r="DH295" s="331"/>
      <c r="DI295" s="331"/>
      <c r="DJ295" s="181"/>
      <c r="DK295" s="181"/>
      <c r="DL295" s="181"/>
      <c r="DM295" s="181"/>
      <c r="DN295" s="181"/>
      <c r="DO295" s="181"/>
      <c r="DP295" s="181"/>
      <c r="DQ295" s="181"/>
      <c r="DR295" s="181"/>
      <c r="DS295" s="181"/>
    </row>
    <row r="296" spans="2:123" x14ac:dyDescent="0.2">
      <c r="B296" s="110"/>
      <c r="C296" s="110"/>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2"/>
      <c r="AT296" s="112"/>
      <c r="AU296" s="112"/>
      <c r="AV296" s="112"/>
      <c r="AW296" s="110"/>
      <c r="AX296" s="110"/>
      <c r="AY296" s="110"/>
      <c r="AZ296" s="110"/>
      <c r="BA296" s="110"/>
      <c r="BB296" s="110"/>
      <c r="BC296" s="110"/>
      <c r="BD296" s="110"/>
      <c r="BE296" s="110"/>
      <c r="BF296" s="110"/>
      <c r="BG296" s="110"/>
      <c r="BH296" s="110"/>
      <c r="BI296" s="110"/>
      <c r="BJ296" s="110"/>
      <c r="BK296" s="110"/>
      <c r="BL296" s="110"/>
      <c r="BM296" s="110"/>
      <c r="BN296" s="110"/>
      <c r="BO296" s="110"/>
      <c r="BP296" s="110"/>
      <c r="BQ296" s="110"/>
      <c r="BR296" s="110"/>
      <c r="BS296" s="110"/>
      <c r="BT296" s="110"/>
      <c r="BU296" s="110"/>
      <c r="BV296" s="110"/>
      <c r="BW296" s="110"/>
      <c r="BX296" s="110"/>
      <c r="BY296" s="110"/>
      <c r="BZ296" s="110"/>
      <c r="CA296" s="110"/>
      <c r="CB296" s="110"/>
      <c r="CC296" s="110"/>
      <c r="CD296" s="110"/>
      <c r="CE296" s="110"/>
      <c r="CF296" s="110"/>
      <c r="CG296" s="110"/>
      <c r="CH296" s="110"/>
      <c r="CI296" s="110"/>
      <c r="CJ296" s="110"/>
      <c r="CO296" s="179"/>
      <c r="CP296" s="179"/>
      <c r="CQ296" s="179"/>
      <c r="CR296" s="179"/>
      <c r="CS296" s="179"/>
      <c r="CT296" s="179"/>
      <c r="CU296" s="179"/>
      <c r="CV296" s="179"/>
      <c r="CW296" s="413"/>
      <c r="CX296" s="413"/>
      <c r="CY296" s="413"/>
      <c r="CZ296" s="413"/>
      <c r="DA296" s="331"/>
      <c r="DB296" s="331"/>
      <c r="DC296" s="331"/>
      <c r="DD296" s="331"/>
      <c r="DE296" s="331"/>
      <c r="DF296" s="331"/>
      <c r="DG296" s="331"/>
      <c r="DH296" s="331"/>
      <c r="DI296" s="331"/>
      <c r="DJ296" s="181"/>
      <c r="DK296" s="181"/>
      <c r="DL296" s="181"/>
      <c r="DM296" s="181"/>
      <c r="DN296" s="181"/>
      <c r="DO296" s="181"/>
      <c r="DP296" s="181"/>
      <c r="DQ296" s="181"/>
      <c r="DR296" s="181"/>
      <c r="DS296" s="181"/>
    </row>
    <row r="297" spans="2:123" x14ac:dyDescent="0.2">
      <c r="B297" s="110"/>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2"/>
      <c r="AT297" s="112"/>
      <c r="AU297" s="112"/>
      <c r="AV297" s="112"/>
      <c r="AW297" s="110"/>
      <c r="AX297" s="110"/>
      <c r="AY297" s="110"/>
      <c r="AZ297" s="110"/>
      <c r="BA297" s="110"/>
      <c r="BB297" s="110"/>
      <c r="BC297" s="110"/>
      <c r="BD297" s="110"/>
      <c r="BE297" s="110"/>
      <c r="BF297" s="110"/>
      <c r="BG297" s="110"/>
      <c r="BH297" s="110"/>
      <c r="BI297" s="110"/>
      <c r="BJ297" s="110"/>
      <c r="BK297" s="110"/>
      <c r="BL297" s="110"/>
      <c r="BM297" s="110"/>
      <c r="BN297" s="110"/>
      <c r="BO297" s="110"/>
      <c r="BP297" s="110"/>
      <c r="BQ297" s="110"/>
      <c r="BR297" s="110"/>
      <c r="BS297" s="110"/>
      <c r="BT297" s="110"/>
      <c r="BU297" s="110"/>
      <c r="BV297" s="110"/>
      <c r="BW297" s="110"/>
      <c r="BX297" s="110"/>
      <c r="BY297" s="110"/>
      <c r="BZ297" s="110"/>
      <c r="CA297" s="110"/>
      <c r="CB297" s="110"/>
      <c r="CC297" s="110"/>
      <c r="CD297" s="110"/>
      <c r="CE297" s="110"/>
      <c r="CF297" s="110"/>
      <c r="CG297" s="110"/>
      <c r="CH297" s="110"/>
      <c r="CI297" s="110"/>
      <c r="CJ297" s="110"/>
      <c r="CO297" s="179"/>
      <c r="CP297" s="179"/>
      <c r="CQ297" s="179"/>
      <c r="CR297" s="179"/>
      <c r="CS297" s="179"/>
      <c r="CT297" s="179"/>
      <c r="CU297" s="179"/>
      <c r="CV297" s="179"/>
      <c r="CW297" s="413"/>
      <c r="CX297" s="413"/>
      <c r="CY297" s="413"/>
      <c r="CZ297" s="413"/>
      <c r="DA297" s="331"/>
      <c r="DB297" s="331"/>
      <c r="DC297" s="331"/>
      <c r="DD297" s="331"/>
      <c r="DE297" s="331"/>
      <c r="DF297" s="331"/>
      <c r="DG297" s="331"/>
      <c r="DH297" s="331"/>
      <c r="DI297" s="331"/>
      <c r="DJ297" s="181"/>
      <c r="DK297" s="181"/>
      <c r="DL297" s="181"/>
      <c r="DM297" s="181"/>
      <c r="DN297" s="181"/>
      <c r="DO297" s="181"/>
      <c r="DP297" s="181"/>
      <c r="DQ297" s="181"/>
      <c r="DR297" s="181"/>
      <c r="DS297" s="181"/>
    </row>
    <row r="298" spans="2:123" x14ac:dyDescent="0.2">
      <c r="B298" s="110"/>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2"/>
      <c r="AT298" s="112"/>
      <c r="AU298" s="112"/>
      <c r="AV298" s="112"/>
      <c r="AW298" s="110"/>
      <c r="AX298" s="110"/>
      <c r="AY298" s="110"/>
      <c r="AZ298" s="110"/>
      <c r="BA298" s="110"/>
      <c r="BB298" s="110"/>
      <c r="BC298" s="110"/>
      <c r="BD298" s="110"/>
      <c r="BE298" s="110"/>
      <c r="BF298" s="110"/>
      <c r="BG298" s="110"/>
      <c r="BH298" s="110"/>
      <c r="BI298" s="110"/>
      <c r="BJ298" s="110"/>
      <c r="BK298" s="110"/>
      <c r="BL298" s="110"/>
      <c r="BM298" s="110"/>
      <c r="BN298" s="110"/>
      <c r="BO298" s="110"/>
      <c r="BP298" s="110"/>
      <c r="BQ298" s="110"/>
      <c r="BR298" s="110"/>
      <c r="BS298" s="110"/>
      <c r="BT298" s="110"/>
      <c r="BU298" s="110"/>
      <c r="BV298" s="110"/>
      <c r="BW298" s="110"/>
      <c r="BX298" s="110"/>
      <c r="BY298" s="110"/>
      <c r="BZ298" s="110"/>
      <c r="CA298" s="110"/>
      <c r="CB298" s="110"/>
      <c r="CC298" s="110"/>
      <c r="CD298" s="110"/>
      <c r="CE298" s="110"/>
      <c r="CF298" s="110"/>
      <c r="CG298" s="110"/>
      <c r="CH298" s="110"/>
      <c r="CI298" s="110"/>
      <c r="CJ298" s="110"/>
      <c r="CO298" s="179"/>
      <c r="CP298" s="179"/>
      <c r="CQ298" s="179"/>
      <c r="CR298" s="179"/>
      <c r="CS298" s="179"/>
      <c r="CT298" s="179"/>
      <c r="CU298" s="179"/>
      <c r="CV298" s="179"/>
      <c r="CW298" s="413"/>
      <c r="CX298" s="413"/>
      <c r="CY298" s="413"/>
      <c r="CZ298" s="413"/>
      <c r="DA298" s="331"/>
      <c r="DB298" s="331"/>
      <c r="DC298" s="331"/>
      <c r="DD298" s="331"/>
      <c r="DE298" s="331"/>
      <c r="DF298" s="331"/>
      <c r="DG298" s="331"/>
      <c r="DH298" s="331"/>
      <c r="DI298" s="331"/>
      <c r="DJ298" s="181"/>
      <c r="DK298" s="181"/>
      <c r="DL298" s="181"/>
      <c r="DM298" s="181"/>
      <c r="DN298" s="181"/>
      <c r="DO298" s="181"/>
      <c r="DP298" s="181"/>
      <c r="DQ298" s="181"/>
      <c r="DR298" s="181"/>
      <c r="DS298" s="181"/>
    </row>
    <row r="299" spans="2:123" x14ac:dyDescent="0.2">
      <c r="B299" s="110"/>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2"/>
      <c r="AT299" s="112"/>
      <c r="AU299" s="112"/>
      <c r="AV299" s="112"/>
      <c r="AW299" s="110"/>
      <c r="AX299" s="110"/>
      <c r="AY299" s="110"/>
      <c r="AZ299" s="110"/>
      <c r="BA299" s="110"/>
      <c r="BB299" s="110"/>
      <c r="BC299" s="110"/>
      <c r="BD299" s="110"/>
      <c r="BE299" s="110"/>
      <c r="BF299" s="110"/>
      <c r="BG299" s="110"/>
      <c r="BH299" s="110"/>
      <c r="BI299" s="110"/>
      <c r="BJ299" s="110"/>
      <c r="BK299" s="110"/>
      <c r="BL299" s="110"/>
      <c r="BM299" s="110"/>
      <c r="BN299" s="110"/>
      <c r="BO299" s="110"/>
      <c r="BP299" s="110"/>
      <c r="BQ299" s="110"/>
      <c r="BR299" s="110"/>
      <c r="BS299" s="110"/>
      <c r="BT299" s="110"/>
      <c r="BU299" s="110"/>
      <c r="BV299" s="110"/>
      <c r="BW299" s="110"/>
      <c r="BX299" s="110"/>
      <c r="BY299" s="110"/>
      <c r="BZ299" s="110"/>
      <c r="CA299" s="110"/>
      <c r="CB299" s="110"/>
      <c r="CC299" s="110"/>
      <c r="CD299" s="110"/>
      <c r="CE299" s="110"/>
      <c r="CF299" s="110"/>
      <c r="CG299" s="110"/>
      <c r="CH299" s="110"/>
      <c r="CI299" s="110"/>
      <c r="CJ299" s="110"/>
      <c r="CO299" s="179"/>
      <c r="CP299" s="179"/>
      <c r="CQ299" s="179"/>
      <c r="CR299" s="179"/>
      <c r="CS299" s="179"/>
      <c r="CT299" s="179"/>
      <c r="CU299" s="179"/>
      <c r="CV299" s="179"/>
      <c r="CW299" s="413"/>
      <c r="CX299" s="413"/>
      <c r="CY299" s="413"/>
      <c r="CZ299" s="413"/>
      <c r="DA299" s="331"/>
      <c r="DB299" s="331"/>
      <c r="DC299" s="331"/>
      <c r="DD299" s="331"/>
      <c r="DE299" s="331"/>
      <c r="DF299" s="331"/>
      <c r="DG299" s="331"/>
      <c r="DH299" s="331"/>
      <c r="DI299" s="331"/>
      <c r="DJ299" s="181"/>
      <c r="DK299" s="181"/>
      <c r="DL299" s="181"/>
      <c r="DM299" s="181"/>
      <c r="DN299" s="181"/>
      <c r="DO299" s="181"/>
      <c r="DP299" s="181"/>
      <c r="DQ299" s="181"/>
      <c r="DR299" s="181"/>
      <c r="DS299" s="181"/>
    </row>
    <row r="300" spans="2:123" x14ac:dyDescent="0.2">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2"/>
      <c r="AT300" s="112"/>
      <c r="AU300" s="112"/>
      <c r="AV300" s="112"/>
      <c r="AW300" s="110"/>
      <c r="AX300" s="110"/>
      <c r="AY300" s="110"/>
      <c r="AZ300" s="110"/>
      <c r="BA300" s="110"/>
      <c r="BB300" s="110"/>
      <c r="BC300" s="110"/>
      <c r="BD300" s="110"/>
      <c r="BE300" s="110"/>
      <c r="BF300" s="110"/>
      <c r="BG300" s="110"/>
      <c r="BH300" s="110"/>
      <c r="BI300" s="110"/>
      <c r="BJ300" s="110"/>
      <c r="BK300" s="110"/>
      <c r="BL300" s="110"/>
      <c r="BM300" s="110"/>
      <c r="BN300" s="110"/>
      <c r="BO300" s="110"/>
      <c r="BP300" s="110"/>
      <c r="BQ300" s="110"/>
      <c r="BR300" s="110"/>
      <c r="BS300" s="110"/>
      <c r="BT300" s="110"/>
      <c r="BU300" s="110"/>
      <c r="BV300" s="110"/>
      <c r="BW300" s="110"/>
      <c r="BX300" s="110"/>
      <c r="BY300" s="110"/>
      <c r="BZ300" s="110"/>
      <c r="CA300" s="110"/>
      <c r="CB300" s="110"/>
      <c r="CC300" s="110"/>
      <c r="CD300" s="110"/>
      <c r="CE300" s="110"/>
      <c r="CF300" s="110"/>
      <c r="CG300" s="110"/>
      <c r="CH300" s="110"/>
      <c r="CI300" s="110"/>
      <c r="CJ300" s="110"/>
      <c r="CO300" s="179"/>
      <c r="CP300" s="179"/>
      <c r="CQ300" s="179"/>
      <c r="CR300" s="179"/>
      <c r="CS300" s="179"/>
      <c r="CT300" s="179"/>
      <c r="CU300" s="179"/>
      <c r="CV300" s="179"/>
      <c r="CW300" s="413"/>
      <c r="CX300" s="413"/>
      <c r="CY300" s="413"/>
      <c r="CZ300" s="413"/>
      <c r="DA300" s="331"/>
      <c r="DB300" s="331"/>
      <c r="DC300" s="331"/>
      <c r="DD300" s="331"/>
      <c r="DE300" s="331"/>
      <c r="DF300" s="331"/>
      <c r="DG300" s="331"/>
      <c r="DH300" s="331"/>
      <c r="DI300" s="331"/>
      <c r="DJ300" s="181"/>
      <c r="DK300" s="181"/>
      <c r="DL300" s="181"/>
      <c r="DM300" s="181"/>
      <c r="DN300" s="181"/>
      <c r="DO300" s="181"/>
      <c r="DP300" s="181"/>
      <c r="DQ300" s="181"/>
      <c r="DR300" s="181"/>
      <c r="DS300" s="181"/>
    </row>
    <row r="301" spans="2:123" x14ac:dyDescent="0.2">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2"/>
      <c r="AT301" s="112"/>
      <c r="AU301" s="112"/>
      <c r="AV301" s="112"/>
      <c r="AW301" s="110"/>
      <c r="AX301" s="110"/>
      <c r="AY301" s="110"/>
      <c r="AZ301" s="110"/>
      <c r="BA301" s="110"/>
      <c r="BB301" s="110"/>
      <c r="BC301" s="110"/>
      <c r="BD301" s="110"/>
      <c r="BE301" s="110"/>
      <c r="BF301" s="110"/>
      <c r="BG301" s="110"/>
      <c r="BH301" s="110"/>
      <c r="BI301" s="110"/>
      <c r="BJ301" s="110"/>
      <c r="BK301" s="110"/>
      <c r="BL301" s="110"/>
      <c r="BM301" s="110"/>
      <c r="BN301" s="110"/>
      <c r="BO301" s="110"/>
      <c r="BP301" s="110"/>
      <c r="BQ301" s="110"/>
      <c r="BR301" s="110"/>
      <c r="BS301" s="110"/>
      <c r="BT301" s="110"/>
      <c r="BU301" s="110"/>
      <c r="BV301" s="110"/>
      <c r="BW301" s="110"/>
      <c r="BX301" s="110"/>
      <c r="BY301" s="110"/>
      <c r="BZ301" s="110"/>
      <c r="CA301" s="110"/>
      <c r="CB301" s="110"/>
      <c r="CC301" s="110"/>
      <c r="CD301" s="110"/>
      <c r="CE301" s="110"/>
      <c r="CF301" s="110"/>
      <c r="CG301" s="110"/>
      <c r="CH301" s="110"/>
      <c r="CI301" s="110"/>
      <c r="CJ301" s="110"/>
      <c r="CO301" s="179"/>
      <c r="CP301" s="179"/>
      <c r="CQ301" s="179"/>
      <c r="CR301" s="179"/>
      <c r="CS301" s="179"/>
      <c r="CT301" s="179"/>
      <c r="CU301" s="179"/>
      <c r="CV301" s="179"/>
      <c r="CW301" s="413"/>
      <c r="CX301" s="413"/>
      <c r="CY301" s="413"/>
      <c r="CZ301" s="413"/>
      <c r="DA301" s="331"/>
      <c r="DB301" s="331"/>
      <c r="DC301" s="331"/>
      <c r="DD301" s="331"/>
      <c r="DE301" s="331"/>
      <c r="DF301" s="331"/>
      <c r="DG301" s="331"/>
      <c r="DH301" s="331"/>
      <c r="DI301" s="331"/>
      <c r="DJ301" s="181"/>
      <c r="DK301" s="181"/>
      <c r="DL301" s="181"/>
      <c r="DM301" s="181"/>
      <c r="DN301" s="181"/>
      <c r="DO301" s="181"/>
      <c r="DP301" s="181"/>
      <c r="DQ301" s="181"/>
      <c r="DR301" s="181"/>
      <c r="DS301" s="181"/>
    </row>
    <row r="302" spans="2:123" x14ac:dyDescent="0.2">
      <c r="B302" s="110"/>
      <c r="C302" s="110"/>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c r="AA302" s="110"/>
      <c r="AB302" s="110"/>
      <c r="AC302" s="110"/>
      <c r="AD302" s="110"/>
      <c r="AE302" s="110"/>
      <c r="AF302" s="110"/>
      <c r="AG302" s="110"/>
      <c r="AH302" s="110"/>
      <c r="AI302" s="110"/>
      <c r="AJ302" s="110"/>
      <c r="AK302" s="110"/>
      <c r="AL302" s="110"/>
      <c r="AM302" s="110"/>
      <c r="AN302" s="110"/>
      <c r="AO302" s="110"/>
      <c r="AP302" s="110"/>
      <c r="AQ302" s="110"/>
      <c r="AR302" s="110"/>
      <c r="AS302" s="112"/>
      <c r="AT302" s="112"/>
      <c r="AU302" s="112"/>
      <c r="AV302" s="112"/>
      <c r="AW302" s="110"/>
      <c r="AX302" s="110"/>
      <c r="AY302" s="110"/>
      <c r="AZ302" s="110"/>
      <c r="BA302" s="110"/>
      <c r="BB302" s="110"/>
      <c r="BC302" s="110"/>
      <c r="BD302" s="110"/>
      <c r="BE302" s="110"/>
      <c r="BF302" s="110"/>
      <c r="BG302" s="110"/>
      <c r="BH302" s="110"/>
      <c r="BI302" s="110"/>
      <c r="BJ302" s="110"/>
      <c r="BK302" s="110"/>
      <c r="BL302" s="110"/>
      <c r="BM302" s="110"/>
      <c r="BN302" s="110"/>
      <c r="BO302" s="110"/>
      <c r="BP302" s="110"/>
      <c r="BQ302" s="110"/>
      <c r="BR302" s="110"/>
      <c r="BS302" s="110"/>
      <c r="BT302" s="110"/>
      <c r="BU302" s="110"/>
      <c r="BV302" s="110"/>
      <c r="BW302" s="110"/>
      <c r="BX302" s="110"/>
      <c r="BY302" s="110"/>
      <c r="BZ302" s="110"/>
      <c r="CA302" s="110"/>
      <c r="CB302" s="110"/>
      <c r="CC302" s="110"/>
      <c r="CD302" s="110"/>
      <c r="CE302" s="110"/>
      <c r="CF302" s="110"/>
      <c r="CG302" s="110"/>
      <c r="CH302" s="110"/>
      <c r="CI302" s="110"/>
      <c r="CJ302" s="110"/>
      <c r="CO302" s="179"/>
      <c r="CP302" s="179"/>
      <c r="CQ302" s="179"/>
      <c r="CR302" s="179"/>
      <c r="CS302" s="179"/>
      <c r="CT302" s="179"/>
      <c r="CU302" s="179"/>
      <c r="CV302" s="179"/>
      <c r="CW302" s="413"/>
      <c r="CX302" s="413"/>
      <c r="CY302" s="413"/>
      <c r="CZ302" s="413"/>
      <c r="DA302" s="331"/>
      <c r="DB302" s="331"/>
      <c r="DC302" s="331"/>
      <c r="DD302" s="331"/>
      <c r="DE302" s="331"/>
      <c r="DF302" s="331"/>
      <c r="DG302" s="331"/>
      <c r="DH302" s="331"/>
      <c r="DI302" s="331"/>
      <c r="DJ302" s="181"/>
      <c r="DK302" s="181"/>
      <c r="DL302" s="181"/>
      <c r="DM302" s="181"/>
      <c r="DN302" s="181"/>
      <c r="DO302" s="181"/>
      <c r="DP302" s="181"/>
      <c r="DQ302" s="181"/>
      <c r="DR302" s="181"/>
      <c r="DS302" s="181"/>
    </row>
    <row r="303" spans="2:123" x14ac:dyDescent="0.2">
      <c r="CO303" s="179"/>
      <c r="CP303" s="179"/>
      <c r="CQ303" s="179"/>
      <c r="CR303" s="179"/>
      <c r="CS303" s="179"/>
      <c r="CT303" s="179"/>
      <c r="CU303" s="179"/>
      <c r="CV303" s="179"/>
      <c r="CW303" s="413"/>
      <c r="CX303" s="413"/>
      <c r="CY303" s="413"/>
      <c r="CZ303" s="413"/>
      <c r="DA303" s="331"/>
      <c r="DB303" s="331"/>
      <c r="DC303" s="331"/>
      <c r="DD303" s="331"/>
      <c r="DE303" s="331"/>
      <c r="DF303" s="331"/>
      <c r="DG303" s="331"/>
      <c r="DH303" s="331"/>
      <c r="DI303" s="331"/>
      <c r="DJ303" s="181"/>
      <c r="DK303" s="181"/>
      <c r="DL303" s="181"/>
      <c r="DM303" s="181"/>
      <c r="DN303" s="181"/>
      <c r="DO303" s="181"/>
      <c r="DP303" s="181"/>
      <c r="DQ303" s="181"/>
      <c r="DR303" s="181"/>
      <c r="DS303" s="181"/>
    </row>
  </sheetData>
  <sheetProtection password="9F7E" sheet="1" objects="1" scenarios="1" selectLockedCells="1"/>
  <mergeCells count="686">
    <mergeCell ref="M126:N126"/>
    <mergeCell ref="M127:N127"/>
    <mergeCell ref="BE153:BO156"/>
    <mergeCell ref="I147:P147"/>
    <mergeCell ref="S147:AE147"/>
    <mergeCell ref="AF147:AJ147"/>
    <mergeCell ref="AL147:AR147"/>
    <mergeCell ref="AS147:AZ147"/>
    <mergeCell ref="BB147:BH147"/>
    <mergeCell ref="BI147:BN147"/>
    <mergeCell ref="BO147:BU147"/>
    <mergeCell ref="I139:M139"/>
    <mergeCell ref="N139:O140"/>
    <mergeCell ref="P139:AN140"/>
    <mergeCell ref="AO139:AP139"/>
    <mergeCell ref="AQ139:AW139"/>
    <mergeCell ref="AX139:BG139"/>
    <mergeCell ref="BH139:BN139"/>
    <mergeCell ref="AS157:AX161"/>
    <mergeCell ref="AY157:BD161"/>
    <mergeCell ref="BE157:BO161"/>
    <mergeCell ref="BP157:BS161"/>
    <mergeCell ref="AD153:AK156"/>
    <mergeCell ref="AL153:AR156"/>
    <mergeCell ref="AS153:AX156"/>
    <mergeCell ref="AY153:BD156"/>
    <mergeCell ref="C151:H151"/>
    <mergeCell ref="I151:AJ151"/>
    <mergeCell ref="AL151:AR152"/>
    <mergeCell ref="AS151:AX152"/>
    <mergeCell ref="AY151:BD152"/>
    <mergeCell ref="BE151:BO152"/>
    <mergeCell ref="BP151:BS152"/>
    <mergeCell ref="G160:M160"/>
    <mergeCell ref="N160:O160"/>
    <mergeCell ref="P160:Z160"/>
    <mergeCell ref="C161:AB161"/>
    <mergeCell ref="AD157:AK161"/>
    <mergeCell ref="AL157:AR161"/>
    <mergeCell ref="BU152:CC152"/>
    <mergeCell ref="BP153:BS156"/>
    <mergeCell ref="BU153:CC155"/>
    <mergeCell ref="O153:AB158"/>
    <mergeCell ref="C153:M158"/>
    <mergeCell ref="BV148:CC148"/>
    <mergeCell ref="C149:H149"/>
    <mergeCell ref="I149:P149"/>
    <mergeCell ref="S149:AE149"/>
    <mergeCell ref="AF149:AJ149"/>
    <mergeCell ref="AL149:AR149"/>
    <mergeCell ref="AS149:AZ149"/>
    <mergeCell ref="BB149:BH149"/>
    <mergeCell ref="BI149:BN149"/>
    <mergeCell ref="BO149:BU149"/>
    <mergeCell ref="C148:H148"/>
    <mergeCell ref="I148:P148"/>
    <mergeCell ref="S148:AE148"/>
    <mergeCell ref="AF148:AJ148"/>
    <mergeCell ref="AL148:AR148"/>
    <mergeCell ref="AS148:AZ148"/>
    <mergeCell ref="BB148:BH148"/>
    <mergeCell ref="BI148:BN148"/>
    <mergeCell ref="BO148:BU148"/>
    <mergeCell ref="BV149:CC149"/>
    <mergeCell ref="BV147:CC147"/>
    <mergeCell ref="BU139:BZ139"/>
    <mergeCell ref="BA141:BH141"/>
    <mergeCell ref="BA142:BH142"/>
    <mergeCell ref="BA143:BH143"/>
    <mergeCell ref="C144:H144"/>
    <mergeCell ref="I144:P146"/>
    <mergeCell ref="S144:AJ144"/>
    <mergeCell ref="AL144:AZ144"/>
    <mergeCell ref="BB144:CC144"/>
    <mergeCell ref="C145:H145"/>
    <mergeCell ref="S145:AJ145"/>
    <mergeCell ref="AL145:AZ145"/>
    <mergeCell ref="BB145:BJ145"/>
    <mergeCell ref="BS145:CC145"/>
    <mergeCell ref="D146:G146"/>
    <mergeCell ref="S146:AE146"/>
    <mergeCell ref="AF146:AJ146"/>
    <mergeCell ref="AL146:AR146"/>
    <mergeCell ref="AS146:AZ146"/>
    <mergeCell ref="BB146:BH146"/>
    <mergeCell ref="BO146:BU146"/>
    <mergeCell ref="BV146:CC146"/>
    <mergeCell ref="C139:H139"/>
    <mergeCell ref="BO139:BT139"/>
    <mergeCell ref="AX136:BG136"/>
    <mergeCell ref="BH136:BN136"/>
    <mergeCell ref="BO136:BT136"/>
    <mergeCell ref="BU136:BZ136"/>
    <mergeCell ref="C137:H137"/>
    <mergeCell ref="I137:L137"/>
    <mergeCell ref="M137:N137"/>
    <mergeCell ref="O137:X137"/>
    <mergeCell ref="Z137:AC137"/>
    <mergeCell ref="AD137:AF137"/>
    <mergeCell ref="BU137:BZ137"/>
    <mergeCell ref="AG137:AJ137"/>
    <mergeCell ref="AK137:AN137"/>
    <mergeCell ref="AP137:AW137"/>
    <mergeCell ref="AX137:BG137"/>
    <mergeCell ref="BH137:BN137"/>
    <mergeCell ref="BO137:BT137"/>
    <mergeCell ref="C136:H136"/>
    <mergeCell ref="I136:L136"/>
    <mergeCell ref="M136:N136"/>
    <mergeCell ref="O136:X136"/>
    <mergeCell ref="Z136:AC136"/>
    <mergeCell ref="AD136:AF136"/>
    <mergeCell ref="AG136:AJ136"/>
    <mergeCell ref="AK136:AN136"/>
    <mergeCell ref="AP136:AW136"/>
    <mergeCell ref="AX134:BG134"/>
    <mergeCell ref="BH134:BN134"/>
    <mergeCell ref="BO134:BT134"/>
    <mergeCell ref="BU134:BZ134"/>
    <mergeCell ref="C135:H135"/>
    <mergeCell ref="I135:L135"/>
    <mergeCell ref="M135:N135"/>
    <mergeCell ref="O135:X135"/>
    <mergeCell ref="Z135:AC135"/>
    <mergeCell ref="AD135:AF135"/>
    <mergeCell ref="BU135:BZ135"/>
    <mergeCell ref="AG135:AJ135"/>
    <mergeCell ref="AK135:AN135"/>
    <mergeCell ref="AP135:AW135"/>
    <mergeCell ref="AX135:BG135"/>
    <mergeCell ref="BH135:BN135"/>
    <mergeCell ref="BO135:BT135"/>
    <mergeCell ref="C134:H134"/>
    <mergeCell ref="I134:L134"/>
    <mergeCell ref="M134:N134"/>
    <mergeCell ref="O134:X134"/>
    <mergeCell ref="Z134:AC134"/>
    <mergeCell ref="AD134:AF134"/>
    <mergeCell ref="AG134:AJ134"/>
    <mergeCell ref="AK134:AN134"/>
    <mergeCell ref="AP134:AW134"/>
    <mergeCell ref="AX132:BG132"/>
    <mergeCell ref="BH132:BN132"/>
    <mergeCell ref="BO132:BT132"/>
    <mergeCell ref="BU132:BZ132"/>
    <mergeCell ref="C133:H133"/>
    <mergeCell ref="I133:L133"/>
    <mergeCell ref="M133:N133"/>
    <mergeCell ref="O133:X133"/>
    <mergeCell ref="Z133:AC133"/>
    <mergeCell ref="AD133:AF133"/>
    <mergeCell ref="BU133:BZ133"/>
    <mergeCell ref="AG133:AJ133"/>
    <mergeCell ref="AK133:AN133"/>
    <mergeCell ref="AP133:AW133"/>
    <mergeCell ref="AX133:BG133"/>
    <mergeCell ref="BH133:BN133"/>
    <mergeCell ref="BO133:BT133"/>
    <mergeCell ref="C132:H132"/>
    <mergeCell ref="I132:L132"/>
    <mergeCell ref="M132:N132"/>
    <mergeCell ref="O132:X132"/>
    <mergeCell ref="Z132:AC132"/>
    <mergeCell ref="AD132:AF132"/>
    <mergeCell ref="AG132:AJ132"/>
    <mergeCell ref="AK132:AN132"/>
    <mergeCell ref="AP132:AW132"/>
    <mergeCell ref="AX130:BG130"/>
    <mergeCell ref="BH130:BN130"/>
    <mergeCell ref="BO130:BT130"/>
    <mergeCell ref="BU130:BZ130"/>
    <mergeCell ref="C131:H131"/>
    <mergeCell ref="I131:L131"/>
    <mergeCell ref="M131:N131"/>
    <mergeCell ref="O131:X131"/>
    <mergeCell ref="Z131:AC131"/>
    <mergeCell ref="AD131:AF131"/>
    <mergeCell ref="BU131:BZ131"/>
    <mergeCell ref="AG131:AJ131"/>
    <mergeCell ref="AK131:AN131"/>
    <mergeCell ref="AP131:AW131"/>
    <mergeCell ref="AX131:BG131"/>
    <mergeCell ref="BH131:BN131"/>
    <mergeCell ref="BO131:BT131"/>
    <mergeCell ref="C130:H130"/>
    <mergeCell ref="I130:L130"/>
    <mergeCell ref="M130:N130"/>
    <mergeCell ref="O130:X130"/>
    <mergeCell ref="Z130:AC130"/>
    <mergeCell ref="AD130:AF130"/>
    <mergeCell ref="AG130:AJ130"/>
    <mergeCell ref="AK130:AN130"/>
    <mergeCell ref="AP130:AW130"/>
    <mergeCell ref="BH128:BN128"/>
    <mergeCell ref="BO128:BT128"/>
    <mergeCell ref="BU128:BZ128"/>
    <mergeCell ref="AX128:BG128"/>
    <mergeCell ref="C129:H129"/>
    <mergeCell ref="I129:L129"/>
    <mergeCell ref="M129:N129"/>
    <mergeCell ref="O129:X129"/>
    <mergeCell ref="Z129:AC129"/>
    <mergeCell ref="AD129:AF129"/>
    <mergeCell ref="BU129:BZ129"/>
    <mergeCell ref="AG129:AJ129"/>
    <mergeCell ref="AK129:AN129"/>
    <mergeCell ref="AP129:AW129"/>
    <mergeCell ref="AX129:BG129"/>
    <mergeCell ref="BH129:BN129"/>
    <mergeCell ref="BO129:BT129"/>
    <mergeCell ref="C128:H128"/>
    <mergeCell ref="I128:L128"/>
    <mergeCell ref="M128:N128"/>
    <mergeCell ref="O128:X128"/>
    <mergeCell ref="Z128:AC128"/>
    <mergeCell ref="AD128:AF128"/>
    <mergeCell ref="AG128:AJ128"/>
    <mergeCell ref="AK128:AN128"/>
    <mergeCell ref="AP128:AW128"/>
    <mergeCell ref="C123:H123"/>
    <mergeCell ref="I123:L123"/>
    <mergeCell ref="M123:N123"/>
    <mergeCell ref="O123:X123"/>
    <mergeCell ref="Z123:AC124"/>
    <mergeCell ref="AD123:AF126"/>
    <mergeCell ref="C124:H127"/>
    <mergeCell ref="I124:L124"/>
    <mergeCell ref="M124:N124"/>
    <mergeCell ref="O124:X124"/>
    <mergeCell ref="I125:L125"/>
    <mergeCell ref="M125:N125"/>
    <mergeCell ref="O125:X125"/>
    <mergeCell ref="Z125:AC126"/>
    <mergeCell ref="I126:L126"/>
    <mergeCell ref="O126:X126"/>
    <mergeCell ref="I127:L127"/>
    <mergeCell ref="O127:X127"/>
    <mergeCell ref="Z127:AC127"/>
    <mergeCell ref="AD127:AF127"/>
    <mergeCell ref="AS116:BA116"/>
    <mergeCell ref="AG124:AN124"/>
    <mergeCell ref="AX124:BG124"/>
    <mergeCell ref="AX125:BG125"/>
    <mergeCell ref="AX126:BG126"/>
    <mergeCell ref="AG125:AJ126"/>
    <mergeCell ref="AK125:AN126"/>
    <mergeCell ref="AG123:AN123"/>
    <mergeCell ref="AX127:BG127"/>
    <mergeCell ref="AG127:AJ127"/>
    <mergeCell ref="AK127:AN127"/>
    <mergeCell ref="AP123:AW127"/>
    <mergeCell ref="AX123:BG123"/>
    <mergeCell ref="C112:I112"/>
    <mergeCell ref="J112:M112"/>
    <mergeCell ref="N112:O112"/>
    <mergeCell ref="P112:V112"/>
    <mergeCell ref="X112:AF112"/>
    <mergeCell ref="AG112:AQ112"/>
    <mergeCell ref="O122:Q122"/>
    <mergeCell ref="V122:Y122"/>
    <mergeCell ref="Z122:AB122"/>
    <mergeCell ref="AC122:AG122"/>
    <mergeCell ref="AH122:AJ122"/>
    <mergeCell ref="J117:V117"/>
    <mergeCell ref="C120:W121"/>
    <mergeCell ref="X120:Z121"/>
    <mergeCell ref="AA120:AE121"/>
    <mergeCell ref="AF120:AK121"/>
    <mergeCell ref="AM120:AN121"/>
    <mergeCell ref="AP120:BM121"/>
    <mergeCell ref="C116:I116"/>
    <mergeCell ref="J116:M116"/>
    <mergeCell ref="N116:O116"/>
    <mergeCell ref="P116:T116"/>
    <mergeCell ref="Y116:AF116"/>
    <mergeCell ref="AG116:AQ116"/>
    <mergeCell ref="J115:V115"/>
    <mergeCell ref="AS115:BA115"/>
    <mergeCell ref="J109:V109"/>
    <mergeCell ref="AS109:BA109"/>
    <mergeCell ref="C110:I110"/>
    <mergeCell ref="J110:M110"/>
    <mergeCell ref="N110:O110"/>
    <mergeCell ref="P110:V110"/>
    <mergeCell ref="X110:AF110"/>
    <mergeCell ref="AG110:AL110"/>
    <mergeCell ref="AM110:AQ110"/>
    <mergeCell ref="AS110:BA110"/>
    <mergeCell ref="J111:V111"/>
    <mergeCell ref="AG111:AQ111"/>
    <mergeCell ref="AS111:BA111"/>
    <mergeCell ref="AS112:BA112"/>
    <mergeCell ref="J113:V113"/>
    <mergeCell ref="AG113:AQ113"/>
    <mergeCell ref="AS113:BA113"/>
    <mergeCell ref="C114:I114"/>
    <mergeCell ref="J114:T114"/>
    <mergeCell ref="X114:AF114"/>
    <mergeCell ref="AG114:AQ114"/>
    <mergeCell ref="AS114:BA114"/>
    <mergeCell ref="C108:I108"/>
    <mergeCell ref="J108:V108"/>
    <mergeCell ref="AG108:AL108"/>
    <mergeCell ref="AM108:AQ108"/>
    <mergeCell ref="AS108:BA108"/>
    <mergeCell ref="BV90:CC90"/>
    <mergeCell ref="B92:AK92"/>
    <mergeCell ref="AL92:CC92"/>
    <mergeCell ref="X94:BK96"/>
    <mergeCell ref="Y100:BN100"/>
    <mergeCell ref="C104:AB104"/>
    <mergeCell ref="AD104:AQ104"/>
    <mergeCell ref="C90:H90"/>
    <mergeCell ref="I90:P90"/>
    <mergeCell ref="S90:AA90"/>
    <mergeCell ref="AB90:AJ90"/>
    <mergeCell ref="AL90:AR90"/>
    <mergeCell ref="AS90:AZ90"/>
    <mergeCell ref="BB90:BH90"/>
    <mergeCell ref="BI90:BN90"/>
    <mergeCell ref="BO90:BU90"/>
    <mergeCell ref="BB108:CK108"/>
    <mergeCell ref="AS104:CK104"/>
    <mergeCell ref="C89:H89"/>
    <mergeCell ref="I89:P89"/>
    <mergeCell ref="S89:AA89"/>
    <mergeCell ref="AB89:AJ89"/>
    <mergeCell ref="AL89:AR89"/>
    <mergeCell ref="AS89:AZ89"/>
    <mergeCell ref="BB89:BH89"/>
    <mergeCell ref="BI89:BN89"/>
    <mergeCell ref="BO89:BU89"/>
    <mergeCell ref="AL82:AN83"/>
    <mergeCell ref="AO82:AP82"/>
    <mergeCell ref="AQ82:AW82"/>
    <mergeCell ref="I88:P88"/>
    <mergeCell ref="S88:AA88"/>
    <mergeCell ref="AB88:AJ88"/>
    <mergeCell ref="AL88:AR88"/>
    <mergeCell ref="AS88:AZ88"/>
    <mergeCell ref="AX82:BG82"/>
    <mergeCell ref="BB88:BH88"/>
    <mergeCell ref="AX79:BG79"/>
    <mergeCell ref="BH79:BN79"/>
    <mergeCell ref="BO79:BT79"/>
    <mergeCell ref="AV81:BA81"/>
    <mergeCell ref="D87:G87"/>
    <mergeCell ref="S87:AA87"/>
    <mergeCell ref="AB87:AJ87"/>
    <mergeCell ref="AL87:AR87"/>
    <mergeCell ref="AS87:AZ87"/>
    <mergeCell ref="BB87:BH87"/>
    <mergeCell ref="C85:H85"/>
    <mergeCell ref="I85:P87"/>
    <mergeCell ref="S85:AJ85"/>
    <mergeCell ref="AL85:AZ85"/>
    <mergeCell ref="BB85:CC85"/>
    <mergeCell ref="C86:H86"/>
    <mergeCell ref="S86:AJ86"/>
    <mergeCell ref="AL86:AZ86"/>
    <mergeCell ref="BB86:BJ86"/>
    <mergeCell ref="BS86:CC86"/>
    <mergeCell ref="C82:H82"/>
    <mergeCell ref="I82:M82"/>
    <mergeCell ref="N82:O83"/>
    <mergeCell ref="P82:AK83"/>
    <mergeCell ref="I80:L80"/>
    <mergeCell ref="M80:N80"/>
    <mergeCell ref="O80:X80"/>
    <mergeCell ref="Z80:AC80"/>
    <mergeCell ref="AD80:AF80"/>
    <mergeCell ref="AG80:AJ80"/>
    <mergeCell ref="AK80:AN80"/>
    <mergeCell ref="AP80:AW80"/>
    <mergeCell ref="AG79:AJ79"/>
    <mergeCell ref="AK79:AN79"/>
    <mergeCell ref="AP79:AW79"/>
    <mergeCell ref="AX80:BG80"/>
    <mergeCell ref="BH80:BN80"/>
    <mergeCell ref="BO80:BT80"/>
    <mergeCell ref="AX78:BG78"/>
    <mergeCell ref="BH78:BN78"/>
    <mergeCell ref="BO78:BT78"/>
    <mergeCell ref="BU78:BZ78"/>
    <mergeCell ref="C79:H79"/>
    <mergeCell ref="I79:L79"/>
    <mergeCell ref="M79:N79"/>
    <mergeCell ref="O79:X79"/>
    <mergeCell ref="Z79:AC79"/>
    <mergeCell ref="AD79:AF79"/>
    <mergeCell ref="C78:H78"/>
    <mergeCell ref="I78:L78"/>
    <mergeCell ref="M78:N78"/>
    <mergeCell ref="O78:X78"/>
    <mergeCell ref="Z78:AC78"/>
    <mergeCell ref="AD78:AF78"/>
    <mergeCell ref="AG78:AJ78"/>
    <mergeCell ref="AK78:AN78"/>
    <mergeCell ref="AP78:AW78"/>
    <mergeCell ref="BU79:BZ79"/>
    <mergeCell ref="C80:H80"/>
    <mergeCell ref="AX76:BG76"/>
    <mergeCell ref="BH76:BN76"/>
    <mergeCell ref="BO76:BT76"/>
    <mergeCell ref="BU76:BZ76"/>
    <mergeCell ref="C77:H77"/>
    <mergeCell ref="I77:L77"/>
    <mergeCell ref="M77:N77"/>
    <mergeCell ref="O77:X77"/>
    <mergeCell ref="Z77:AC77"/>
    <mergeCell ref="AD77:AF77"/>
    <mergeCell ref="BU77:BZ77"/>
    <mergeCell ref="AG77:AJ77"/>
    <mergeCell ref="AK77:AN77"/>
    <mergeCell ref="AP77:AW77"/>
    <mergeCell ref="AX77:BG77"/>
    <mergeCell ref="BH77:BN77"/>
    <mergeCell ref="BO77:BT77"/>
    <mergeCell ref="C76:H76"/>
    <mergeCell ref="I76:L76"/>
    <mergeCell ref="M76:N76"/>
    <mergeCell ref="O76:X76"/>
    <mergeCell ref="Z76:AC76"/>
    <mergeCell ref="AD76:AF76"/>
    <mergeCell ref="AG76:AJ76"/>
    <mergeCell ref="AK76:AN76"/>
    <mergeCell ref="AP76:AW76"/>
    <mergeCell ref="AX74:BG74"/>
    <mergeCell ref="BH74:BN74"/>
    <mergeCell ref="BO74:BT74"/>
    <mergeCell ref="BU74:BZ74"/>
    <mergeCell ref="C75:H75"/>
    <mergeCell ref="I75:L75"/>
    <mergeCell ref="M75:N75"/>
    <mergeCell ref="O75:X75"/>
    <mergeCell ref="Z75:AC75"/>
    <mergeCell ref="AD75:AF75"/>
    <mergeCell ref="BU75:BZ75"/>
    <mergeCell ref="AG75:AJ75"/>
    <mergeCell ref="AK75:AN75"/>
    <mergeCell ref="AP75:AW75"/>
    <mergeCell ref="AX75:BG75"/>
    <mergeCell ref="BH75:BN75"/>
    <mergeCell ref="BO75:BT75"/>
    <mergeCell ref="C74:H74"/>
    <mergeCell ref="I74:L74"/>
    <mergeCell ref="M74:N74"/>
    <mergeCell ref="O74:X74"/>
    <mergeCell ref="Z74:AC74"/>
    <mergeCell ref="AD74:AF74"/>
    <mergeCell ref="AG74:AJ74"/>
    <mergeCell ref="AK74:AN74"/>
    <mergeCell ref="AP74:AW74"/>
    <mergeCell ref="BO72:BT72"/>
    <mergeCell ref="BU72:BZ72"/>
    <mergeCell ref="C73:H73"/>
    <mergeCell ref="I73:L73"/>
    <mergeCell ref="M73:N73"/>
    <mergeCell ref="O73:X73"/>
    <mergeCell ref="Z73:AC73"/>
    <mergeCell ref="AD73:AF73"/>
    <mergeCell ref="BU73:BZ73"/>
    <mergeCell ref="AG73:AJ73"/>
    <mergeCell ref="AK73:AN73"/>
    <mergeCell ref="AP73:AW73"/>
    <mergeCell ref="AX73:BG73"/>
    <mergeCell ref="BH73:BN73"/>
    <mergeCell ref="BO73:BT73"/>
    <mergeCell ref="BU71:BZ71"/>
    <mergeCell ref="C72:H72"/>
    <mergeCell ref="I72:L72"/>
    <mergeCell ref="M72:N72"/>
    <mergeCell ref="O72:X72"/>
    <mergeCell ref="Z72:AC72"/>
    <mergeCell ref="AD72:AF72"/>
    <mergeCell ref="AG72:AJ72"/>
    <mergeCell ref="AK72:AN72"/>
    <mergeCell ref="AP72:AW72"/>
    <mergeCell ref="AG71:AJ71"/>
    <mergeCell ref="AK71:AN71"/>
    <mergeCell ref="AP71:AW71"/>
    <mergeCell ref="AX71:BG71"/>
    <mergeCell ref="BH71:BN71"/>
    <mergeCell ref="BO71:BT71"/>
    <mergeCell ref="C71:H71"/>
    <mergeCell ref="I71:L71"/>
    <mergeCell ref="M71:N71"/>
    <mergeCell ref="O71:X71"/>
    <mergeCell ref="Z71:AC71"/>
    <mergeCell ref="AD71:AF71"/>
    <mergeCell ref="AX72:BG72"/>
    <mergeCell ref="BH72:BN72"/>
    <mergeCell ref="Z70:AC70"/>
    <mergeCell ref="AD70:AF70"/>
    <mergeCell ref="AG70:AJ70"/>
    <mergeCell ref="AK70:AN70"/>
    <mergeCell ref="AX70:BG70"/>
    <mergeCell ref="I69:L69"/>
    <mergeCell ref="M69:N69"/>
    <mergeCell ref="O69:X69"/>
    <mergeCell ref="Z69:AC69"/>
    <mergeCell ref="AD69:AF69"/>
    <mergeCell ref="AG69:AJ69"/>
    <mergeCell ref="BU66:BZ70"/>
    <mergeCell ref="I67:L67"/>
    <mergeCell ref="M67:N67"/>
    <mergeCell ref="O67:X67"/>
    <mergeCell ref="AG67:AN67"/>
    <mergeCell ref="AX67:BG67"/>
    <mergeCell ref="I68:L68"/>
    <mergeCell ref="M68:N68"/>
    <mergeCell ref="O68:X68"/>
    <mergeCell ref="Z68:AC68"/>
    <mergeCell ref="AD66:AF67"/>
    <mergeCell ref="AG66:AN66"/>
    <mergeCell ref="AP66:AW70"/>
    <mergeCell ref="AX66:BG66"/>
    <mergeCell ref="BH66:BN70"/>
    <mergeCell ref="BO66:BT70"/>
    <mergeCell ref="AD68:AF68"/>
    <mergeCell ref="AG68:AJ68"/>
    <mergeCell ref="AK68:AN68"/>
    <mergeCell ref="AX68:BG68"/>
    <mergeCell ref="AK69:AN69"/>
    <mergeCell ref="AX69:BG69"/>
    <mergeCell ref="I70:L70"/>
    <mergeCell ref="O70:X70"/>
    <mergeCell ref="O65:Q65"/>
    <mergeCell ref="V65:Y65"/>
    <mergeCell ref="Z65:AB65"/>
    <mergeCell ref="AC65:AG65"/>
    <mergeCell ref="AH65:AJ65"/>
    <mergeCell ref="C66:H66"/>
    <mergeCell ref="I66:L66"/>
    <mergeCell ref="M66:N66"/>
    <mergeCell ref="O66:X66"/>
    <mergeCell ref="Z66:AC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AU53:AW53"/>
    <mergeCell ref="AX53:AZ53"/>
    <mergeCell ref="BA53:BB53"/>
    <mergeCell ref="D55:R55"/>
    <mergeCell ref="S55:AK55"/>
    <mergeCell ref="AL55:AR55"/>
    <mergeCell ref="C49:AK49"/>
    <mergeCell ref="D51:R51"/>
    <mergeCell ref="S51:AK51"/>
    <mergeCell ref="AL51:AR51"/>
    <mergeCell ref="D53:R53"/>
    <mergeCell ref="S53:AK53"/>
    <mergeCell ref="AL53:AR53"/>
    <mergeCell ref="D41:R41"/>
    <mergeCell ref="S41:AE41"/>
    <mergeCell ref="AF41:AK41"/>
    <mergeCell ref="S43:AK43"/>
    <mergeCell ref="B45:AR45"/>
    <mergeCell ref="B47:AR47"/>
    <mergeCell ref="D37:R37"/>
    <mergeCell ref="S37:AE37"/>
    <mergeCell ref="AF37:AK37"/>
    <mergeCell ref="D39:R39"/>
    <mergeCell ref="S39:AE39"/>
    <mergeCell ref="AF39:AK39"/>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D18:R18"/>
    <mergeCell ref="S18:AE18"/>
    <mergeCell ref="D20:R20"/>
    <mergeCell ref="S20:AE20"/>
    <mergeCell ref="D22:R22"/>
    <mergeCell ref="S22:AE22"/>
    <mergeCell ref="D14:R14"/>
    <mergeCell ref="S14:AE14"/>
    <mergeCell ref="S15:AE15"/>
    <mergeCell ref="D16:R16"/>
    <mergeCell ref="S16:AE16"/>
    <mergeCell ref="S17:AE17"/>
    <mergeCell ref="S9:AE9"/>
    <mergeCell ref="D10:R10"/>
    <mergeCell ref="S10:AE10"/>
    <mergeCell ref="S11:AE11"/>
    <mergeCell ref="D12:R12"/>
    <mergeCell ref="S12:AE12"/>
    <mergeCell ref="C2:AE2"/>
    <mergeCell ref="AH2:AN2"/>
    <mergeCell ref="C4:AE4"/>
    <mergeCell ref="AG4:AN5"/>
    <mergeCell ref="S6:AE6"/>
    <mergeCell ref="D8:R8"/>
    <mergeCell ref="S8:AE8"/>
    <mergeCell ref="CA66:CE70"/>
    <mergeCell ref="CG66:CK70"/>
    <mergeCell ref="CA71:CE71"/>
    <mergeCell ref="CG71:CK71"/>
    <mergeCell ref="CA72:CE72"/>
    <mergeCell ref="CG72:CK72"/>
    <mergeCell ref="CA73:CE73"/>
    <mergeCell ref="CG73:CK73"/>
    <mergeCell ref="CA74:CE74"/>
    <mergeCell ref="CG74:CK74"/>
    <mergeCell ref="CA75:CE75"/>
    <mergeCell ref="CG75:CK75"/>
    <mergeCell ref="CA76:CE76"/>
    <mergeCell ref="CG76:CK76"/>
    <mergeCell ref="CA77:CE77"/>
    <mergeCell ref="CG77:CK77"/>
    <mergeCell ref="CA78:CE78"/>
    <mergeCell ref="CG78:CK78"/>
    <mergeCell ref="CA79:CE79"/>
    <mergeCell ref="CG79:CK79"/>
    <mergeCell ref="CG80:CK80"/>
    <mergeCell ref="CA82:CE82"/>
    <mergeCell ref="CG82:CK82"/>
    <mergeCell ref="CA123:CF127"/>
    <mergeCell ref="CG123:CK127"/>
    <mergeCell ref="CA128:CF128"/>
    <mergeCell ref="CG128:CK128"/>
    <mergeCell ref="CA129:CF129"/>
    <mergeCell ref="CG129:CK129"/>
    <mergeCell ref="BV89:CC89"/>
    <mergeCell ref="BY106:CC106"/>
    <mergeCell ref="BV88:CC88"/>
    <mergeCell ref="CA120:CK121"/>
    <mergeCell ref="BU120:BZ121"/>
    <mergeCell ref="BV110:CK117"/>
    <mergeCell ref="BO87:BU87"/>
    <mergeCell ref="BV87:CC87"/>
    <mergeCell ref="BH123:BN127"/>
    <mergeCell ref="BO123:BT127"/>
    <mergeCell ref="BU123:BZ127"/>
    <mergeCell ref="BH82:BN82"/>
    <mergeCell ref="BO82:BT82"/>
    <mergeCell ref="BU82:BZ82"/>
    <mergeCell ref="BU80:BZ80"/>
    <mergeCell ref="CA80:CE80"/>
    <mergeCell ref="BI88:BN88"/>
    <mergeCell ref="BO88:BU88"/>
    <mergeCell ref="BB114:BJ114"/>
    <mergeCell ref="BB110:BF110"/>
    <mergeCell ref="BG110:BJ110"/>
    <mergeCell ref="BB112:BE112"/>
    <mergeCell ref="BG112:BJ112"/>
    <mergeCell ref="BB116:BJ116"/>
    <mergeCell ref="BN120:BT121"/>
    <mergeCell ref="CA135:CF135"/>
    <mergeCell ref="CG135:CK135"/>
    <mergeCell ref="CA136:CF136"/>
    <mergeCell ref="CG136:CK136"/>
    <mergeCell ref="CA137:CF137"/>
    <mergeCell ref="CG137:CK137"/>
    <mergeCell ref="CA139:CF139"/>
    <mergeCell ref="CG139:CK139"/>
    <mergeCell ref="CA130:CF130"/>
    <mergeCell ref="CG130:CK130"/>
    <mergeCell ref="CA131:CF131"/>
    <mergeCell ref="CG131:CK131"/>
    <mergeCell ref="CA132:CF132"/>
    <mergeCell ref="CG132:CK132"/>
    <mergeCell ref="CA133:CF133"/>
    <mergeCell ref="CG133:CK133"/>
    <mergeCell ref="CA134:CF134"/>
    <mergeCell ref="CG134:CK134"/>
  </mergeCells>
  <conditionalFormatting sqref="BB147:BB149 BB90">
    <cfRule type="cellIs" dxfId="18" priority="34" stopIfTrue="1" operator="notBetween">
      <formula>0</formula>
      <formula>10000000</formula>
    </cfRule>
  </conditionalFormatting>
  <conditionalFormatting sqref="S53:AK53">
    <cfRule type="containsText" dxfId="17" priority="33" stopIfTrue="1" operator="containsText" text="יש להזין סוג החשבון">
      <formula>NOT(ISERROR(SEARCH("יש להזין סוג החשבון",S53)))</formula>
    </cfRule>
    <cfRule type="expression" dxfId="16" priority="35" stopIfTrue="1">
      <formula>LEFT(S53,19)="יש להזין סוג החשבון"</formula>
    </cfRule>
  </conditionalFormatting>
  <conditionalFormatting sqref="S59:AK59 S43:AK43">
    <cfRule type="containsText" dxfId="15" priority="32" stopIfTrue="1" operator="containsText" text="יש">
      <formula>NOT(ISERROR(SEARCH("יש",S43)))</formula>
    </cfRule>
  </conditionalFormatting>
  <conditionalFormatting sqref="P139 P82">
    <cfRule type="containsText" dxfId="14" priority="31" stopIfTrue="1" operator="containsText" text="יש">
      <formula>NOT(ISERROR(SEARCH("יש",P82)))</formula>
    </cfRule>
  </conditionalFormatting>
  <conditionalFormatting sqref="M129:N137">
    <cfRule type="containsText" dxfId="13" priority="25" stopIfTrue="1" operator="containsText" text="משרד">
      <formula>NOT(ISERROR(SEARCH("משרד",M129)))</formula>
    </cfRule>
    <cfRule type="expression" dxfId="12" priority="26" stopIfTrue="1">
      <formula>LEN($I129)&gt;0</formula>
    </cfRule>
  </conditionalFormatting>
  <conditionalFormatting sqref="AL82:AN83">
    <cfRule type="expression" dxfId="11" priority="36" stopIfTrue="1">
      <formula>LEN($P$82)&gt;4</formula>
    </cfRule>
  </conditionalFormatting>
  <conditionalFormatting sqref="M72:N72">
    <cfRule type="containsText" dxfId="10" priority="29" stopIfTrue="1" operator="containsText" text="משרד">
      <formula>NOT(ISERROR(SEARCH("משרד",M72)))</formula>
    </cfRule>
    <cfRule type="expression" dxfId="9" priority="30" stopIfTrue="1">
      <formula>LEN($I$72)&gt;0</formula>
    </cfRule>
  </conditionalFormatting>
  <conditionalFormatting sqref="M73:M74">
    <cfRule type="containsText" dxfId="8" priority="27" stopIfTrue="1" operator="containsText" text="משרד">
      <formula>NOT(ISERROR(SEARCH("משרד",M73)))</formula>
    </cfRule>
    <cfRule type="expression" dxfId="7" priority="28" stopIfTrue="1">
      <formula>LEN($I$74)&gt;0</formula>
    </cfRule>
  </conditionalFormatting>
  <conditionalFormatting sqref="M129:N137">
    <cfRule type="containsText" dxfId="6" priority="7" stopIfTrue="1" operator="containsText" text="משרד">
      <formula>NOT(ISERROR(SEARCH("משרד",M129)))</formula>
    </cfRule>
    <cfRule type="expression" dxfId="5" priority="8" stopIfTrue="1">
      <formula>LEN($I129)&gt;0</formula>
    </cfRule>
  </conditionalFormatting>
  <conditionalFormatting sqref="BO90">
    <cfRule type="cellIs" dxfId="4" priority="5" stopIfTrue="1" operator="notBetween">
      <formula>0</formula>
      <formula>10000000</formula>
    </cfRule>
  </conditionalFormatting>
  <conditionalFormatting sqref="BO88">
    <cfRule type="cellIs" dxfId="3" priority="4" stopIfTrue="1" operator="notBetween">
      <formula>0</formula>
      <formula>10000000</formula>
    </cfRule>
  </conditionalFormatting>
  <conditionalFormatting sqref="M75:N80">
    <cfRule type="containsText" dxfId="2" priority="2" stopIfTrue="1" operator="containsText" text="משרד">
      <formula>NOT(ISERROR(SEARCH("משרד",M75)))</formula>
    </cfRule>
    <cfRule type="expression" dxfId="1" priority="3" stopIfTrue="1">
      <formula>LEN($I$72)&gt;0</formula>
    </cfRule>
  </conditionalFormatting>
  <conditionalFormatting sqref="BB88">
    <cfRule type="cellIs" dxfId="0" priority="1" stopIfTrue="1" operator="notBetween">
      <formula>0</formula>
      <formula>10000000</formula>
    </cfRule>
  </conditionalFormatting>
  <dataValidations count="1">
    <dataValidation showInputMessage="1" showErrorMessage="1" sqref="S53:AK53"/>
  </dataValidations>
  <hyperlinks>
    <hyperlink ref="S20" r:id="rId1" display="shalom@"/>
    <hyperlink ref="S22" r:id="rId2" display="shalom@"/>
  </hyperlinks>
  <printOptions horizontalCentered="1"/>
  <pageMargins left="7.874015748031496E-2" right="7.874015748031496E-2" top="0.15748031496062992" bottom="0.15748031496062992" header="0.15748031496062992" footer="0.15748031496062992"/>
  <pageSetup paperSize="9" scale="70" orientation="landscape" r:id="rId3"/>
  <headerFooter alignWithMargins="0"/>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גיליון1!$C$10:$C$11</xm:f>
          </x14:formula1>
          <xm:sqref>N72 N75:N80 M72:M80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16"/>
  <sheetViews>
    <sheetView rightToLeft="1" topLeftCell="F1" workbookViewId="0">
      <selection activeCell="F26" sqref="F26"/>
    </sheetView>
  </sheetViews>
  <sheetFormatPr defaultRowHeight="12.75" x14ac:dyDescent="0.2"/>
  <cols>
    <col min="1" max="2" width="9.140625" hidden="1" customWidth="1"/>
    <col min="3" max="3" width="21.7109375" hidden="1" customWidth="1"/>
    <col min="4" max="5" width="9.140625" hidden="1" customWidth="1"/>
  </cols>
  <sheetData>
    <row r="3" spans="3:4" x14ac:dyDescent="0.2">
      <c r="C3" s="428" t="s">
        <v>187</v>
      </c>
    </row>
    <row r="4" spans="3:4" x14ac:dyDescent="0.2">
      <c r="C4" s="428" t="s">
        <v>211</v>
      </c>
      <c r="D4">
        <v>92</v>
      </c>
    </row>
    <row r="5" spans="3:4" x14ac:dyDescent="0.2">
      <c r="C5" s="428" t="s">
        <v>212</v>
      </c>
      <c r="D5">
        <v>92</v>
      </c>
    </row>
    <row r="6" spans="3:4" x14ac:dyDescent="0.2">
      <c r="C6" s="428" t="s">
        <v>213</v>
      </c>
      <c r="D6">
        <v>99</v>
      </c>
    </row>
    <row r="10" spans="3:4" x14ac:dyDescent="0.2">
      <c r="C10" t="s">
        <v>103</v>
      </c>
    </row>
    <row r="11" spans="3:4" x14ac:dyDescent="0.2">
      <c r="C11" t="s">
        <v>102</v>
      </c>
    </row>
    <row r="14" spans="3:4" x14ac:dyDescent="0.2">
      <c r="C14" s="428" t="s">
        <v>201</v>
      </c>
    </row>
    <row r="15" spans="3:4" x14ac:dyDescent="0.2">
      <c r="C15" s="453">
        <v>0.17</v>
      </c>
    </row>
    <row r="16" spans="3:4" x14ac:dyDescent="0.2">
      <c r="C16" s="453">
        <v>0</v>
      </c>
    </row>
  </sheetData>
  <sheetProtection password="9F7E"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סמך" ma:contentTypeID="0x010100218CBC06F8E9FF4D85E8491E2CF91598" ma:contentTypeVersion="0" ma:contentTypeDescription="צור מסמך חדש." ma:contentTypeScope="" ma:versionID="3da2af232dbff32ca5e100a46d67b25b">
  <xsd:schema xmlns:xsd="http://www.w3.org/2001/XMLSchema" xmlns:xs="http://www.w3.org/2001/XMLSchema" xmlns:p="http://schemas.microsoft.com/office/2006/metadata/properties" targetNamespace="http://schemas.microsoft.com/office/2006/metadata/properties" ma:root="true" ma:fieldsID="3c69e330b17b26747b49104fe0872e0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65A9C-C556-45D0-9CC6-ECD16E47095D}">
  <ds:schemaRefs>
    <ds:schemaRef ds:uri="http://schemas.openxmlformats.org/package/2006/metadata/core-properties"/>
    <ds:schemaRef ds:uri="http://schemas.microsoft.com/office/2006/documentManagement/types"/>
    <ds:schemaRef ds:uri="http://purl.org/dc/dcmitype/"/>
    <ds:schemaRef ds:uri="http://www.w3.org/XML/1998/namespace"/>
    <ds:schemaRef ds:uri="http://purl.org/dc/terms/"/>
    <ds:schemaRef ds:uri="http://schemas.microsoft.com/office/2006/metadata/properti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3EB20A38-92FA-46C4-A27A-31A7295D9539}">
  <ds:schemaRefs>
    <ds:schemaRef ds:uri="http://schemas.microsoft.com/sharepoint/v3/contenttype/forms"/>
  </ds:schemaRefs>
</ds:datastoreItem>
</file>

<file path=customXml/itemProps3.xml><?xml version="1.0" encoding="utf-8"?>
<ds:datastoreItem xmlns:ds="http://schemas.openxmlformats.org/officeDocument/2006/customXml" ds:itemID="{186FC5D8-B5D2-4C2A-AA79-BE2AC5B038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12</vt:i4>
      </vt:variant>
    </vt:vector>
  </HeadingPairs>
  <TitlesOfParts>
    <vt:vector size="17" baseType="lpstr">
      <vt:lpstr>עמוד 1</vt:lpstr>
      <vt:lpstr>עמוד 2</vt:lpstr>
      <vt:lpstr>עמוד 3</vt:lpstr>
      <vt:lpstr>עמוד 4</vt:lpstr>
      <vt:lpstr>גיליון1</vt:lpstr>
      <vt:lpstr>'עמוד 2'!ee</vt:lpstr>
      <vt:lpstr>'עמוד 3'!ee</vt:lpstr>
      <vt:lpstr>'עמוד 4'!ee</vt:lpstr>
      <vt:lpstr>ee</vt:lpstr>
      <vt:lpstr>'עמוד 1'!WPrint_Area_W</vt:lpstr>
      <vt:lpstr>'עמוד 2'!WPrint_Area_W</vt:lpstr>
      <vt:lpstr>'עמוד 3'!WPrint_Area_W</vt:lpstr>
      <vt:lpstr>'עמוד 4'!WPrint_Area_W</vt:lpstr>
      <vt:lpstr>'עמוד 2'!ספושניק</vt:lpstr>
      <vt:lpstr>'עמוד 3'!ספושניק</vt:lpstr>
      <vt:lpstr>'עמוד 4'!ספושניק</vt:lpstr>
      <vt:lpstr>ספושניק</vt:lpstr>
    </vt:vector>
  </TitlesOfParts>
  <Company>MOD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u08159</dc:creator>
  <cp:lastModifiedBy>ARIEL YEHIAM</cp:lastModifiedBy>
  <cp:lastPrinted>2020-11-19T13:16:52Z</cp:lastPrinted>
  <dcterms:created xsi:type="dcterms:W3CDTF">2008-08-03T11:02:35Z</dcterms:created>
  <dcterms:modified xsi:type="dcterms:W3CDTF">2020-11-30T07:22:32Z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