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840" windowWidth="15600" windowHeight="9540"/>
  </bookViews>
  <sheets>
    <sheet name="שורות 1-21" sheetId="5" r:id="rId1"/>
    <sheet name="שורות 42-22" sheetId="13" r:id="rId2"/>
    <sheet name="שורות 63-43" sheetId="14" r:id="rId3"/>
    <sheet name="שורות 84-64" sheetId="15" r:id="rId4"/>
    <sheet name="שורות 105-85" sheetId="16" r:id="rId5"/>
    <sheet name="שורות 126-106" sheetId="17" r:id="rId6"/>
    <sheet name="גיליון1" sheetId="6" r:id="rId7"/>
  </sheets>
  <definedNames>
    <definedName name="_xlnm.Print_Area" localSheetId="0">'שורות 1-21'!$B$172:$AO$254</definedName>
    <definedName name="_xlnm.Print_Area" localSheetId="4">'שורות 105-85'!$B$170:$AO$254</definedName>
    <definedName name="_xlnm.Print_Area" localSheetId="5">'שורות 126-106'!$B$170:$AO$477</definedName>
    <definedName name="_xlnm.Print_Area" localSheetId="1">'שורות 42-22'!$B$170:$AO$477</definedName>
    <definedName name="_xlnm.Print_Area" localSheetId="2">'שורות 63-43'!$B$170:$AO$254</definedName>
    <definedName name="_xlnm.Print_Area" localSheetId="3">'שורות 84-64'!$B$170:$AO$254</definedName>
    <definedName name="Z_185EE8D7_C609_4CF4_B853_CF0D00460D6D_.wvu.Cols" localSheetId="0" hidden="1">'שורות 1-21'!#REF!</definedName>
    <definedName name="Z_185EE8D7_C609_4CF4_B853_CF0D00460D6D_.wvu.Cols" localSheetId="4" hidden="1">'שורות 105-85'!#REF!</definedName>
    <definedName name="Z_185EE8D7_C609_4CF4_B853_CF0D00460D6D_.wvu.Cols" localSheetId="5" hidden="1">'שורות 126-106'!#REF!</definedName>
    <definedName name="Z_185EE8D7_C609_4CF4_B853_CF0D00460D6D_.wvu.Cols" localSheetId="1" hidden="1">'שורות 42-22'!#REF!</definedName>
    <definedName name="Z_185EE8D7_C609_4CF4_B853_CF0D00460D6D_.wvu.Cols" localSheetId="2" hidden="1">'שורות 63-43'!#REF!</definedName>
    <definedName name="Z_185EE8D7_C609_4CF4_B853_CF0D00460D6D_.wvu.Cols" localSheetId="3" hidden="1">'שורות 84-64'!#REF!</definedName>
    <definedName name="Z_185EE8D7_C609_4CF4_B853_CF0D00460D6D_.wvu.PrintArea" localSheetId="0" hidden="1">'שורות 1-21'!$A$186:$AN$244</definedName>
    <definedName name="Z_185EE8D7_C609_4CF4_B853_CF0D00460D6D_.wvu.PrintArea" localSheetId="4" hidden="1">'שורות 105-85'!$A$186:$AN$244</definedName>
    <definedName name="Z_185EE8D7_C609_4CF4_B853_CF0D00460D6D_.wvu.PrintArea" localSheetId="5" hidden="1">'שורות 126-106'!$A$186:$AN$244</definedName>
    <definedName name="Z_185EE8D7_C609_4CF4_B853_CF0D00460D6D_.wvu.PrintArea" localSheetId="1" hidden="1">'שורות 42-22'!$A$186:$AN$244</definedName>
    <definedName name="Z_185EE8D7_C609_4CF4_B853_CF0D00460D6D_.wvu.PrintArea" localSheetId="2" hidden="1">'שורות 63-43'!$A$186:$AN$244</definedName>
    <definedName name="Z_185EE8D7_C609_4CF4_B853_CF0D00460D6D_.wvu.PrintArea" localSheetId="3" hidden="1">'שורות 84-64'!$A$186:$AN$244</definedName>
  </definedNames>
  <calcPr calcId="145621"/>
  <customWorkbookViews>
    <customWorkbookView name="טופס 1.020" guid="{185EE8D7-C609-4CF4-B853-CF0D00460D6D}" maximized="1" windowWidth="1020" windowHeight="567" activeSheetId="1"/>
  </customWorkbookViews>
</workbook>
</file>

<file path=xl/calcChain.xml><?xml version="1.0" encoding="utf-8"?>
<calcChain xmlns="http://schemas.openxmlformats.org/spreadsheetml/2006/main">
  <c r="R8" i="13" l="1"/>
  <c r="M104" i="5" l="1"/>
  <c r="AG2" i="13"/>
  <c r="AG2" i="14"/>
  <c r="AG2" i="15"/>
  <c r="AG2" i="17"/>
  <c r="B172" i="17"/>
  <c r="Y172" i="17"/>
  <c r="Y172" i="16"/>
  <c r="B172" i="16"/>
  <c r="B172" i="15"/>
  <c r="Y172" i="15"/>
  <c r="B172" i="14"/>
  <c r="Y172" i="14"/>
  <c r="B172" i="13"/>
  <c r="Y172" i="13"/>
  <c r="B172" i="5"/>
  <c r="B2" i="17"/>
  <c r="B2" i="16"/>
  <c r="AG2" i="16"/>
  <c r="B2" i="15"/>
  <c r="B2" i="14"/>
  <c r="B2" i="13"/>
  <c r="AO73" i="17" l="1"/>
  <c r="AO74" i="17"/>
  <c r="AO75" i="17"/>
  <c r="AO194" i="17" s="1"/>
  <c r="AO76" i="17"/>
  <c r="AO77" i="17"/>
  <c r="AO78" i="17"/>
  <c r="AO79" i="17"/>
  <c r="AO198" i="17" s="1"/>
  <c r="AO80" i="17"/>
  <c r="AO81" i="17"/>
  <c r="AO82" i="17"/>
  <c r="AO83" i="17"/>
  <c r="AO202" i="17" s="1"/>
  <c r="AO84" i="17"/>
  <c r="AO85" i="17"/>
  <c r="AO86" i="17"/>
  <c r="AO87" i="17"/>
  <c r="AO206" i="17" s="1"/>
  <c r="AO88" i="17"/>
  <c r="AO89" i="17"/>
  <c r="AO91" i="17"/>
  <c r="AO210" i="17" s="1"/>
  <c r="AO72" i="17"/>
  <c r="AO191" i="17" s="1"/>
  <c r="AO73" i="16"/>
  <c r="AO74" i="16"/>
  <c r="AO75" i="16"/>
  <c r="AO194" i="16" s="1"/>
  <c r="AO76" i="16"/>
  <c r="AO77" i="16"/>
  <c r="AO78" i="16"/>
  <c r="AO79" i="16"/>
  <c r="AO198" i="16" s="1"/>
  <c r="AO80" i="16"/>
  <c r="AO81" i="16"/>
  <c r="AO82" i="16"/>
  <c r="AO83" i="16"/>
  <c r="AO202" i="16" s="1"/>
  <c r="AO84" i="16"/>
  <c r="AO85" i="16"/>
  <c r="AO86" i="16"/>
  <c r="AO87" i="16"/>
  <c r="AO206" i="16" s="1"/>
  <c r="AO88" i="16"/>
  <c r="AO89" i="16"/>
  <c r="AO90" i="16"/>
  <c r="AO91" i="16"/>
  <c r="AO210" i="16" s="1"/>
  <c r="AO72" i="16"/>
  <c r="AO73" i="15"/>
  <c r="AO192" i="15" s="1"/>
  <c r="AO74" i="15"/>
  <c r="AO75" i="15"/>
  <c r="AO76" i="15"/>
  <c r="AO77" i="15"/>
  <c r="AO196" i="15" s="1"/>
  <c r="AO78" i="15"/>
  <c r="AO79" i="15"/>
  <c r="AO80" i="15"/>
  <c r="AO81" i="15"/>
  <c r="AO200" i="15" s="1"/>
  <c r="AO82" i="15"/>
  <c r="AO83" i="15"/>
  <c r="AO84" i="15"/>
  <c r="AO85" i="15"/>
  <c r="AO204" i="15" s="1"/>
  <c r="AO86" i="15"/>
  <c r="AO87" i="15"/>
  <c r="AO88" i="15"/>
  <c r="AO89" i="15"/>
  <c r="AO208" i="15" s="1"/>
  <c r="AO90" i="15"/>
  <c r="AO91" i="15"/>
  <c r="AO72" i="15"/>
  <c r="AO73" i="14"/>
  <c r="AO74" i="14"/>
  <c r="AO75" i="14"/>
  <c r="AO194" i="14" s="1"/>
  <c r="AO76" i="14"/>
  <c r="AO77" i="14"/>
  <c r="AO78" i="14"/>
  <c r="AO79" i="14"/>
  <c r="AO198" i="14" s="1"/>
  <c r="AO80" i="14"/>
  <c r="AO81" i="14"/>
  <c r="AO82" i="14"/>
  <c r="AO83" i="14"/>
  <c r="AO202" i="14" s="1"/>
  <c r="AO84" i="14"/>
  <c r="AO85" i="14"/>
  <c r="AO86" i="14"/>
  <c r="AO87" i="14"/>
  <c r="AO206" i="14" s="1"/>
  <c r="AO88" i="14"/>
  <c r="AO89" i="14"/>
  <c r="AO90" i="14"/>
  <c r="AO91" i="14"/>
  <c r="AO210" i="14" s="1"/>
  <c r="AO72" i="14"/>
  <c r="AO73" i="13"/>
  <c r="AO192" i="13" s="1"/>
  <c r="AO74" i="13"/>
  <c r="AO75" i="13"/>
  <c r="AO76" i="13"/>
  <c r="AO77" i="13"/>
  <c r="AO196" i="13" s="1"/>
  <c r="AO78" i="13"/>
  <c r="AO79" i="13"/>
  <c r="AO80" i="13"/>
  <c r="AO81" i="13"/>
  <c r="AO200" i="13" s="1"/>
  <c r="AO82" i="13"/>
  <c r="AO83" i="13"/>
  <c r="AO84" i="13"/>
  <c r="AO85" i="13"/>
  <c r="AO204" i="13" s="1"/>
  <c r="AO86" i="13"/>
  <c r="AO87" i="13"/>
  <c r="AO88" i="13"/>
  <c r="AO89" i="13"/>
  <c r="AO208" i="13" s="1"/>
  <c r="AO90" i="13"/>
  <c r="AO91" i="13"/>
  <c r="AO72" i="13"/>
  <c r="AO72" i="5"/>
  <c r="AO73" i="5"/>
  <c r="AO74" i="5"/>
  <c r="AO75" i="5"/>
  <c r="AO76" i="5"/>
  <c r="AO77" i="5"/>
  <c r="AO78" i="5"/>
  <c r="AO79" i="5"/>
  <c r="AO80" i="5"/>
  <c r="AO81" i="5"/>
  <c r="AO82" i="5"/>
  <c r="AO83" i="5"/>
  <c r="AO84" i="5"/>
  <c r="AO85" i="5"/>
  <c r="AO86" i="5"/>
  <c r="AO87" i="5"/>
  <c r="AO88" i="5"/>
  <c r="AO89" i="5"/>
  <c r="AO90" i="5"/>
  <c r="AO91" i="5"/>
  <c r="AO208" i="17"/>
  <c r="AO207" i="17"/>
  <c r="AO205" i="17"/>
  <c r="AO204" i="17"/>
  <c r="AO203" i="17"/>
  <c r="AO201" i="17"/>
  <c r="AO200" i="17"/>
  <c r="AO199" i="17"/>
  <c r="AO197" i="17"/>
  <c r="AO196" i="17"/>
  <c r="AO195" i="17"/>
  <c r="AO193" i="17"/>
  <c r="AO192" i="17"/>
  <c r="AO209" i="16"/>
  <c r="AO208" i="16"/>
  <c r="AO207" i="16"/>
  <c r="AO205" i="16"/>
  <c r="AO204" i="16"/>
  <c r="AO203" i="16"/>
  <c r="AO201" i="16"/>
  <c r="AO200" i="16"/>
  <c r="AO199" i="16"/>
  <c r="AO197" i="16"/>
  <c r="AO196" i="16"/>
  <c r="AO195" i="16"/>
  <c r="AO193" i="16"/>
  <c r="AO192" i="16"/>
  <c r="AO191" i="16"/>
  <c r="AO210" i="15"/>
  <c r="AO209" i="15"/>
  <c r="AO207" i="15"/>
  <c r="AO206" i="15"/>
  <c r="AO205" i="15"/>
  <c r="AO203" i="15"/>
  <c r="AO202" i="15"/>
  <c r="AO201" i="15"/>
  <c r="AO199" i="15"/>
  <c r="AO198" i="15"/>
  <c r="AO197" i="15"/>
  <c r="AO195" i="15"/>
  <c r="AO194" i="15"/>
  <c r="AO193" i="15"/>
  <c r="AO191" i="15"/>
  <c r="AO209" i="14"/>
  <c r="AO208" i="14"/>
  <c r="AO207" i="14"/>
  <c r="AO205" i="14"/>
  <c r="AO204" i="14"/>
  <c r="AO203" i="14"/>
  <c r="AO201" i="14"/>
  <c r="AO200" i="14"/>
  <c r="AO199" i="14"/>
  <c r="AO197" i="14"/>
  <c r="AO196" i="14"/>
  <c r="AO195" i="14"/>
  <c r="AO193" i="14"/>
  <c r="AO192" i="14"/>
  <c r="AO191" i="14"/>
  <c r="AO210" i="13"/>
  <c r="AO209" i="13"/>
  <c r="AO207" i="13"/>
  <c r="AO206" i="13"/>
  <c r="AO205" i="13"/>
  <c r="AO203" i="13"/>
  <c r="AO202" i="13"/>
  <c r="AO201" i="13"/>
  <c r="AO199" i="13"/>
  <c r="AO198" i="13"/>
  <c r="AO197" i="13"/>
  <c r="AO195" i="13"/>
  <c r="AO194" i="13"/>
  <c r="AO193" i="13"/>
  <c r="AO191" i="13"/>
  <c r="AO191" i="5"/>
  <c r="AO192" i="5"/>
  <c r="AO193" i="5"/>
  <c r="AO194" i="5"/>
  <c r="AO195" i="5"/>
  <c r="AO196" i="5"/>
  <c r="AO197" i="5"/>
  <c r="AO198" i="5"/>
  <c r="AO199" i="5"/>
  <c r="AO200" i="5"/>
  <c r="AO201" i="5"/>
  <c r="AO202" i="5"/>
  <c r="AO203" i="5"/>
  <c r="AO204" i="5"/>
  <c r="AO205" i="5"/>
  <c r="AO206" i="5"/>
  <c r="AO207" i="5"/>
  <c r="AO208" i="5"/>
  <c r="AO209" i="5"/>
  <c r="AO210" i="5"/>
  <c r="S71" i="5"/>
  <c r="AO71" i="5" s="1"/>
  <c r="AO190" i="5" s="1"/>
  <c r="AO92" i="5" l="1"/>
  <c r="AO211" i="5" s="1"/>
  <c r="AO71" i="13" s="1"/>
  <c r="AO190" i="13" s="1"/>
  <c r="AO92" i="13" l="1"/>
  <c r="AO211" i="13" s="1"/>
  <c r="AO71" i="14" l="1"/>
  <c r="AO190" i="14" s="1"/>
  <c r="AO92" i="14" l="1"/>
  <c r="AO211" i="14" s="1"/>
  <c r="AO71" i="15" l="1"/>
  <c r="AO92" i="15" s="1"/>
  <c r="AO190" i="15" l="1"/>
  <c r="AO211" i="15"/>
  <c r="AO71" i="16"/>
  <c r="AO190" i="16" l="1"/>
  <c r="AO92" i="16"/>
  <c r="AO211" i="16" l="1"/>
  <c r="AO71" i="17"/>
  <c r="AO190" i="17" l="1"/>
  <c r="D129" i="13" l="1"/>
  <c r="D129" i="14" s="1"/>
  <c r="D129" i="15" s="1"/>
  <c r="D129" i="17" l="1"/>
  <c r="D129" i="16"/>
  <c r="M106" i="17"/>
  <c r="M106" i="16"/>
  <c r="M106" i="15"/>
  <c r="M106" i="14"/>
  <c r="M106" i="13"/>
  <c r="L224" i="17" l="1"/>
  <c r="AF117" i="16" l="1"/>
  <c r="AF118" i="16"/>
  <c r="AF119" i="16"/>
  <c r="AF120" i="16"/>
  <c r="AF121" i="16"/>
  <c r="AF117" i="17"/>
  <c r="AF118" i="17"/>
  <c r="AF119" i="17"/>
  <c r="AF120" i="17"/>
  <c r="AF121" i="17"/>
  <c r="AF116" i="17"/>
  <c r="AF116" i="16"/>
  <c r="AF117" i="15"/>
  <c r="AF118" i="15"/>
  <c r="AF119" i="15"/>
  <c r="AF120" i="15"/>
  <c r="AF121" i="15"/>
  <c r="AF116" i="15"/>
  <c r="AF117" i="14"/>
  <c r="AF118" i="14"/>
  <c r="AF119" i="14"/>
  <c r="AF120" i="14"/>
  <c r="AF121" i="14"/>
  <c r="AF116" i="14"/>
  <c r="AF118" i="13"/>
  <c r="AF119" i="13"/>
  <c r="AF120" i="13"/>
  <c r="AF121" i="13"/>
  <c r="AF116" i="13"/>
  <c r="AF116" i="5"/>
  <c r="AF117" i="5"/>
  <c r="AF118" i="5"/>
  <c r="AF119" i="5"/>
  <c r="AF120" i="5"/>
  <c r="AF121" i="5"/>
  <c r="AJ116" i="5"/>
  <c r="AJ117" i="5"/>
  <c r="AJ118" i="5"/>
  <c r="AJ119" i="5"/>
  <c r="AJ120" i="5"/>
  <c r="AJ121" i="5"/>
  <c r="AH115" i="5"/>
  <c r="S73" i="17" l="1"/>
  <c r="S74" i="17"/>
  <c r="S75" i="17"/>
  <c r="S76" i="17"/>
  <c r="S77" i="17"/>
  <c r="S78" i="17"/>
  <c r="S79" i="17"/>
  <c r="S80" i="17"/>
  <c r="S81" i="17"/>
  <c r="S82" i="17"/>
  <c r="S83" i="17"/>
  <c r="S84" i="17"/>
  <c r="S85" i="17"/>
  <c r="S86" i="17"/>
  <c r="S87" i="17"/>
  <c r="S88" i="17"/>
  <c r="S89" i="17"/>
  <c r="S90" i="17"/>
  <c r="AO90" i="17" s="1"/>
  <c r="S91" i="17"/>
  <c r="S72" i="17"/>
  <c r="S73" i="16"/>
  <c r="S74" i="16"/>
  <c r="S75" i="16"/>
  <c r="S76" i="16"/>
  <c r="S77" i="16"/>
  <c r="S78" i="16"/>
  <c r="S79" i="16"/>
  <c r="S80" i="16"/>
  <c r="S81" i="16"/>
  <c r="S82" i="16"/>
  <c r="S83" i="16"/>
  <c r="S84" i="16"/>
  <c r="S85" i="16"/>
  <c r="S86" i="16"/>
  <c r="S87" i="16"/>
  <c r="S88" i="16"/>
  <c r="S89" i="16"/>
  <c r="S90" i="16"/>
  <c r="S91" i="16"/>
  <c r="S72" i="16"/>
  <c r="S73" i="15"/>
  <c r="S74" i="15"/>
  <c r="S75" i="15"/>
  <c r="S76" i="15"/>
  <c r="S77" i="15"/>
  <c r="S78" i="15"/>
  <c r="S79" i="15"/>
  <c r="S80" i="15"/>
  <c r="S81" i="15"/>
  <c r="S82" i="15"/>
  <c r="S83" i="15"/>
  <c r="S84" i="15"/>
  <c r="S85" i="15"/>
  <c r="S86" i="15"/>
  <c r="S87" i="15"/>
  <c r="S88" i="15"/>
  <c r="S89" i="15"/>
  <c r="S90" i="15"/>
  <c r="S91" i="15"/>
  <c r="S72" i="15"/>
  <c r="S73" i="14"/>
  <c r="S74" i="14"/>
  <c r="S75" i="14"/>
  <c r="S76" i="14"/>
  <c r="S77" i="14"/>
  <c r="S78" i="14"/>
  <c r="S79" i="14"/>
  <c r="S80" i="14"/>
  <c r="S81" i="14"/>
  <c r="S82" i="14"/>
  <c r="S83" i="14"/>
  <c r="S84" i="14"/>
  <c r="S85" i="14"/>
  <c r="S86" i="14"/>
  <c r="S87" i="14"/>
  <c r="S88" i="14"/>
  <c r="S89" i="14"/>
  <c r="S90" i="14"/>
  <c r="S91" i="14"/>
  <c r="S72" i="14"/>
  <c r="S73" i="13"/>
  <c r="S74" i="13"/>
  <c r="S75" i="13"/>
  <c r="S76" i="13"/>
  <c r="S77" i="13"/>
  <c r="S78" i="13"/>
  <c r="S79" i="13"/>
  <c r="S80" i="13"/>
  <c r="S81" i="13"/>
  <c r="S82" i="13"/>
  <c r="S83" i="13"/>
  <c r="S84" i="13"/>
  <c r="S85" i="13"/>
  <c r="S86" i="13"/>
  <c r="S87" i="13"/>
  <c r="S88" i="13"/>
  <c r="S89" i="13"/>
  <c r="S90" i="13"/>
  <c r="S91" i="13"/>
  <c r="S72" i="13"/>
  <c r="S72" i="5"/>
  <c r="S73" i="5"/>
  <c r="S74" i="5"/>
  <c r="S75" i="5"/>
  <c r="S76" i="5"/>
  <c r="S77" i="5"/>
  <c r="S78" i="5"/>
  <c r="S79" i="5"/>
  <c r="S80" i="5"/>
  <c r="S81" i="5"/>
  <c r="S82" i="5"/>
  <c r="S83" i="5"/>
  <c r="S84" i="5"/>
  <c r="S85" i="5"/>
  <c r="S86" i="5"/>
  <c r="S87" i="5"/>
  <c r="S88" i="5"/>
  <c r="S89" i="5"/>
  <c r="S90" i="5"/>
  <c r="S91" i="5"/>
  <c r="AO209" i="17" l="1"/>
  <c r="AO92" i="17"/>
  <c r="AO211" i="17" s="1"/>
  <c r="AL73" i="17"/>
  <c r="AH73" i="17" s="1"/>
  <c r="AL74" i="17"/>
  <c r="AH74" i="17" s="1"/>
  <c r="AL75" i="17"/>
  <c r="AH75" i="17" s="1"/>
  <c r="AL76" i="17"/>
  <c r="AH76" i="17" s="1"/>
  <c r="AL77" i="17"/>
  <c r="AH77" i="17" s="1"/>
  <c r="AL78" i="17"/>
  <c r="AH78" i="17" s="1"/>
  <c r="AL79" i="17"/>
  <c r="AH79" i="17" s="1"/>
  <c r="AL80" i="17"/>
  <c r="AH80" i="17" s="1"/>
  <c r="AL81" i="17"/>
  <c r="AH81" i="17" s="1"/>
  <c r="AL82" i="17"/>
  <c r="AH82" i="17" s="1"/>
  <c r="AL83" i="17"/>
  <c r="AH83" i="17" s="1"/>
  <c r="AL84" i="17"/>
  <c r="AH84" i="17" s="1"/>
  <c r="AL85" i="17"/>
  <c r="AH85" i="17" s="1"/>
  <c r="AL86" i="17"/>
  <c r="AH86" i="17" s="1"/>
  <c r="AL87" i="17"/>
  <c r="AH87" i="17" s="1"/>
  <c r="AL88" i="17"/>
  <c r="AH88" i="17" s="1"/>
  <c r="AL89" i="17"/>
  <c r="AH89" i="17" s="1"/>
  <c r="AL90" i="17"/>
  <c r="AH90" i="17" s="1"/>
  <c r="AL91" i="17"/>
  <c r="AH91" i="17" s="1"/>
  <c r="AL72" i="17"/>
  <c r="AH72" i="17" s="1"/>
  <c r="AL73" i="16"/>
  <c r="AH73" i="16" s="1"/>
  <c r="AL74" i="16"/>
  <c r="AH74" i="16" s="1"/>
  <c r="AL75" i="16"/>
  <c r="AH75" i="16" s="1"/>
  <c r="AL76" i="16"/>
  <c r="AH76" i="16" s="1"/>
  <c r="AL77" i="16"/>
  <c r="AH77" i="16" s="1"/>
  <c r="AL78" i="16"/>
  <c r="AH78" i="16" s="1"/>
  <c r="AL79" i="16"/>
  <c r="AH79" i="16" s="1"/>
  <c r="AL80" i="16"/>
  <c r="AH80" i="16" s="1"/>
  <c r="AL81" i="16"/>
  <c r="AH81" i="16" s="1"/>
  <c r="AL82" i="16"/>
  <c r="AH82" i="16" s="1"/>
  <c r="AL83" i="16"/>
  <c r="AH83" i="16" s="1"/>
  <c r="AL84" i="16"/>
  <c r="AH84" i="16" s="1"/>
  <c r="AL85" i="16"/>
  <c r="AH85" i="16" s="1"/>
  <c r="AL86" i="16"/>
  <c r="AH86" i="16" s="1"/>
  <c r="AL87" i="16"/>
  <c r="AH87" i="16" s="1"/>
  <c r="AL88" i="16"/>
  <c r="AH88" i="16" s="1"/>
  <c r="AL89" i="16"/>
  <c r="AH89" i="16" s="1"/>
  <c r="AL90" i="16"/>
  <c r="AH90" i="16" s="1"/>
  <c r="AL91" i="16"/>
  <c r="AH91" i="16" s="1"/>
  <c r="AL72" i="16"/>
  <c r="AH72" i="16" s="1"/>
  <c r="AL73" i="15"/>
  <c r="AH73" i="15" s="1"/>
  <c r="AL74" i="15"/>
  <c r="AH74" i="15" s="1"/>
  <c r="AL75" i="15"/>
  <c r="AH75" i="15" s="1"/>
  <c r="AL76" i="15"/>
  <c r="AH76" i="15" s="1"/>
  <c r="AL77" i="15"/>
  <c r="AH77" i="15" s="1"/>
  <c r="AL78" i="15"/>
  <c r="AH78" i="15" s="1"/>
  <c r="AL79" i="15"/>
  <c r="AH79" i="15" s="1"/>
  <c r="AL80" i="15"/>
  <c r="AH80" i="15" s="1"/>
  <c r="AL81" i="15"/>
  <c r="AH81" i="15" s="1"/>
  <c r="AL82" i="15"/>
  <c r="AH82" i="15" s="1"/>
  <c r="AL83" i="15"/>
  <c r="AH83" i="15" s="1"/>
  <c r="AL84" i="15"/>
  <c r="AH84" i="15" s="1"/>
  <c r="AL85" i="15"/>
  <c r="AH85" i="15" s="1"/>
  <c r="AL86" i="15"/>
  <c r="AH86" i="15" s="1"/>
  <c r="AL87" i="15"/>
  <c r="AH87" i="15" s="1"/>
  <c r="AL88" i="15"/>
  <c r="AH88" i="15" s="1"/>
  <c r="AL89" i="15"/>
  <c r="AH89" i="15" s="1"/>
  <c r="AL90" i="15"/>
  <c r="AH90" i="15" s="1"/>
  <c r="AL91" i="15"/>
  <c r="AH91" i="15" s="1"/>
  <c r="AL72" i="15"/>
  <c r="AH72" i="15" s="1"/>
  <c r="AL73" i="14"/>
  <c r="AH73" i="14" s="1"/>
  <c r="AL74" i="14"/>
  <c r="AH74" i="14" s="1"/>
  <c r="AL75" i="14"/>
  <c r="AH75" i="14" s="1"/>
  <c r="AL76" i="14"/>
  <c r="AH76" i="14" s="1"/>
  <c r="AL77" i="14"/>
  <c r="AH77" i="14" s="1"/>
  <c r="AL78" i="14"/>
  <c r="AH78" i="14" s="1"/>
  <c r="AL79" i="14"/>
  <c r="AH79" i="14" s="1"/>
  <c r="AL80" i="14"/>
  <c r="AH80" i="14" s="1"/>
  <c r="AL81" i="14"/>
  <c r="AH81" i="14" s="1"/>
  <c r="AL82" i="14"/>
  <c r="AH82" i="14" s="1"/>
  <c r="AL83" i="14"/>
  <c r="AH83" i="14" s="1"/>
  <c r="AL84" i="14"/>
  <c r="AH84" i="14" s="1"/>
  <c r="AL85" i="14"/>
  <c r="AH85" i="14" s="1"/>
  <c r="AL86" i="14"/>
  <c r="AH86" i="14" s="1"/>
  <c r="AL87" i="14"/>
  <c r="AH87" i="14" s="1"/>
  <c r="AL88" i="14"/>
  <c r="AH88" i="14" s="1"/>
  <c r="AL89" i="14"/>
  <c r="AH89" i="14" s="1"/>
  <c r="AL90" i="14"/>
  <c r="AH90" i="14" s="1"/>
  <c r="AL91" i="14"/>
  <c r="AH91" i="14" s="1"/>
  <c r="AL72" i="14"/>
  <c r="AH72" i="14" s="1"/>
  <c r="AL73" i="13"/>
  <c r="AH73" i="13" s="1"/>
  <c r="AL74" i="13"/>
  <c r="AH74" i="13" s="1"/>
  <c r="AL75" i="13"/>
  <c r="AH75" i="13" s="1"/>
  <c r="AL76" i="13"/>
  <c r="AH76" i="13" s="1"/>
  <c r="AL77" i="13"/>
  <c r="AH77" i="13" s="1"/>
  <c r="AL78" i="13"/>
  <c r="AH78" i="13" s="1"/>
  <c r="AL79" i="13"/>
  <c r="AH79" i="13" s="1"/>
  <c r="AL80" i="13"/>
  <c r="AH80" i="13" s="1"/>
  <c r="AL81" i="13"/>
  <c r="AH81" i="13" s="1"/>
  <c r="AL82" i="13"/>
  <c r="AH82" i="13" s="1"/>
  <c r="AL83" i="13"/>
  <c r="AH83" i="13" s="1"/>
  <c r="AL84" i="13"/>
  <c r="AH84" i="13" s="1"/>
  <c r="AL85" i="13"/>
  <c r="AH85" i="13" s="1"/>
  <c r="AL86" i="13"/>
  <c r="AH86" i="13" s="1"/>
  <c r="AL87" i="13"/>
  <c r="AH87" i="13" s="1"/>
  <c r="AL88" i="13"/>
  <c r="AH88" i="13" s="1"/>
  <c r="AL89" i="13"/>
  <c r="AH89" i="13" s="1"/>
  <c r="AL90" i="13"/>
  <c r="AH90" i="13" s="1"/>
  <c r="AL91" i="13"/>
  <c r="AH91" i="13" s="1"/>
  <c r="AL73" i="5"/>
  <c r="AH73" i="5" s="1"/>
  <c r="AL74" i="5"/>
  <c r="AH74" i="5" s="1"/>
  <c r="AL75" i="5"/>
  <c r="AH75" i="5" s="1"/>
  <c r="AL76" i="5"/>
  <c r="AH76" i="5" s="1"/>
  <c r="AL77" i="5"/>
  <c r="AH77" i="5" s="1"/>
  <c r="AL78" i="5"/>
  <c r="AH78" i="5" s="1"/>
  <c r="AL79" i="5"/>
  <c r="AH79" i="5" s="1"/>
  <c r="AL80" i="5"/>
  <c r="AH80" i="5" s="1"/>
  <c r="AL81" i="5"/>
  <c r="AH81" i="5" s="1"/>
  <c r="AL82" i="5"/>
  <c r="AH82" i="5" s="1"/>
  <c r="AL83" i="5"/>
  <c r="AH83" i="5" s="1"/>
  <c r="AL84" i="5"/>
  <c r="AH84" i="5" s="1"/>
  <c r="AL85" i="5"/>
  <c r="AH85" i="5" s="1"/>
  <c r="AL86" i="5"/>
  <c r="AH86" i="5" s="1"/>
  <c r="AL87" i="5"/>
  <c r="AH87" i="5" s="1"/>
  <c r="AL88" i="5"/>
  <c r="AH88" i="5" s="1"/>
  <c r="AL89" i="5"/>
  <c r="AH89" i="5" s="1"/>
  <c r="AL90" i="5"/>
  <c r="AH90" i="5" s="1"/>
  <c r="AL91" i="5"/>
  <c r="AH91" i="5" s="1"/>
  <c r="S189" i="17"/>
  <c r="AJ188" i="17"/>
  <c r="AH188" i="17"/>
  <c r="AG188" i="17"/>
  <c r="Y188" i="17"/>
  <c r="S188" i="17"/>
  <c r="O188" i="17"/>
  <c r="M188" i="17"/>
  <c r="D188" i="17"/>
  <c r="S189" i="16"/>
  <c r="AJ188" i="16"/>
  <c r="AH188" i="16"/>
  <c r="AG188" i="16"/>
  <c r="Y188" i="16"/>
  <c r="S188" i="16"/>
  <c r="O188" i="16"/>
  <c r="M188" i="16"/>
  <c r="D188" i="16"/>
  <c r="S189" i="15"/>
  <c r="AJ188" i="15"/>
  <c r="AH188" i="15"/>
  <c r="AG188" i="15"/>
  <c r="Y188" i="15"/>
  <c r="S188" i="15"/>
  <c r="O188" i="15"/>
  <c r="M188" i="15"/>
  <c r="D188" i="15"/>
  <c r="S189" i="14"/>
  <c r="AJ188" i="14"/>
  <c r="AH188" i="14"/>
  <c r="AG188" i="14"/>
  <c r="Y188" i="14"/>
  <c r="S188" i="14"/>
  <c r="O188" i="14"/>
  <c r="M188" i="14"/>
  <c r="D188" i="14"/>
  <c r="S189" i="13"/>
  <c r="AJ188" i="13"/>
  <c r="AH188" i="13"/>
  <c r="AG188" i="13"/>
  <c r="Y188" i="13"/>
  <c r="S188" i="13"/>
  <c r="O188" i="13"/>
  <c r="M188" i="13"/>
  <c r="D188" i="13"/>
  <c r="S189" i="5"/>
  <c r="S188" i="5"/>
  <c r="O188" i="5"/>
  <c r="D188" i="5"/>
  <c r="M188" i="5"/>
  <c r="Y188" i="5"/>
  <c r="AG188" i="5"/>
  <c r="AH188" i="5"/>
  <c r="AJ188" i="5"/>
  <c r="AS73" i="17" l="1"/>
  <c r="AS74" i="17"/>
  <c r="AS75" i="17"/>
  <c r="AS76" i="17"/>
  <c r="AS77" i="17"/>
  <c r="AS78" i="17"/>
  <c r="AS79" i="17"/>
  <c r="AS80" i="17"/>
  <c r="AS81" i="17"/>
  <c r="AS82" i="17"/>
  <c r="AS83" i="17"/>
  <c r="AS84" i="17"/>
  <c r="AS85" i="17"/>
  <c r="AS86" i="17"/>
  <c r="AS87" i="17"/>
  <c r="AS88" i="17"/>
  <c r="AS89" i="17"/>
  <c r="AS90" i="17"/>
  <c r="AS91" i="17"/>
  <c r="AS72" i="17"/>
  <c r="AS73" i="16"/>
  <c r="AS74" i="16"/>
  <c r="AS75" i="16"/>
  <c r="AS76" i="16"/>
  <c r="AS77" i="16"/>
  <c r="AS78" i="16"/>
  <c r="AS79" i="16"/>
  <c r="AS80" i="16"/>
  <c r="AS81" i="16"/>
  <c r="AS82" i="16"/>
  <c r="AS83" i="16"/>
  <c r="AS84" i="16"/>
  <c r="AS85" i="16"/>
  <c r="AS86" i="16"/>
  <c r="AS87" i="16"/>
  <c r="AS88" i="16"/>
  <c r="AS89" i="16"/>
  <c r="AS90" i="16"/>
  <c r="AS91" i="16"/>
  <c r="AS72" i="16"/>
  <c r="AS73" i="15"/>
  <c r="AS74" i="15"/>
  <c r="AS75" i="15"/>
  <c r="AS76" i="15"/>
  <c r="AS77" i="15"/>
  <c r="AS78" i="15"/>
  <c r="AS79" i="15"/>
  <c r="AS80" i="15"/>
  <c r="AS81" i="15"/>
  <c r="AS82" i="15"/>
  <c r="AS83" i="15"/>
  <c r="AS84" i="15"/>
  <c r="AS85" i="15"/>
  <c r="AS86" i="15"/>
  <c r="AS87" i="15"/>
  <c r="AS88" i="15"/>
  <c r="AS89" i="15"/>
  <c r="AS90" i="15"/>
  <c r="AS91" i="15"/>
  <c r="AS72" i="15"/>
  <c r="AS73" i="14"/>
  <c r="AS74" i="14"/>
  <c r="AS75" i="14"/>
  <c r="AS76" i="14"/>
  <c r="AS77" i="14"/>
  <c r="AS78" i="14"/>
  <c r="AS79" i="14"/>
  <c r="AS80" i="14"/>
  <c r="AS81" i="14"/>
  <c r="AS82" i="14"/>
  <c r="AS83" i="14"/>
  <c r="AS84" i="14"/>
  <c r="AS85" i="14"/>
  <c r="AS86" i="14"/>
  <c r="AS87" i="14"/>
  <c r="AS88" i="14"/>
  <c r="AS89" i="14"/>
  <c r="AS90" i="14"/>
  <c r="AS91" i="14"/>
  <c r="AS72" i="14"/>
  <c r="AS73" i="13"/>
  <c r="AS74" i="13"/>
  <c r="AS75" i="13"/>
  <c r="AS76" i="13"/>
  <c r="AS77" i="13"/>
  <c r="AS78" i="13"/>
  <c r="AS79" i="13"/>
  <c r="AS80" i="13"/>
  <c r="AS81" i="13"/>
  <c r="AS82" i="13"/>
  <c r="AS83" i="13"/>
  <c r="AS84" i="13"/>
  <c r="AS85" i="13"/>
  <c r="AS86" i="13"/>
  <c r="AS87" i="13"/>
  <c r="AS88" i="13"/>
  <c r="AS89" i="13"/>
  <c r="AS90" i="13"/>
  <c r="AS91" i="13"/>
  <c r="AS72" i="13"/>
  <c r="AS72" i="5"/>
  <c r="AS73" i="5"/>
  <c r="AS74" i="5"/>
  <c r="AS75" i="5"/>
  <c r="AS76" i="5"/>
  <c r="AS77" i="5"/>
  <c r="AS78" i="5"/>
  <c r="AS79" i="5"/>
  <c r="AS80" i="5"/>
  <c r="AS81" i="5"/>
  <c r="AS82" i="5"/>
  <c r="AS83" i="5"/>
  <c r="AS84" i="5"/>
  <c r="AS85" i="5"/>
  <c r="AS86" i="5"/>
  <c r="AS87" i="5"/>
  <c r="AS88" i="5"/>
  <c r="AS89" i="5"/>
  <c r="AS90" i="5"/>
  <c r="AS91" i="5"/>
  <c r="AS71" i="5"/>
  <c r="R243" i="17" l="1"/>
  <c r="AC241" i="17"/>
  <c r="R241" i="17"/>
  <c r="AA230" i="17"/>
  <c r="R230" i="17"/>
  <c r="P230" i="17"/>
  <c r="N230" i="17"/>
  <c r="L230" i="17"/>
  <c r="H230" i="17"/>
  <c r="B230" i="17"/>
  <c r="AA229" i="17"/>
  <c r="R229" i="17"/>
  <c r="P229" i="17"/>
  <c r="N229" i="17"/>
  <c r="L229" i="17"/>
  <c r="H229" i="17"/>
  <c r="B229" i="17"/>
  <c r="AA228" i="17"/>
  <c r="R228" i="17"/>
  <c r="P228" i="17"/>
  <c r="N228" i="17"/>
  <c r="L228" i="17"/>
  <c r="H228" i="17"/>
  <c r="B228" i="17"/>
  <c r="AA227" i="17"/>
  <c r="R227" i="17"/>
  <c r="P227" i="17"/>
  <c r="N227" i="17"/>
  <c r="L227" i="17"/>
  <c r="H227" i="17"/>
  <c r="B227" i="17"/>
  <c r="AA226" i="17"/>
  <c r="R226" i="17"/>
  <c r="P226" i="17"/>
  <c r="N226" i="17"/>
  <c r="L226" i="17"/>
  <c r="H226" i="17"/>
  <c r="B226" i="17"/>
  <c r="AA225" i="17"/>
  <c r="R225" i="17"/>
  <c r="P225" i="17"/>
  <c r="N225" i="17"/>
  <c r="L225" i="17"/>
  <c r="H225" i="17"/>
  <c r="B225" i="17"/>
  <c r="R224" i="17"/>
  <c r="P224" i="17"/>
  <c r="N224" i="17"/>
  <c r="B224" i="17"/>
  <c r="AJ210" i="17"/>
  <c r="AG210" i="17"/>
  <c r="Y210" i="17"/>
  <c r="O210" i="17"/>
  <c r="M210" i="17"/>
  <c r="D210" i="17"/>
  <c r="C210" i="17"/>
  <c r="B210" i="17"/>
  <c r="AJ209" i="17"/>
  <c r="AG209" i="17"/>
  <c r="Y209" i="17"/>
  <c r="O209" i="17"/>
  <c r="M209" i="17"/>
  <c r="D209" i="17"/>
  <c r="C209" i="17"/>
  <c r="B209" i="17"/>
  <c r="AJ208" i="17"/>
  <c r="AG208" i="17"/>
  <c r="Y208" i="17"/>
  <c r="O208" i="17"/>
  <c r="M208" i="17"/>
  <c r="D208" i="17"/>
  <c r="C208" i="17"/>
  <c r="B208" i="17"/>
  <c r="AJ207" i="17"/>
  <c r="AG207" i="17"/>
  <c r="Y207" i="17"/>
  <c r="O207" i="17"/>
  <c r="M207" i="17"/>
  <c r="D207" i="17"/>
  <c r="C207" i="17"/>
  <c r="B207" i="17"/>
  <c r="AJ206" i="17"/>
  <c r="AG206" i="17"/>
  <c r="Y206" i="17"/>
  <c r="O206" i="17"/>
  <c r="M206" i="17"/>
  <c r="D206" i="17"/>
  <c r="C206" i="17"/>
  <c r="B206" i="17"/>
  <c r="AJ205" i="17"/>
  <c r="AG205" i="17"/>
  <c r="Y205" i="17"/>
  <c r="O205" i="17"/>
  <c r="M205" i="17"/>
  <c r="D205" i="17"/>
  <c r="C205" i="17"/>
  <c r="B205" i="17"/>
  <c r="AJ204" i="17"/>
  <c r="AG204" i="17"/>
  <c r="Y204" i="17"/>
  <c r="O204" i="17"/>
  <c r="M204" i="17"/>
  <c r="D204" i="17"/>
  <c r="C204" i="17"/>
  <c r="B204" i="17"/>
  <c r="AJ203" i="17"/>
  <c r="AG203" i="17"/>
  <c r="Y203" i="17"/>
  <c r="O203" i="17"/>
  <c r="M203" i="17"/>
  <c r="D203" i="17"/>
  <c r="C203" i="17"/>
  <c r="B203" i="17"/>
  <c r="AJ202" i="17"/>
  <c r="AG202" i="17"/>
  <c r="Y202" i="17"/>
  <c r="O202" i="17"/>
  <c r="M202" i="17"/>
  <c r="D202" i="17"/>
  <c r="C202" i="17"/>
  <c r="B202" i="17"/>
  <c r="AJ201" i="17"/>
  <c r="AG201" i="17"/>
  <c r="Y201" i="17"/>
  <c r="O201" i="17"/>
  <c r="M201" i="17"/>
  <c r="D201" i="17"/>
  <c r="C201" i="17"/>
  <c r="B201" i="17"/>
  <c r="AJ200" i="17"/>
  <c r="AG200" i="17"/>
  <c r="Y200" i="17"/>
  <c r="O200" i="17"/>
  <c r="M200" i="17"/>
  <c r="D200" i="17"/>
  <c r="C200" i="17"/>
  <c r="B200" i="17"/>
  <c r="AJ199" i="17"/>
  <c r="AG199" i="17"/>
  <c r="Y199" i="17"/>
  <c r="O199" i="17"/>
  <c r="M199" i="17"/>
  <c r="D199" i="17"/>
  <c r="C199" i="17"/>
  <c r="B199" i="17"/>
  <c r="AJ198" i="17"/>
  <c r="AG198" i="17"/>
  <c r="Y198" i="17"/>
  <c r="O198" i="17"/>
  <c r="M198" i="17"/>
  <c r="D198" i="17"/>
  <c r="C198" i="17"/>
  <c r="B198" i="17"/>
  <c r="AJ197" i="17"/>
  <c r="AG197" i="17"/>
  <c r="Y197" i="17"/>
  <c r="O197" i="17"/>
  <c r="M197" i="17"/>
  <c r="D197" i="17"/>
  <c r="C197" i="17"/>
  <c r="B197" i="17"/>
  <c r="AJ196" i="17"/>
  <c r="AG196" i="17"/>
  <c r="Y196" i="17"/>
  <c r="O196" i="17"/>
  <c r="M196" i="17"/>
  <c r="D196" i="17"/>
  <c r="C196" i="17"/>
  <c r="B196" i="17"/>
  <c r="AJ195" i="17"/>
  <c r="AG195" i="17"/>
  <c r="Y195" i="17"/>
  <c r="O195" i="17"/>
  <c r="M195" i="17"/>
  <c r="D195" i="17"/>
  <c r="C195" i="17"/>
  <c r="B195" i="17"/>
  <c r="AJ194" i="17"/>
  <c r="AG194" i="17"/>
  <c r="Y194" i="17"/>
  <c r="O194" i="17"/>
  <c r="M194" i="17"/>
  <c r="D194" i="17"/>
  <c r="C194" i="17"/>
  <c r="B194" i="17"/>
  <c r="AJ193" i="17"/>
  <c r="AG193" i="17"/>
  <c r="Y193" i="17"/>
  <c r="O193" i="17"/>
  <c r="M193" i="17"/>
  <c r="D193" i="17"/>
  <c r="C193" i="17"/>
  <c r="B193" i="17"/>
  <c r="AJ192" i="17"/>
  <c r="AG192" i="17"/>
  <c r="Y192" i="17"/>
  <c r="O192" i="17"/>
  <c r="M192" i="17"/>
  <c r="D192" i="17"/>
  <c r="C192" i="17"/>
  <c r="B192" i="17"/>
  <c r="AJ191" i="17"/>
  <c r="AG191" i="17"/>
  <c r="Y191" i="17"/>
  <c r="O191" i="17"/>
  <c r="M191" i="17"/>
  <c r="D191" i="17"/>
  <c r="C191" i="17"/>
  <c r="B191" i="17"/>
  <c r="AJ190" i="17"/>
  <c r="O190" i="17"/>
  <c r="D190" i="17"/>
  <c r="C190" i="17"/>
  <c r="B190" i="17"/>
  <c r="AN184" i="17"/>
  <c r="AI132" i="17"/>
  <c r="AH241" i="17" s="1"/>
  <c r="N132" i="17"/>
  <c r="M241" i="17" s="1"/>
  <c r="AJ121" i="17"/>
  <c r="AJ230" i="17" s="1"/>
  <c r="AH121" i="17"/>
  <c r="AH230" i="17" s="1"/>
  <c r="W121" i="17"/>
  <c r="AJ120" i="17"/>
  <c r="AJ229" i="17" s="1"/>
  <c r="AH120" i="17"/>
  <c r="AH229" i="17" s="1"/>
  <c r="W120" i="17"/>
  <c r="AJ119" i="17"/>
  <c r="AJ228" i="17" s="1"/>
  <c r="AH119" i="17"/>
  <c r="AH228" i="17" s="1"/>
  <c r="W119" i="17"/>
  <c r="AJ118" i="17"/>
  <c r="AJ227" i="17" s="1"/>
  <c r="AH118" i="17"/>
  <c r="AH227" i="17" s="1"/>
  <c r="W118" i="17"/>
  <c r="AJ117" i="17"/>
  <c r="AJ226" i="17" s="1"/>
  <c r="AH117" i="17"/>
  <c r="AH226" i="17" s="1"/>
  <c r="W117" i="17"/>
  <c r="W116" i="17"/>
  <c r="V102" i="17"/>
  <c r="AN182" i="17" s="1"/>
  <c r="M102" i="17"/>
  <c r="AL182" i="17" s="1"/>
  <c r="V100" i="17"/>
  <c r="AN180" i="17" s="1"/>
  <c r="M100" i="17"/>
  <c r="AL180" i="17" s="1"/>
  <c r="V98" i="17"/>
  <c r="AN178" i="17" s="1"/>
  <c r="M98" i="17"/>
  <c r="AL178" i="17" s="1"/>
  <c r="H94" i="17"/>
  <c r="H213" i="17" s="1"/>
  <c r="AF92" i="17"/>
  <c r="AD210" i="17"/>
  <c r="AD209" i="17"/>
  <c r="AD208" i="17"/>
  <c r="AD207" i="17"/>
  <c r="AD206" i="17"/>
  <c r="AD205" i="17"/>
  <c r="AD204" i="17"/>
  <c r="AD203" i="17"/>
  <c r="AD202" i="17"/>
  <c r="AD201" i="17"/>
  <c r="AD200" i="17"/>
  <c r="AD199" i="17"/>
  <c r="S199" i="17"/>
  <c r="AD198" i="17"/>
  <c r="S198" i="17"/>
  <c r="AD197" i="17"/>
  <c r="S197" i="17"/>
  <c r="AD196" i="17"/>
  <c r="S196" i="17"/>
  <c r="AD195" i="17"/>
  <c r="S195" i="17"/>
  <c r="AD194" i="17"/>
  <c r="S194" i="17"/>
  <c r="AD193" i="17"/>
  <c r="S193" i="17"/>
  <c r="AD192" i="17"/>
  <c r="S192" i="17"/>
  <c r="AD191" i="17"/>
  <c r="S191" i="17"/>
  <c r="AE65" i="17"/>
  <c r="V65" i="17"/>
  <c r="X186" i="17" s="1"/>
  <c r="L217" i="17" s="1"/>
  <c r="R61" i="17"/>
  <c r="AD59" i="17"/>
  <c r="S59" i="17"/>
  <c r="AE57" i="17"/>
  <c r="R57" i="17"/>
  <c r="AK186" i="17" s="1"/>
  <c r="AG217" i="17" s="1"/>
  <c r="R55" i="17"/>
  <c r="R53" i="17"/>
  <c r="R51" i="17"/>
  <c r="AK176" i="17" s="1"/>
  <c r="AI178" i="17" s="1"/>
  <c r="R49" i="17"/>
  <c r="AH178" i="17" s="1"/>
  <c r="R39" i="17"/>
  <c r="AI182" i="17" s="1"/>
  <c r="R37" i="17"/>
  <c r="AH182" i="17" s="1"/>
  <c r="R35" i="17"/>
  <c r="R32" i="17"/>
  <c r="M184" i="17" s="1"/>
  <c r="R30" i="17"/>
  <c r="I184" i="17" s="1"/>
  <c r="R28" i="17"/>
  <c r="V184" i="17" s="1"/>
  <c r="AI26" i="17"/>
  <c r="R26" i="17"/>
  <c r="V182" i="17" s="1"/>
  <c r="AI24" i="17"/>
  <c r="R24" i="17"/>
  <c r="X179" i="17" s="1"/>
  <c r="AI22" i="17"/>
  <c r="AI30" i="17" s="1"/>
  <c r="R22" i="17"/>
  <c r="X176" i="17" s="1"/>
  <c r="R18" i="17"/>
  <c r="I182" i="17" s="1"/>
  <c r="R16" i="17"/>
  <c r="M180" i="17" s="1"/>
  <c r="R14" i="17"/>
  <c r="I180" i="17" s="1"/>
  <c r="R12" i="17"/>
  <c r="M178" i="17" s="1"/>
  <c r="R10" i="17"/>
  <c r="I178" i="17" s="1"/>
  <c r="R8" i="17"/>
  <c r="I176" i="17" s="1"/>
  <c r="R243" i="16"/>
  <c r="AC241" i="16"/>
  <c r="R241" i="16"/>
  <c r="AA230" i="16"/>
  <c r="R230" i="16"/>
  <c r="P230" i="16"/>
  <c r="N230" i="16"/>
  <c r="L230" i="16"/>
  <c r="H230" i="16"/>
  <c r="B230" i="16"/>
  <c r="AA229" i="16"/>
  <c r="R229" i="16"/>
  <c r="P229" i="16"/>
  <c r="N229" i="16"/>
  <c r="L229" i="16"/>
  <c r="H229" i="16"/>
  <c r="B229" i="16"/>
  <c r="AA228" i="16"/>
  <c r="R228" i="16"/>
  <c r="P228" i="16"/>
  <c r="N228" i="16"/>
  <c r="L228" i="16"/>
  <c r="H228" i="16"/>
  <c r="B228" i="16"/>
  <c r="AA227" i="16"/>
  <c r="R227" i="16"/>
  <c r="P227" i="16"/>
  <c r="N227" i="16"/>
  <c r="L227" i="16"/>
  <c r="H227" i="16"/>
  <c r="B227" i="16"/>
  <c r="AA226" i="16"/>
  <c r="R226" i="16"/>
  <c r="P226" i="16"/>
  <c r="N226" i="16"/>
  <c r="L226" i="16"/>
  <c r="H226" i="16"/>
  <c r="B226" i="16"/>
  <c r="AA225" i="16"/>
  <c r="R225" i="16"/>
  <c r="P225" i="16"/>
  <c r="N225" i="16"/>
  <c r="L225" i="16"/>
  <c r="H225" i="16"/>
  <c r="B225" i="16"/>
  <c r="R224" i="16"/>
  <c r="P224" i="16"/>
  <c r="N224" i="16"/>
  <c r="L224" i="16"/>
  <c r="B224" i="16"/>
  <c r="AJ210" i="16"/>
  <c r="AG210" i="16"/>
  <c r="Y210" i="16"/>
  <c r="O210" i="16"/>
  <c r="M210" i="16"/>
  <c r="D210" i="16"/>
  <c r="C210" i="16"/>
  <c r="B210" i="16"/>
  <c r="AJ209" i="16"/>
  <c r="AG209" i="16"/>
  <c r="Y209" i="16"/>
  <c r="O209" i="16"/>
  <c r="M209" i="16"/>
  <c r="D209" i="16"/>
  <c r="C209" i="16"/>
  <c r="B209" i="16"/>
  <c r="AJ208" i="16"/>
  <c r="AG208" i="16"/>
  <c r="Y208" i="16"/>
  <c r="O208" i="16"/>
  <c r="M208" i="16"/>
  <c r="D208" i="16"/>
  <c r="C208" i="16"/>
  <c r="B208" i="16"/>
  <c r="AJ207" i="16"/>
  <c r="AG207" i="16"/>
  <c r="Y207" i="16"/>
  <c r="O207" i="16"/>
  <c r="M207" i="16"/>
  <c r="D207" i="16"/>
  <c r="C207" i="16"/>
  <c r="B207" i="16"/>
  <c r="AJ206" i="16"/>
  <c r="AG206" i="16"/>
  <c r="Y206" i="16"/>
  <c r="O206" i="16"/>
  <c r="M206" i="16"/>
  <c r="D206" i="16"/>
  <c r="C206" i="16"/>
  <c r="B206" i="16"/>
  <c r="AJ205" i="16"/>
  <c r="AG205" i="16"/>
  <c r="Y205" i="16"/>
  <c r="O205" i="16"/>
  <c r="M205" i="16"/>
  <c r="D205" i="16"/>
  <c r="C205" i="16"/>
  <c r="B205" i="16"/>
  <c r="AJ204" i="16"/>
  <c r="AG204" i="16"/>
  <c r="Y204" i="16"/>
  <c r="O204" i="16"/>
  <c r="M204" i="16"/>
  <c r="D204" i="16"/>
  <c r="C204" i="16"/>
  <c r="B204" i="16"/>
  <c r="AJ203" i="16"/>
  <c r="AG203" i="16"/>
  <c r="Y203" i="16"/>
  <c r="O203" i="16"/>
  <c r="M203" i="16"/>
  <c r="D203" i="16"/>
  <c r="C203" i="16"/>
  <c r="B203" i="16"/>
  <c r="AJ202" i="16"/>
  <c r="AG202" i="16"/>
  <c r="Y202" i="16"/>
  <c r="O202" i="16"/>
  <c r="M202" i="16"/>
  <c r="D202" i="16"/>
  <c r="C202" i="16"/>
  <c r="B202" i="16"/>
  <c r="AJ201" i="16"/>
  <c r="AG201" i="16"/>
  <c r="Y201" i="16"/>
  <c r="O201" i="16"/>
  <c r="M201" i="16"/>
  <c r="D201" i="16"/>
  <c r="C201" i="16"/>
  <c r="B201" i="16"/>
  <c r="AJ200" i="16"/>
  <c r="AG200" i="16"/>
  <c r="Y200" i="16"/>
  <c r="O200" i="16"/>
  <c r="M200" i="16"/>
  <c r="D200" i="16"/>
  <c r="C200" i="16"/>
  <c r="B200" i="16"/>
  <c r="AJ199" i="16"/>
  <c r="AG199" i="16"/>
  <c r="Y199" i="16"/>
  <c r="O199" i="16"/>
  <c r="M199" i="16"/>
  <c r="D199" i="16"/>
  <c r="C199" i="16"/>
  <c r="B199" i="16"/>
  <c r="AJ198" i="16"/>
  <c r="AG198" i="16"/>
  <c r="Y198" i="16"/>
  <c r="O198" i="16"/>
  <c r="M198" i="16"/>
  <c r="D198" i="16"/>
  <c r="C198" i="16"/>
  <c r="B198" i="16"/>
  <c r="AJ197" i="16"/>
  <c r="AG197" i="16"/>
  <c r="Y197" i="16"/>
  <c r="O197" i="16"/>
  <c r="M197" i="16"/>
  <c r="D197" i="16"/>
  <c r="C197" i="16"/>
  <c r="B197" i="16"/>
  <c r="AJ196" i="16"/>
  <c r="AG196" i="16"/>
  <c r="Y196" i="16"/>
  <c r="O196" i="16"/>
  <c r="M196" i="16"/>
  <c r="D196" i="16"/>
  <c r="C196" i="16"/>
  <c r="B196" i="16"/>
  <c r="AJ195" i="16"/>
  <c r="AG195" i="16"/>
  <c r="Y195" i="16"/>
  <c r="O195" i="16"/>
  <c r="M195" i="16"/>
  <c r="D195" i="16"/>
  <c r="C195" i="16"/>
  <c r="B195" i="16"/>
  <c r="AJ194" i="16"/>
  <c r="AG194" i="16"/>
  <c r="Y194" i="16"/>
  <c r="O194" i="16"/>
  <c r="M194" i="16"/>
  <c r="D194" i="16"/>
  <c r="C194" i="16"/>
  <c r="B194" i="16"/>
  <c r="AJ193" i="16"/>
  <c r="AG193" i="16"/>
  <c r="Y193" i="16"/>
  <c r="O193" i="16"/>
  <c r="M193" i="16"/>
  <c r="D193" i="16"/>
  <c r="C193" i="16"/>
  <c r="B193" i="16"/>
  <c r="AJ192" i="16"/>
  <c r="AG192" i="16"/>
  <c r="Y192" i="16"/>
  <c r="O192" i="16"/>
  <c r="M192" i="16"/>
  <c r="D192" i="16"/>
  <c r="C192" i="16"/>
  <c r="B192" i="16"/>
  <c r="AJ191" i="16"/>
  <c r="AG191" i="16"/>
  <c r="Y191" i="16"/>
  <c r="O191" i="16"/>
  <c r="M191" i="16"/>
  <c r="D191" i="16"/>
  <c r="C191" i="16"/>
  <c r="B191" i="16"/>
  <c r="AJ190" i="16"/>
  <c r="O190" i="16"/>
  <c r="D190" i="16"/>
  <c r="C190" i="16"/>
  <c r="B190" i="16"/>
  <c r="AN184" i="16"/>
  <c r="AI132" i="16"/>
  <c r="AH241" i="16" s="1"/>
  <c r="N132" i="16"/>
  <c r="M241" i="16" s="1"/>
  <c r="AJ121" i="16"/>
  <c r="AJ230" i="16" s="1"/>
  <c r="AH121" i="16"/>
  <c r="AH230" i="16" s="1"/>
  <c r="W121" i="16"/>
  <c r="AJ120" i="16"/>
  <c r="AJ229" i="16" s="1"/>
  <c r="AH120" i="16"/>
  <c r="AH229" i="16" s="1"/>
  <c r="W120" i="16"/>
  <c r="AJ119" i="16"/>
  <c r="AJ228" i="16" s="1"/>
  <c r="AH119" i="16"/>
  <c r="AH228" i="16" s="1"/>
  <c r="W119" i="16"/>
  <c r="AJ118" i="16"/>
  <c r="AJ227" i="16" s="1"/>
  <c r="AH118" i="16"/>
  <c r="AH227" i="16" s="1"/>
  <c r="W118" i="16"/>
  <c r="AJ117" i="16"/>
  <c r="AJ226" i="16" s="1"/>
  <c r="AH117" i="16"/>
  <c r="AH226" i="16" s="1"/>
  <c r="W117" i="16"/>
  <c r="W116" i="16"/>
  <c r="V102" i="16"/>
  <c r="AN182" i="16" s="1"/>
  <c r="M102" i="16"/>
  <c r="AL182" i="16" s="1"/>
  <c r="V100" i="16"/>
  <c r="AN180" i="16" s="1"/>
  <c r="M100" i="16"/>
  <c r="AL180" i="16" s="1"/>
  <c r="V98" i="16"/>
  <c r="AN178" i="16" s="1"/>
  <c r="M98" i="16"/>
  <c r="AL178" i="16" s="1"/>
  <c r="H94" i="16"/>
  <c r="H213" i="16" s="1"/>
  <c r="AF92" i="16"/>
  <c r="AD210" i="16"/>
  <c r="AD209" i="16"/>
  <c r="AD208" i="16"/>
  <c r="AD207" i="16"/>
  <c r="AD206" i="16"/>
  <c r="AD205" i="16"/>
  <c r="AD204" i="16"/>
  <c r="AD203" i="16"/>
  <c r="AD202" i="16"/>
  <c r="AD201" i="16"/>
  <c r="AD200" i="16"/>
  <c r="AD199" i="16"/>
  <c r="S199" i="16"/>
  <c r="AD198" i="16"/>
  <c r="S198" i="16"/>
  <c r="AD197" i="16"/>
  <c r="S197" i="16"/>
  <c r="AD196" i="16"/>
  <c r="S196" i="16"/>
  <c r="AD195" i="16"/>
  <c r="S195" i="16"/>
  <c r="AD194" i="16"/>
  <c r="S194" i="16"/>
  <c r="AD193" i="16"/>
  <c r="S193" i="16"/>
  <c r="AD192" i="16"/>
  <c r="S192" i="16"/>
  <c r="AD191" i="16"/>
  <c r="S191" i="16"/>
  <c r="AE65" i="16"/>
  <c r="V65" i="16"/>
  <c r="X186" i="16" s="1"/>
  <c r="L217" i="16" s="1"/>
  <c r="R61" i="16"/>
  <c r="AD59" i="16"/>
  <c r="S59" i="16"/>
  <c r="AE57" i="16"/>
  <c r="R57" i="16"/>
  <c r="AK186" i="16" s="1"/>
  <c r="AG217" i="16" s="1"/>
  <c r="R55" i="16"/>
  <c r="R53" i="16"/>
  <c r="R51" i="16"/>
  <c r="AK176" i="16" s="1"/>
  <c r="AI178" i="16" s="1"/>
  <c r="R49" i="16"/>
  <c r="AH178" i="16" s="1"/>
  <c r="R39" i="16"/>
  <c r="AI182" i="16" s="1"/>
  <c r="R37" i="16"/>
  <c r="AH182" i="16" s="1"/>
  <c r="R35" i="16"/>
  <c r="R32" i="16"/>
  <c r="M184" i="16" s="1"/>
  <c r="R30" i="16"/>
  <c r="I184" i="16" s="1"/>
  <c r="R28" i="16"/>
  <c r="V184" i="16" s="1"/>
  <c r="AI26" i="16"/>
  <c r="R26" i="16"/>
  <c r="V182" i="16" s="1"/>
  <c r="AI24" i="16"/>
  <c r="R24" i="16"/>
  <c r="X179" i="16" s="1"/>
  <c r="AI22" i="16"/>
  <c r="AI30" i="16" s="1"/>
  <c r="R22" i="16"/>
  <c r="X176" i="16" s="1"/>
  <c r="R18" i="16"/>
  <c r="I182" i="16" s="1"/>
  <c r="R16" i="16"/>
  <c r="M180" i="16" s="1"/>
  <c r="R14" i="16"/>
  <c r="I180" i="16" s="1"/>
  <c r="R12" i="16"/>
  <c r="M178" i="16" s="1"/>
  <c r="R10" i="16"/>
  <c r="I178" i="16" s="1"/>
  <c r="R8" i="16"/>
  <c r="I176" i="16" s="1"/>
  <c r="R243" i="15"/>
  <c r="AC241" i="15"/>
  <c r="R241" i="15"/>
  <c r="AA230" i="15"/>
  <c r="R230" i="15"/>
  <c r="P230" i="15"/>
  <c r="N230" i="15"/>
  <c r="L230" i="15"/>
  <c r="H230" i="15"/>
  <c r="B230" i="15"/>
  <c r="AA229" i="15"/>
  <c r="R229" i="15"/>
  <c r="P229" i="15"/>
  <c r="N229" i="15"/>
  <c r="L229" i="15"/>
  <c r="H229" i="15"/>
  <c r="B229" i="15"/>
  <c r="AA228" i="15"/>
  <c r="R228" i="15"/>
  <c r="P228" i="15"/>
  <c r="N228" i="15"/>
  <c r="L228" i="15"/>
  <c r="H228" i="15"/>
  <c r="B228" i="15"/>
  <c r="AA227" i="15"/>
  <c r="R227" i="15"/>
  <c r="P227" i="15"/>
  <c r="N227" i="15"/>
  <c r="L227" i="15"/>
  <c r="H227" i="15"/>
  <c r="B227" i="15"/>
  <c r="AA226" i="15"/>
  <c r="R226" i="15"/>
  <c r="P226" i="15"/>
  <c r="N226" i="15"/>
  <c r="L226" i="15"/>
  <c r="H226" i="15"/>
  <c r="B226" i="15"/>
  <c r="AA225" i="15"/>
  <c r="R225" i="15"/>
  <c r="P225" i="15"/>
  <c r="N225" i="15"/>
  <c r="L225" i="15"/>
  <c r="H225" i="15"/>
  <c r="B225" i="15"/>
  <c r="R224" i="15"/>
  <c r="P224" i="15"/>
  <c r="N224" i="15"/>
  <c r="L224" i="15"/>
  <c r="B224" i="15"/>
  <c r="AJ210" i="15"/>
  <c r="AG210" i="15"/>
  <c r="Y210" i="15"/>
  <c r="O210" i="15"/>
  <c r="M210" i="15"/>
  <c r="D210" i="15"/>
  <c r="C210" i="15"/>
  <c r="B210" i="15"/>
  <c r="AJ209" i="15"/>
  <c r="AG209" i="15"/>
  <c r="Y209" i="15"/>
  <c r="O209" i="15"/>
  <c r="M209" i="15"/>
  <c r="D209" i="15"/>
  <c r="C209" i="15"/>
  <c r="B209" i="15"/>
  <c r="AJ208" i="15"/>
  <c r="AG208" i="15"/>
  <c r="Y208" i="15"/>
  <c r="O208" i="15"/>
  <c r="M208" i="15"/>
  <c r="D208" i="15"/>
  <c r="C208" i="15"/>
  <c r="B208" i="15"/>
  <c r="AJ207" i="15"/>
  <c r="AG207" i="15"/>
  <c r="Y207" i="15"/>
  <c r="O207" i="15"/>
  <c r="M207" i="15"/>
  <c r="D207" i="15"/>
  <c r="C207" i="15"/>
  <c r="B207" i="15"/>
  <c r="AJ206" i="15"/>
  <c r="AG206" i="15"/>
  <c r="Y206" i="15"/>
  <c r="O206" i="15"/>
  <c r="M206" i="15"/>
  <c r="D206" i="15"/>
  <c r="C206" i="15"/>
  <c r="B206" i="15"/>
  <c r="AJ205" i="15"/>
  <c r="AG205" i="15"/>
  <c r="Y205" i="15"/>
  <c r="O205" i="15"/>
  <c r="M205" i="15"/>
  <c r="D205" i="15"/>
  <c r="C205" i="15"/>
  <c r="B205" i="15"/>
  <c r="AJ204" i="15"/>
  <c r="AG204" i="15"/>
  <c r="Y204" i="15"/>
  <c r="O204" i="15"/>
  <c r="M204" i="15"/>
  <c r="D204" i="15"/>
  <c r="C204" i="15"/>
  <c r="B204" i="15"/>
  <c r="AJ203" i="15"/>
  <c r="AG203" i="15"/>
  <c r="Y203" i="15"/>
  <c r="O203" i="15"/>
  <c r="M203" i="15"/>
  <c r="D203" i="15"/>
  <c r="C203" i="15"/>
  <c r="B203" i="15"/>
  <c r="AJ202" i="15"/>
  <c r="AG202" i="15"/>
  <c r="Y202" i="15"/>
  <c r="O202" i="15"/>
  <c r="M202" i="15"/>
  <c r="D202" i="15"/>
  <c r="C202" i="15"/>
  <c r="B202" i="15"/>
  <c r="AJ201" i="15"/>
  <c r="AG201" i="15"/>
  <c r="Y201" i="15"/>
  <c r="O201" i="15"/>
  <c r="M201" i="15"/>
  <c r="D201" i="15"/>
  <c r="C201" i="15"/>
  <c r="B201" i="15"/>
  <c r="AJ200" i="15"/>
  <c r="AG200" i="15"/>
  <c r="Y200" i="15"/>
  <c r="O200" i="15"/>
  <c r="M200" i="15"/>
  <c r="D200" i="15"/>
  <c r="C200" i="15"/>
  <c r="B200" i="15"/>
  <c r="AJ199" i="15"/>
  <c r="AG199" i="15"/>
  <c r="Y199" i="15"/>
  <c r="O199" i="15"/>
  <c r="M199" i="15"/>
  <c r="D199" i="15"/>
  <c r="C199" i="15"/>
  <c r="B199" i="15"/>
  <c r="AJ198" i="15"/>
  <c r="AG198" i="15"/>
  <c r="Y198" i="15"/>
  <c r="O198" i="15"/>
  <c r="M198" i="15"/>
  <c r="D198" i="15"/>
  <c r="C198" i="15"/>
  <c r="B198" i="15"/>
  <c r="AJ197" i="15"/>
  <c r="AG197" i="15"/>
  <c r="Y197" i="15"/>
  <c r="O197" i="15"/>
  <c r="M197" i="15"/>
  <c r="D197" i="15"/>
  <c r="C197" i="15"/>
  <c r="B197" i="15"/>
  <c r="AJ196" i="15"/>
  <c r="AG196" i="15"/>
  <c r="Y196" i="15"/>
  <c r="O196" i="15"/>
  <c r="M196" i="15"/>
  <c r="D196" i="15"/>
  <c r="C196" i="15"/>
  <c r="B196" i="15"/>
  <c r="AJ195" i="15"/>
  <c r="AG195" i="15"/>
  <c r="Y195" i="15"/>
  <c r="O195" i="15"/>
  <c r="M195" i="15"/>
  <c r="D195" i="15"/>
  <c r="C195" i="15"/>
  <c r="B195" i="15"/>
  <c r="AJ194" i="15"/>
  <c r="AG194" i="15"/>
  <c r="Y194" i="15"/>
  <c r="O194" i="15"/>
  <c r="M194" i="15"/>
  <c r="D194" i="15"/>
  <c r="C194" i="15"/>
  <c r="B194" i="15"/>
  <c r="AJ193" i="15"/>
  <c r="AG193" i="15"/>
  <c r="Y193" i="15"/>
  <c r="O193" i="15"/>
  <c r="M193" i="15"/>
  <c r="D193" i="15"/>
  <c r="C193" i="15"/>
  <c r="B193" i="15"/>
  <c r="AJ192" i="15"/>
  <c r="AG192" i="15"/>
  <c r="Y192" i="15"/>
  <c r="O192" i="15"/>
  <c r="M192" i="15"/>
  <c r="D192" i="15"/>
  <c r="C192" i="15"/>
  <c r="B192" i="15"/>
  <c r="AJ191" i="15"/>
  <c r="AG191" i="15"/>
  <c r="Y191" i="15"/>
  <c r="O191" i="15"/>
  <c r="M191" i="15"/>
  <c r="D191" i="15"/>
  <c r="C191" i="15"/>
  <c r="B191" i="15"/>
  <c r="AJ190" i="15"/>
  <c r="D190" i="15"/>
  <c r="C190" i="15"/>
  <c r="B190" i="15"/>
  <c r="AN184" i="15"/>
  <c r="AI132" i="15"/>
  <c r="AH241" i="15" s="1"/>
  <c r="N132" i="15"/>
  <c r="M241" i="15" s="1"/>
  <c r="AJ121" i="15"/>
  <c r="AJ230" i="15" s="1"/>
  <c r="AH121" i="15"/>
  <c r="AH230" i="15" s="1"/>
  <c r="W121" i="15"/>
  <c r="W230" i="15" s="1"/>
  <c r="AJ120" i="15"/>
  <c r="AJ229" i="15" s="1"/>
  <c r="AH120" i="15"/>
  <c r="AH229" i="15" s="1"/>
  <c r="W120" i="15"/>
  <c r="W229" i="15" s="1"/>
  <c r="AJ119" i="15"/>
  <c r="AJ228" i="15" s="1"/>
  <c r="AH119" i="15"/>
  <c r="AH228" i="15" s="1"/>
  <c r="W119" i="15"/>
  <c r="W228" i="15" s="1"/>
  <c r="AJ118" i="15"/>
  <c r="AJ227" i="15" s="1"/>
  <c r="AH118" i="15"/>
  <c r="AH227" i="15" s="1"/>
  <c r="W118" i="15"/>
  <c r="W227" i="15" s="1"/>
  <c r="AJ117" i="15"/>
  <c r="AJ226" i="15" s="1"/>
  <c r="AH117" i="15"/>
  <c r="AH226" i="15" s="1"/>
  <c r="W117" i="15"/>
  <c r="W226" i="15" s="1"/>
  <c r="W116" i="15"/>
  <c r="W225" i="15" s="1"/>
  <c r="V102" i="15"/>
  <c r="AN182" i="15" s="1"/>
  <c r="M102" i="15"/>
  <c r="AL182" i="15" s="1"/>
  <c r="V100" i="15"/>
  <c r="AN180" i="15" s="1"/>
  <c r="M100" i="15"/>
  <c r="AL180" i="15" s="1"/>
  <c r="V98" i="15"/>
  <c r="AN178" i="15" s="1"/>
  <c r="M98" i="15"/>
  <c r="AL178" i="15" s="1"/>
  <c r="H94" i="15"/>
  <c r="H213" i="15" s="1"/>
  <c r="AF92" i="15"/>
  <c r="AD210" i="15"/>
  <c r="S210" i="15"/>
  <c r="AD209" i="15"/>
  <c r="S209" i="15"/>
  <c r="AD208" i="15"/>
  <c r="S208" i="15"/>
  <c r="AD207" i="15"/>
  <c r="S207" i="15"/>
  <c r="AD206" i="15"/>
  <c r="S206" i="15"/>
  <c r="AD205" i="15"/>
  <c r="S205" i="15"/>
  <c r="AD204" i="15"/>
  <c r="S204" i="15"/>
  <c r="AD203" i="15"/>
  <c r="S203" i="15"/>
  <c r="AD202" i="15"/>
  <c r="AD201" i="15"/>
  <c r="AD200" i="15"/>
  <c r="AH200" i="15"/>
  <c r="S200" i="15"/>
  <c r="AD199" i="15"/>
  <c r="AH199" i="15"/>
  <c r="S199" i="15"/>
  <c r="AD198" i="15"/>
  <c r="AH198" i="15"/>
  <c r="S198" i="15"/>
  <c r="AD197" i="15"/>
  <c r="AH197" i="15"/>
  <c r="S197" i="15"/>
  <c r="AD196" i="15"/>
  <c r="AH196" i="15"/>
  <c r="S196" i="15"/>
  <c r="AD195" i="15"/>
  <c r="AH195" i="15"/>
  <c r="S195" i="15"/>
  <c r="AD194" i="15"/>
  <c r="AH194" i="15"/>
  <c r="S194" i="15"/>
  <c r="AD193" i="15"/>
  <c r="AH193" i="15"/>
  <c r="S193" i="15"/>
  <c r="AD192" i="15"/>
  <c r="AH192" i="15"/>
  <c r="S192" i="15"/>
  <c r="AD191" i="15"/>
  <c r="S191" i="15"/>
  <c r="O190" i="15"/>
  <c r="AE65" i="15"/>
  <c r="V65" i="15"/>
  <c r="R61" i="15"/>
  <c r="AD59" i="15"/>
  <c r="S59" i="15"/>
  <c r="AE57" i="15"/>
  <c r="R57" i="15"/>
  <c r="R55" i="15"/>
  <c r="R53" i="15"/>
  <c r="R51" i="15"/>
  <c r="AK176" i="15" s="1"/>
  <c r="AI178" i="15" s="1"/>
  <c r="R49" i="15"/>
  <c r="AH178" i="15" s="1"/>
  <c r="R39" i="15"/>
  <c r="AI182" i="15" s="1"/>
  <c r="R37" i="15"/>
  <c r="AH182" i="15" s="1"/>
  <c r="R35" i="15"/>
  <c r="R32" i="15"/>
  <c r="M184" i="15" s="1"/>
  <c r="R30" i="15"/>
  <c r="I184" i="15" s="1"/>
  <c r="R28" i="15"/>
  <c r="V184" i="15" s="1"/>
  <c r="R26" i="15"/>
  <c r="V182" i="15" s="1"/>
  <c r="R24" i="15"/>
  <c r="X179" i="15" s="1"/>
  <c r="R22" i="15"/>
  <c r="X176" i="15" s="1"/>
  <c r="R18" i="15"/>
  <c r="I182" i="15" s="1"/>
  <c r="R16" i="15"/>
  <c r="M180" i="15" s="1"/>
  <c r="R14" i="15"/>
  <c r="I180" i="15" s="1"/>
  <c r="R12" i="15"/>
  <c r="M178" i="15" s="1"/>
  <c r="R10" i="15"/>
  <c r="I178" i="15" s="1"/>
  <c r="R8" i="15"/>
  <c r="I176" i="15" s="1"/>
  <c r="AI26" i="15" l="1"/>
  <c r="AI24" i="15"/>
  <c r="AI22" i="15"/>
  <c r="AN186" i="17"/>
  <c r="AI217" i="17" s="1"/>
  <c r="AI108" i="17"/>
  <c r="S201" i="17"/>
  <c r="S203" i="17"/>
  <c r="S205" i="17"/>
  <c r="S207" i="17"/>
  <c r="S209" i="17"/>
  <c r="L108" i="17"/>
  <c r="W225" i="17"/>
  <c r="AH116" i="17"/>
  <c r="W227" i="17"/>
  <c r="AF227" i="17"/>
  <c r="W229" i="17"/>
  <c r="AF229" i="17"/>
  <c r="AI8" i="17"/>
  <c r="AI10" i="17"/>
  <c r="AI12" i="17"/>
  <c r="AI14" i="17"/>
  <c r="AI16" i="17"/>
  <c r="AI18" i="17"/>
  <c r="M232" i="17"/>
  <c r="M123" i="17"/>
  <c r="AD186" i="17"/>
  <c r="N217" i="17" s="1"/>
  <c r="N108" i="17"/>
  <c r="S200" i="17"/>
  <c r="S202" i="17"/>
  <c r="S204" i="17"/>
  <c r="S206" i="17"/>
  <c r="S208" i="17"/>
  <c r="S210" i="17"/>
  <c r="AG108" i="17"/>
  <c r="W226" i="17"/>
  <c r="AF226" i="17"/>
  <c r="W228" i="17"/>
  <c r="AF228" i="17"/>
  <c r="W230" i="17"/>
  <c r="AF230" i="17"/>
  <c r="AN186" i="16"/>
  <c r="AI217" i="16" s="1"/>
  <c r="AI108" i="16"/>
  <c r="S201" i="16"/>
  <c r="S203" i="16"/>
  <c r="S205" i="16"/>
  <c r="S207" i="16"/>
  <c r="S209" i="16"/>
  <c r="L108" i="16"/>
  <c r="W225" i="16"/>
  <c r="AH116" i="16"/>
  <c r="AH225" i="16" s="1"/>
  <c r="W227" i="16"/>
  <c r="AF227" i="16"/>
  <c r="W229" i="16"/>
  <c r="AF229" i="16"/>
  <c r="AI8" i="16"/>
  <c r="AI10" i="16"/>
  <c r="AI12" i="16"/>
  <c r="AI14" i="16"/>
  <c r="AI16" i="16"/>
  <c r="AI18" i="16"/>
  <c r="M232" i="16"/>
  <c r="M123" i="16"/>
  <c r="AD186" i="16"/>
  <c r="N217" i="16" s="1"/>
  <c r="N108" i="16"/>
  <c r="S200" i="16"/>
  <c r="S202" i="16"/>
  <c r="S204" i="16"/>
  <c r="S206" i="16"/>
  <c r="S208" i="16"/>
  <c r="S210" i="16"/>
  <c r="AG108" i="16"/>
  <c r="W226" i="16"/>
  <c r="AF226" i="16"/>
  <c r="W228" i="16"/>
  <c r="AF228" i="16"/>
  <c r="W230" i="16"/>
  <c r="AF230" i="16"/>
  <c r="AN186" i="15"/>
  <c r="AI217" i="15" s="1"/>
  <c r="AI108" i="15"/>
  <c r="X186" i="15"/>
  <c r="L217" i="15" s="1"/>
  <c r="L108" i="15"/>
  <c r="AL192" i="15"/>
  <c r="AL193" i="15"/>
  <c r="AL194" i="15"/>
  <c r="AL195" i="15"/>
  <c r="AL196" i="15"/>
  <c r="AL197" i="15"/>
  <c r="AL198" i="15"/>
  <c r="AL199" i="15"/>
  <c r="AL200" i="15"/>
  <c r="S201" i="15"/>
  <c r="AI8" i="15"/>
  <c r="AI10" i="15"/>
  <c r="AI12" i="15"/>
  <c r="AI14" i="15"/>
  <c r="AI16" i="15"/>
  <c r="AI18" i="15"/>
  <c r="AK186" i="15"/>
  <c r="AG217" i="15" s="1"/>
  <c r="AG108" i="15"/>
  <c r="M232" i="15"/>
  <c r="M123" i="15"/>
  <c r="AD186" i="15"/>
  <c r="N217" i="15" s="1"/>
  <c r="N108" i="15"/>
  <c r="S202" i="15"/>
  <c r="AF226" i="15"/>
  <c r="AF227" i="15"/>
  <c r="AF228" i="15"/>
  <c r="AF229" i="15"/>
  <c r="AF230" i="15"/>
  <c r="AK186" i="5"/>
  <c r="AG217" i="5" s="1"/>
  <c r="AJ116" i="16" l="1"/>
  <c r="AJ225" i="16" s="1"/>
  <c r="AI30" i="15"/>
  <c r="AH225" i="17"/>
  <c r="AJ116" i="17"/>
  <c r="AJ225" i="17" s="1"/>
  <c r="AI19" i="17"/>
  <c r="AF225" i="17"/>
  <c r="AH198" i="17"/>
  <c r="AL198" i="17"/>
  <c r="AH196" i="17"/>
  <c r="AL196" i="17"/>
  <c r="AH194" i="17"/>
  <c r="AL194" i="17"/>
  <c r="AH192" i="17"/>
  <c r="AL192" i="17"/>
  <c r="AH210" i="17"/>
  <c r="AL210" i="17"/>
  <c r="AH208" i="17"/>
  <c r="AL208" i="17"/>
  <c r="AH206" i="17"/>
  <c r="AL206" i="17"/>
  <c r="AH204" i="17"/>
  <c r="AL204" i="17"/>
  <c r="AH202" i="17"/>
  <c r="AL202" i="17"/>
  <c r="AH200" i="17"/>
  <c r="AL200" i="17"/>
  <c r="AH209" i="17"/>
  <c r="AL209" i="17"/>
  <c r="AH207" i="17"/>
  <c r="AL207" i="17"/>
  <c r="AH205" i="17"/>
  <c r="AL205" i="17"/>
  <c r="AH203" i="17"/>
  <c r="AL203" i="17"/>
  <c r="AH201" i="17"/>
  <c r="AL201" i="17"/>
  <c r="AH199" i="17"/>
  <c r="AL199" i="17"/>
  <c r="AH197" i="17"/>
  <c r="AL197" i="17"/>
  <c r="AH195" i="17"/>
  <c r="AL195" i="17"/>
  <c r="AH193" i="17"/>
  <c r="AL193" i="17"/>
  <c r="AH210" i="16"/>
  <c r="AL210" i="16"/>
  <c r="AH208" i="16"/>
  <c r="AL208" i="16"/>
  <c r="AH206" i="16"/>
  <c r="AL206" i="16"/>
  <c r="AH204" i="16"/>
  <c r="AL204" i="16"/>
  <c r="AH202" i="16"/>
  <c r="AL202" i="16"/>
  <c r="AH200" i="16"/>
  <c r="AL200" i="16"/>
  <c r="AF225" i="16"/>
  <c r="AH198" i="16"/>
  <c r="AL198" i="16"/>
  <c r="AH196" i="16"/>
  <c r="AL196" i="16"/>
  <c r="AH194" i="16"/>
  <c r="AL194" i="16"/>
  <c r="AH192" i="16"/>
  <c r="AL192" i="16"/>
  <c r="AI19" i="16"/>
  <c r="AH209" i="16"/>
  <c r="AL209" i="16"/>
  <c r="AH207" i="16"/>
  <c r="AL207" i="16"/>
  <c r="AH205" i="16"/>
  <c r="AL205" i="16"/>
  <c r="AH203" i="16"/>
  <c r="AL203" i="16"/>
  <c r="AH201" i="16"/>
  <c r="AL201" i="16"/>
  <c r="AH199" i="16"/>
  <c r="AL199" i="16"/>
  <c r="AH197" i="16"/>
  <c r="AL197" i="16"/>
  <c r="AH195" i="16"/>
  <c r="AL195" i="16"/>
  <c r="AH193" i="16"/>
  <c r="AL193" i="16"/>
  <c r="AH209" i="15"/>
  <c r="AL209" i="15"/>
  <c r="AH205" i="15"/>
  <c r="AL205" i="15"/>
  <c r="AF225" i="15"/>
  <c r="AH116" i="15"/>
  <c r="AH210" i="15"/>
  <c r="AL210" i="15"/>
  <c r="AH208" i="15"/>
  <c r="AL208" i="15"/>
  <c r="AH206" i="15"/>
  <c r="AL206" i="15"/>
  <c r="AH204" i="15"/>
  <c r="AL204" i="15"/>
  <c r="AH202" i="15"/>
  <c r="AL202" i="15"/>
  <c r="AI19" i="15"/>
  <c r="AH207" i="15"/>
  <c r="AL207" i="15"/>
  <c r="AH203" i="15"/>
  <c r="AL203" i="15"/>
  <c r="AH201" i="15"/>
  <c r="AL201" i="15"/>
  <c r="M106" i="5" l="1"/>
  <c r="M104" i="17"/>
  <c r="M104" i="13"/>
  <c r="M104" i="16"/>
  <c r="M104" i="15"/>
  <c r="M104" i="14"/>
  <c r="AH225" i="15"/>
  <c r="AJ116" i="15"/>
  <c r="AL184" i="15" l="1"/>
  <c r="AL184" i="16"/>
  <c r="AL184" i="17"/>
  <c r="AJ225" i="15"/>
  <c r="R243" i="14"/>
  <c r="AC241" i="14"/>
  <c r="R241" i="14"/>
  <c r="AA230" i="14"/>
  <c r="R230" i="14"/>
  <c r="P230" i="14"/>
  <c r="N230" i="14"/>
  <c r="L230" i="14"/>
  <c r="H230" i="14"/>
  <c r="B230" i="14"/>
  <c r="AA229" i="14"/>
  <c r="R229" i="14"/>
  <c r="P229" i="14"/>
  <c r="N229" i="14"/>
  <c r="L229" i="14"/>
  <c r="H229" i="14"/>
  <c r="B229" i="14"/>
  <c r="AA228" i="14"/>
  <c r="R228" i="14"/>
  <c r="P228" i="14"/>
  <c r="N228" i="14"/>
  <c r="L228" i="14"/>
  <c r="H228" i="14"/>
  <c r="B228" i="14"/>
  <c r="AA227" i="14"/>
  <c r="R227" i="14"/>
  <c r="P227" i="14"/>
  <c r="N227" i="14"/>
  <c r="L227" i="14"/>
  <c r="H227" i="14"/>
  <c r="B227" i="14"/>
  <c r="AA226" i="14"/>
  <c r="R226" i="14"/>
  <c r="P226" i="14"/>
  <c r="N226" i="14"/>
  <c r="L226" i="14"/>
  <c r="H226" i="14"/>
  <c r="B226" i="14"/>
  <c r="AA225" i="14"/>
  <c r="R225" i="14"/>
  <c r="P225" i="14"/>
  <c r="N225" i="14"/>
  <c r="L225" i="14"/>
  <c r="H225" i="14"/>
  <c r="B225" i="14"/>
  <c r="R224" i="14"/>
  <c r="P224" i="14"/>
  <c r="N224" i="14"/>
  <c r="L224" i="14"/>
  <c r="B224" i="14"/>
  <c r="AJ210" i="14"/>
  <c r="AG210" i="14"/>
  <c r="Y210" i="14"/>
  <c r="O210" i="14"/>
  <c r="M210" i="14"/>
  <c r="D210" i="14"/>
  <c r="C210" i="14"/>
  <c r="B210" i="14"/>
  <c r="AJ209" i="14"/>
  <c r="AG209" i="14"/>
  <c r="Y209" i="14"/>
  <c r="O209" i="14"/>
  <c r="M209" i="14"/>
  <c r="D209" i="14"/>
  <c r="C209" i="14"/>
  <c r="B209" i="14"/>
  <c r="AJ208" i="14"/>
  <c r="AG208" i="14"/>
  <c r="Y208" i="14"/>
  <c r="O208" i="14"/>
  <c r="M208" i="14"/>
  <c r="D208" i="14"/>
  <c r="C208" i="14"/>
  <c r="B208" i="14"/>
  <c r="AJ207" i="14"/>
  <c r="AG207" i="14"/>
  <c r="Y207" i="14"/>
  <c r="O207" i="14"/>
  <c r="M207" i="14"/>
  <c r="D207" i="14"/>
  <c r="C207" i="14"/>
  <c r="B207" i="14"/>
  <c r="AJ206" i="14"/>
  <c r="AG206" i="14"/>
  <c r="Y206" i="14"/>
  <c r="O206" i="14"/>
  <c r="M206" i="14"/>
  <c r="D206" i="14"/>
  <c r="C206" i="14"/>
  <c r="B206" i="14"/>
  <c r="AJ205" i="14"/>
  <c r="AG205" i="14"/>
  <c r="Y205" i="14"/>
  <c r="O205" i="14"/>
  <c r="M205" i="14"/>
  <c r="D205" i="14"/>
  <c r="C205" i="14"/>
  <c r="B205" i="14"/>
  <c r="AJ204" i="14"/>
  <c r="AG204" i="14"/>
  <c r="Y204" i="14"/>
  <c r="O204" i="14"/>
  <c r="M204" i="14"/>
  <c r="D204" i="14"/>
  <c r="C204" i="14"/>
  <c r="B204" i="14"/>
  <c r="AJ203" i="14"/>
  <c r="AG203" i="14"/>
  <c r="Y203" i="14"/>
  <c r="O203" i="14"/>
  <c r="M203" i="14"/>
  <c r="D203" i="14"/>
  <c r="C203" i="14"/>
  <c r="B203" i="14"/>
  <c r="AJ202" i="14"/>
  <c r="AG202" i="14"/>
  <c r="Y202" i="14"/>
  <c r="O202" i="14"/>
  <c r="M202" i="14"/>
  <c r="D202" i="14"/>
  <c r="C202" i="14"/>
  <c r="B202" i="14"/>
  <c r="AJ201" i="14"/>
  <c r="AG201" i="14"/>
  <c r="Y201" i="14"/>
  <c r="O201" i="14"/>
  <c r="M201" i="14"/>
  <c r="D201" i="14"/>
  <c r="C201" i="14"/>
  <c r="B201" i="14"/>
  <c r="AJ200" i="14"/>
  <c r="AG200" i="14"/>
  <c r="Y200" i="14"/>
  <c r="O200" i="14"/>
  <c r="M200" i="14"/>
  <c r="D200" i="14"/>
  <c r="C200" i="14"/>
  <c r="B200" i="14"/>
  <c r="AJ199" i="14"/>
  <c r="AG199" i="14"/>
  <c r="Y199" i="14"/>
  <c r="O199" i="14"/>
  <c r="M199" i="14"/>
  <c r="D199" i="14"/>
  <c r="C199" i="14"/>
  <c r="B199" i="14"/>
  <c r="AJ198" i="14"/>
  <c r="AG198" i="14"/>
  <c r="Y198" i="14"/>
  <c r="O198" i="14"/>
  <c r="M198" i="14"/>
  <c r="D198" i="14"/>
  <c r="C198" i="14"/>
  <c r="B198" i="14"/>
  <c r="AJ197" i="14"/>
  <c r="AG197" i="14"/>
  <c r="Y197" i="14"/>
  <c r="O197" i="14"/>
  <c r="M197" i="14"/>
  <c r="D197" i="14"/>
  <c r="C197" i="14"/>
  <c r="B197" i="14"/>
  <c r="AJ196" i="14"/>
  <c r="AG196" i="14"/>
  <c r="Y196" i="14"/>
  <c r="O196" i="14"/>
  <c r="M196" i="14"/>
  <c r="D196" i="14"/>
  <c r="C196" i="14"/>
  <c r="B196" i="14"/>
  <c r="AJ195" i="14"/>
  <c r="AG195" i="14"/>
  <c r="Y195" i="14"/>
  <c r="O195" i="14"/>
  <c r="M195" i="14"/>
  <c r="D195" i="14"/>
  <c r="C195" i="14"/>
  <c r="B195" i="14"/>
  <c r="AJ194" i="14"/>
  <c r="AG194" i="14"/>
  <c r="Y194" i="14"/>
  <c r="O194" i="14"/>
  <c r="M194" i="14"/>
  <c r="D194" i="14"/>
  <c r="C194" i="14"/>
  <c r="B194" i="14"/>
  <c r="AJ193" i="14"/>
  <c r="AG193" i="14"/>
  <c r="Y193" i="14"/>
  <c r="O193" i="14"/>
  <c r="M193" i="14"/>
  <c r="D193" i="14"/>
  <c r="C193" i="14"/>
  <c r="B193" i="14"/>
  <c r="AJ192" i="14"/>
  <c r="AG192" i="14"/>
  <c r="Y192" i="14"/>
  <c r="O192" i="14"/>
  <c r="M192" i="14"/>
  <c r="D192" i="14"/>
  <c r="C192" i="14"/>
  <c r="B192" i="14"/>
  <c r="AJ191" i="14"/>
  <c r="AG191" i="14"/>
  <c r="Y191" i="14"/>
  <c r="O191" i="14"/>
  <c r="M191" i="14"/>
  <c r="D191" i="14"/>
  <c r="C191" i="14"/>
  <c r="B191" i="14"/>
  <c r="AJ190" i="14"/>
  <c r="D190" i="14"/>
  <c r="C190" i="14"/>
  <c r="B190" i="14"/>
  <c r="AN184" i="14"/>
  <c r="AI132" i="14"/>
  <c r="AH241" i="14" s="1"/>
  <c r="N132" i="14"/>
  <c r="M241" i="14" s="1"/>
  <c r="AJ121" i="14"/>
  <c r="AJ230" i="14" s="1"/>
  <c r="AH121" i="14"/>
  <c r="AH230" i="14" s="1"/>
  <c r="W121" i="14"/>
  <c r="W230" i="14" s="1"/>
  <c r="AJ120" i="14"/>
  <c r="AJ229" i="14" s="1"/>
  <c r="AH120" i="14"/>
  <c r="AH229" i="14" s="1"/>
  <c r="AF229" i="14"/>
  <c r="W120" i="14"/>
  <c r="W229" i="14" s="1"/>
  <c r="AJ119" i="14"/>
  <c r="AJ228" i="14" s="1"/>
  <c r="AH119" i="14"/>
  <c r="AH228" i="14" s="1"/>
  <c r="AF228" i="14"/>
  <c r="W119" i="14"/>
  <c r="W228" i="14" s="1"/>
  <c r="AJ118" i="14"/>
  <c r="AJ227" i="14" s="1"/>
  <c r="AH118" i="14"/>
  <c r="AH227" i="14" s="1"/>
  <c r="AF227" i="14"/>
  <c r="W118" i="14"/>
  <c r="W227" i="14" s="1"/>
  <c r="AJ117" i="14"/>
  <c r="AJ226" i="14" s="1"/>
  <c r="AH117" i="14"/>
  <c r="AH226" i="14" s="1"/>
  <c r="W117" i="14"/>
  <c r="W226" i="14" s="1"/>
  <c r="W116" i="14"/>
  <c r="W225" i="14" s="1"/>
  <c r="V102" i="14"/>
  <c r="AN182" i="14" s="1"/>
  <c r="M102" i="14"/>
  <c r="AL182" i="14" s="1"/>
  <c r="V100" i="14"/>
  <c r="AN180" i="14" s="1"/>
  <c r="M100" i="14"/>
  <c r="AL180" i="14" s="1"/>
  <c r="V98" i="14"/>
  <c r="AN178" i="14" s="1"/>
  <c r="M98" i="14"/>
  <c r="AL178" i="14" s="1"/>
  <c r="H94" i="14"/>
  <c r="H213" i="14" s="1"/>
  <c r="AF92" i="14"/>
  <c r="AD210" i="14"/>
  <c r="S210" i="14"/>
  <c r="AD209" i="14"/>
  <c r="S209" i="14"/>
  <c r="AD208" i="14"/>
  <c r="S208" i="14"/>
  <c r="AD207" i="14"/>
  <c r="S207" i="14"/>
  <c r="AD206" i="14"/>
  <c r="S206" i="14"/>
  <c r="AD205" i="14"/>
  <c r="S205" i="14"/>
  <c r="AD204" i="14"/>
  <c r="S204" i="14"/>
  <c r="AD203" i="14"/>
  <c r="S203" i="14"/>
  <c r="AD202" i="14"/>
  <c r="S202" i="14"/>
  <c r="AD201" i="14"/>
  <c r="S201" i="14"/>
  <c r="AD200" i="14"/>
  <c r="S200" i="14"/>
  <c r="AD199" i="14"/>
  <c r="S199" i="14"/>
  <c r="AD198" i="14"/>
  <c r="S198" i="14"/>
  <c r="AD197" i="14"/>
  <c r="AD196" i="14"/>
  <c r="AD195" i="14"/>
  <c r="AD194" i="14"/>
  <c r="S194" i="14"/>
  <c r="AD193" i="14"/>
  <c r="S193" i="14"/>
  <c r="AD192" i="14"/>
  <c r="S192" i="14"/>
  <c r="AD191" i="14"/>
  <c r="S191" i="14"/>
  <c r="AE65" i="14"/>
  <c r="AD186" i="14" s="1"/>
  <c r="N217" i="14" s="1"/>
  <c r="V65" i="14"/>
  <c r="X186" i="14" s="1"/>
  <c r="L217" i="14" s="1"/>
  <c r="R61" i="14"/>
  <c r="M232" i="14" s="1"/>
  <c r="AD59" i="14"/>
  <c r="S59" i="14"/>
  <c r="AE57" i="14"/>
  <c r="AI108" i="14" s="1"/>
  <c r="R57" i="14"/>
  <c r="R55" i="14"/>
  <c r="R53" i="14"/>
  <c r="R51" i="14"/>
  <c r="AK176" i="14" s="1"/>
  <c r="AI178" i="14" s="1"/>
  <c r="R49" i="14"/>
  <c r="AH178" i="14" s="1"/>
  <c r="R39" i="14"/>
  <c r="AI182" i="14" s="1"/>
  <c r="R37" i="14"/>
  <c r="AH182" i="14" s="1"/>
  <c r="R35" i="14"/>
  <c r="R32" i="14"/>
  <c r="M184" i="14" s="1"/>
  <c r="R30" i="14"/>
  <c r="I184" i="14" s="1"/>
  <c r="R28" i="14"/>
  <c r="V184" i="14" s="1"/>
  <c r="R26" i="14"/>
  <c r="R24" i="14"/>
  <c r="R22" i="14"/>
  <c r="R18" i="14"/>
  <c r="I182" i="14" s="1"/>
  <c r="R16" i="14"/>
  <c r="M180" i="14" s="1"/>
  <c r="R14" i="14"/>
  <c r="I180" i="14" s="1"/>
  <c r="R12" i="14"/>
  <c r="M178" i="14" s="1"/>
  <c r="R10" i="14"/>
  <c r="I178" i="14" s="1"/>
  <c r="R8" i="14"/>
  <c r="I176" i="14" s="1"/>
  <c r="R55" i="13"/>
  <c r="R53" i="13"/>
  <c r="R12" i="13"/>
  <c r="M178" i="13" s="1"/>
  <c r="R16" i="13"/>
  <c r="M180" i="13" s="1"/>
  <c r="R24" i="13"/>
  <c r="AI24" i="13" s="1"/>
  <c r="R22" i="13"/>
  <c r="X176" i="13" s="1"/>
  <c r="V102" i="13"/>
  <c r="AN182" i="13" s="1"/>
  <c r="V100" i="13"/>
  <c r="V98" i="13"/>
  <c r="AN178" i="13" s="1"/>
  <c r="M102" i="13"/>
  <c r="M100" i="13"/>
  <c r="M98" i="13"/>
  <c r="AL178" i="13" s="1"/>
  <c r="AE65" i="13"/>
  <c r="V65" i="13"/>
  <c r="X186" i="13" s="1"/>
  <c r="L217" i="13" s="1"/>
  <c r="S59" i="13"/>
  <c r="AD59" i="13"/>
  <c r="AE57" i="13"/>
  <c r="AN186" i="13" s="1"/>
  <c r="AI217" i="13" s="1"/>
  <c r="R57" i="13"/>
  <c r="R51" i="13"/>
  <c r="R49" i="13"/>
  <c r="R39" i="13"/>
  <c r="AI182" i="13" s="1"/>
  <c r="R37" i="13"/>
  <c r="AH182" i="13" s="1"/>
  <c r="R35" i="13"/>
  <c r="R32" i="13"/>
  <c r="R30" i="13"/>
  <c r="I184" i="13" s="1"/>
  <c r="R28" i="13"/>
  <c r="R26" i="13"/>
  <c r="R18" i="13"/>
  <c r="R14" i="13"/>
  <c r="I180" i="13" s="1"/>
  <c r="R10" i="13"/>
  <c r="I178" i="13" s="1"/>
  <c r="I176" i="13"/>
  <c r="R243" i="13"/>
  <c r="AC241" i="13"/>
  <c r="R241" i="13"/>
  <c r="AA230" i="13"/>
  <c r="R230" i="13"/>
  <c r="P230" i="13"/>
  <c r="N230" i="13"/>
  <c r="L230" i="13"/>
  <c r="H230" i="13"/>
  <c r="B230" i="13"/>
  <c r="AA229" i="13"/>
  <c r="R229" i="13"/>
  <c r="P229" i="13"/>
  <c r="N229" i="13"/>
  <c r="L229" i="13"/>
  <c r="H229" i="13"/>
  <c r="B229" i="13"/>
  <c r="AA228" i="13"/>
  <c r="R228" i="13"/>
  <c r="P228" i="13"/>
  <c r="N228" i="13"/>
  <c r="L228" i="13"/>
  <c r="H228" i="13"/>
  <c r="B228" i="13"/>
  <c r="AA227" i="13"/>
  <c r="R227" i="13"/>
  <c r="P227" i="13"/>
  <c r="N227" i="13"/>
  <c r="L227" i="13"/>
  <c r="H227" i="13"/>
  <c r="B227" i="13"/>
  <c r="AA226" i="13"/>
  <c r="R226" i="13"/>
  <c r="P226" i="13"/>
  <c r="N226" i="13"/>
  <c r="L226" i="13"/>
  <c r="H226" i="13"/>
  <c r="B226" i="13"/>
  <c r="AA225" i="13"/>
  <c r="R225" i="13"/>
  <c r="P225" i="13"/>
  <c r="N225" i="13"/>
  <c r="L225" i="13"/>
  <c r="H225" i="13"/>
  <c r="B225" i="13"/>
  <c r="R224" i="13"/>
  <c r="P224" i="13"/>
  <c r="N224" i="13"/>
  <c r="L224" i="13"/>
  <c r="B224" i="13"/>
  <c r="AJ210" i="13"/>
  <c r="AG210" i="13"/>
  <c r="Y210" i="13"/>
  <c r="O210" i="13"/>
  <c r="M210" i="13"/>
  <c r="D210" i="13"/>
  <c r="C210" i="13"/>
  <c r="B210" i="13"/>
  <c r="AJ209" i="13"/>
  <c r="AG209" i="13"/>
  <c r="Y209" i="13"/>
  <c r="O209" i="13"/>
  <c r="M209" i="13"/>
  <c r="D209" i="13"/>
  <c r="C209" i="13"/>
  <c r="B209" i="13"/>
  <c r="AJ208" i="13"/>
  <c r="AG208" i="13"/>
  <c r="Y208" i="13"/>
  <c r="O208" i="13"/>
  <c r="M208" i="13"/>
  <c r="D208" i="13"/>
  <c r="C208" i="13"/>
  <c r="B208" i="13"/>
  <c r="AJ207" i="13"/>
  <c r="AG207" i="13"/>
  <c r="Y207" i="13"/>
  <c r="O207" i="13"/>
  <c r="M207" i="13"/>
  <c r="D207" i="13"/>
  <c r="C207" i="13"/>
  <c r="B207" i="13"/>
  <c r="AJ206" i="13"/>
  <c r="AG206" i="13"/>
  <c r="Y206" i="13"/>
  <c r="O206" i="13"/>
  <c r="M206" i="13"/>
  <c r="D206" i="13"/>
  <c r="C206" i="13"/>
  <c r="B206" i="13"/>
  <c r="AJ205" i="13"/>
  <c r="AG205" i="13"/>
  <c r="Y205" i="13"/>
  <c r="O205" i="13"/>
  <c r="M205" i="13"/>
  <c r="D205" i="13"/>
  <c r="C205" i="13"/>
  <c r="B205" i="13"/>
  <c r="AJ204" i="13"/>
  <c r="AG204" i="13"/>
  <c r="Y204" i="13"/>
  <c r="O204" i="13"/>
  <c r="M204" i="13"/>
  <c r="D204" i="13"/>
  <c r="C204" i="13"/>
  <c r="B204" i="13"/>
  <c r="AJ203" i="13"/>
  <c r="AG203" i="13"/>
  <c r="Y203" i="13"/>
  <c r="O203" i="13"/>
  <c r="M203" i="13"/>
  <c r="D203" i="13"/>
  <c r="C203" i="13"/>
  <c r="B203" i="13"/>
  <c r="AJ202" i="13"/>
  <c r="AG202" i="13"/>
  <c r="Y202" i="13"/>
  <c r="O202" i="13"/>
  <c r="M202" i="13"/>
  <c r="D202" i="13"/>
  <c r="C202" i="13"/>
  <c r="B202" i="13"/>
  <c r="AJ201" i="13"/>
  <c r="AG201" i="13"/>
  <c r="Y201" i="13"/>
  <c r="O201" i="13"/>
  <c r="M201" i="13"/>
  <c r="D201" i="13"/>
  <c r="C201" i="13"/>
  <c r="B201" i="13"/>
  <c r="AJ200" i="13"/>
  <c r="AG200" i="13"/>
  <c r="Y200" i="13"/>
  <c r="O200" i="13"/>
  <c r="M200" i="13"/>
  <c r="D200" i="13"/>
  <c r="C200" i="13"/>
  <c r="B200" i="13"/>
  <c r="AJ199" i="13"/>
  <c r="AG199" i="13"/>
  <c r="Y199" i="13"/>
  <c r="O199" i="13"/>
  <c r="M199" i="13"/>
  <c r="D199" i="13"/>
  <c r="C199" i="13"/>
  <c r="B199" i="13"/>
  <c r="AJ198" i="13"/>
  <c r="AG198" i="13"/>
  <c r="Y198" i="13"/>
  <c r="O198" i="13"/>
  <c r="M198" i="13"/>
  <c r="D198" i="13"/>
  <c r="C198" i="13"/>
  <c r="B198" i="13"/>
  <c r="AJ197" i="13"/>
  <c r="AG197" i="13"/>
  <c r="Y197" i="13"/>
  <c r="O197" i="13"/>
  <c r="M197" i="13"/>
  <c r="D197" i="13"/>
  <c r="C197" i="13"/>
  <c r="B197" i="13"/>
  <c r="AJ196" i="13"/>
  <c r="AG196" i="13"/>
  <c r="Y196" i="13"/>
  <c r="O196" i="13"/>
  <c r="M196" i="13"/>
  <c r="D196" i="13"/>
  <c r="C196" i="13"/>
  <c r="B196" i="13"/>
  <c r="AJ195" i="13"/>
  <c r="AG195" i="13"/>
  <c r="Y195" i="13"/>
  <c r="O195" i="13"/>
  <c r="M195" i="13"/>
  <c r="D195" i="13"/>
  <c r="C195" i="13"/>
  <c r="B195" i="13"/>
  <c r="AJ194" i="13"/>
  <c r="AG194" i="13"/>
  <c r="Y194" i="13"/>
  <c r="O194" i="13"/>
  <c r="M194" i="13"/>
  <c r="D194" i="13"/>
  <c r="C194" i="13"/>
  <c r="B194" i="13"/>
  <c r="AJ193" i="13"/>
  <c r="AG193" i="13"/>
  <c r="Y193" i="13"/>
  <c r="O193" i="13"/>
  <c r="M193" i="13"/>
  <c r="D193" i="13"/>
  <c r="C193" i="13"/>
  <c r="B193" i="13"/>
  <c r="AJ192" i="13"/>
  <c r="AG192" i="13"/>
  <c r="Y192" i="13"/>
  <c r="O192" i="13"/>
  <c r="M192" i="13"/>
  <c r="D192" i="13"/>
  <c r="C192" i="13"/>
  <c r="B192" i="13"/>
  <c r="AJ191" i="13"/>
  <c r="AG191" i="13"/>
  <c r="Y191" i="13"/>
  <c r="O191" i="13"/>
  <c r="M191" i="13"/>
  <c r="D191" i="13"/>
  <c r="C191" i="13"/>
  <c r="B191" i="13"/>
  <c r="AJ190" i="13"/>
  <c r="D190" i="13"/>
  <c r="C190" i="13"/>
  <c r="B190" i="13"/>
  <c r="AD186" i="13"/>
  <c r="N217" i="13" s="1"/>
  <c r="AN184" i="13"/>
  <c r="V184" i="13"/>
  <c r="M184" i="13"/>
  <c r="AL182" i="13"/>
  <c r="V182" i="13"/>
  <c r="I182" i="13"/>
  <c r="AN180" i="13"/>
  <c r="AL180" i="13"/>
  <c r="AH178" i="13"/>
  <c r="AK176" i="13"/>
  <c r="AI178" i="13" s="1"/>
  <c r="AI132" i="13"/>
  <c r="AH241" i="13" s="1"/>
  <c r="N132" i="13"/>
  <c r="M241" i="13" s="1"/>
  <c r="AJ121" i="13"/>
  <c r="AJ230" i="13" s="1"/>
  <c r="AH121" i="13"/>
  <c r="AH230" i="13" s="1"/>
  <c r="AF230" i="13"/>
  <c r="W121" i="13"/>
  <c r="W230" i="13" s="1"/>
  <c r="AJ120" i="13"/>
  <c r="AJ229" i="13" s="1"/>
  <c r="AH120" i="13"/>
  <c r="AH229" i="13" s="1"/>
  <c r="AF229" i="13"/>
  <c r="W120" i="13"/>
  <c r="W229" i="13" s="1"/>
  <c r="AJ119" i="13"/>
  <c r="AJ228" i="13" s="1"/>
  <c r="AH119" i="13"/>
  <c r="AH228" i="13" s="1"/>
  <c r="AF228" i="13"/>
  <c r="W119" i="13"/>
  <c r="W228" i="13" s="1"/>
  <c r="AJ118" i="13"/>
  <c r="AJ227" i="13" s="1"/>
  <c r="AH118" i="13"/>
  <c r="AH227" i="13" s="1"/>
  <c r="AF227" i="13"/>
  <c r="W118" i="13"/>
  <c r="W227" i="13" s="1"/>
  <c r="W117" i="13"/>
  <c r="W116" i="13"/>
  <c r="W225" i="13" s="1"/>
  <c r="N108" i="13"/>
  <c r="H94" i="13"/>
  <c r="H213" i="13" s="1"/>
  <c r="AF92" i="13"/>
  <c r="AD210" i="13"/>
  <c r="S210" i="13"/>
  <c r="AD209" i="13"/>
  <c r="S209" i="13"/>
  <c r="AD208" i="13"/>
  <c r="S208" i="13"/>
  <c r="AD207" i="13"/>
  <c r="S207" i="13"/>
  <c r="AD206" i="13"/>
  <c r="S206" i="13"/>
  <c r="AD205" i="13"/>
  <c r="S205" i="13"/>
  <c r="AD204" i="13"/>
  <c r="S204" i="13"/>
  <c r="AD203" i="13"/>
  <c r="S203" i="13"/>
  <c r="AD202" i="13"/>
  <c r="S202" i="13"/>
  <c r="AD201" i="13"/>
  <c r="S201" i="13"/>
  <c r="AD200" i="13"/>
  <c r="S200" i="13"/>
  <c r="AD199" i="13"/>
  <c r="S199" i="13"/>
  <c r="AD198" i="13"/>
  <c r="S198" i="13"/>
  <c r="AD197" i="13"/>
  <c r="S197" i="13"/>
  <c r="AD196" i="13"/>
  <c r="S196" i="13"/>
  <c r="AD195" i="13"/>
  <c r="S195" i="13"/>
  <c r="AD194" i="13"/>
  <c r="S194" i="13"/>
  <c r="AD193" i="13"/>
  <c r="S193" i="13"/>
  <c r="AD192" i="13"/>
  <c r="S192" i="13"/>
  <c r="AD191" i="13"/>
  <c r="R61" i="13"/>
  <c r="M232" i="13" s="1"/>
  <c r="AI26" i="13"/>
  <c r="AI18" i="13"/>
  <c r="AI14" i="13"/>
  <c r="AI12" i="13"/>
  <c r="AI8" i="13"/>
  <c r="AD191" i="5"/>
  <c r="AD192" i="5"/>
  <c r="AD193" i="5"/>
  <c r="AD194" i="5"/>
  <c r="AD195" i="5"/>
  <c r="AD196" i="5"/>
  <c r="AD197" i="5"/>
  <c r="AD198" i="5"/>
  <c r="AD199" i="5"/>
  <c r="AD200" i="5"/>
  <c r="AD201" i="5"/>
  <c r="AD202" i="5"/>
  <c r="AD203" i="5"/>
  <c r="AD204" i="5"/>
  <c r="AD205" i="5"/>
  <c r="AD206" i="5"/>
  <c r="AD207" i="5"/>
  <c r="AD208" i="5"/>
  <c r="AD209" i="5"/>
  <c r="AD210" i="5"/>
  <c r="AG191" i="5"/>
  <c r="AG192" i="5"/>
  <c r="AG193" i="5"/>
  <c r="AG194" i="5"/>
  <c r="AG195" i="5"/>
  <c r="AG196" i="5"/>
  <c r="AG197" i="5"/>
  <c r="AG198" i="5"/>
  <c r="AG199" i="5"/>
  <c r="AG200" i="5"/>
  <c r="AG201" i="5"/>
  <c r="AG202" i="5"/>
  <c r="AG203" i="5"/>
  <c r="AG204" i="5"/>
  <c r="AG205" i="5"/>
  <c r="AG206" i="5"/>
  <c r="AG207" i="5"/>
  <c r="AG208" i="5"/>
  <c r="AG209" i="5"/>
  <c r="AG210" i="5"/>
  <c r="AG190" i="5"/>
  <c r="B190" i="5"/>
  <c r="C190" i="5"/>
  <c r="D190" i="5"/>
  <c r="M190" i="5"/>
  <c r="O190" i="5"/>
  <c r="Y190" i="5"/>
  <c r="AJ190" i="5"/>
  <c r="B191" i="5"/>
  <c r="C191" i="5"/>
  <c r="D191" i="5"/>
  <c r="M191" i="5"/>
  <c r="O191" i="5"/>
  <c r="S191" i="5"/>
  <c r="Y191" i="5"/>
  <c r="AJ191" i="5"/>
  <c r="B192" i="5"/>
  <c r="C192" i="5"/>
  <c r="D192" i="5"/>
  <c r="M192" i="5"/>
  <c r="O192" i="5"/>
  <c r="S192" i="5"/>
  <c r="Y192" i="5"/>
  <c r="AJ192" i="5"/>
  <c r="B193" i="5"/>
  <c r="C193" i="5"/>
  <c r="D193" i="5"/>
  <c r="M193" i="5"/>
  <c r="O193" i="5"/>
  <c r="S193" i="5"/>
  <c r="Y193" i="5"/>
  <c r="AJ193" i="5"/>
  <c r="B194" i="5"/>
  <c r="C194" i="5"/>
  <c r="D194" i="5"/>
  <c r="M194" i="5"/>
  <c r="O194" i="5"/>
  <c r="S194" i="5"/>
  <c r="Y194" i="5"/>
  <c r="AJ194" i="5"/>
  <c r="B195" i="5"/>
  <c r="C195" i="5"/>
  <c r="D195" i="5"/>
  <c r="M195" i="5"/>
  <c r="O195" i="5"/>
  <c r="S195" i="5"/>
  <c r="Y195" i="5"/>
  <c r="AJ195" i="5"/>
  <c r="B196" i="5"/>
  <c r="C196" i="5"/>
  <c r="D196" i="5"/>
  <c r="M196" i="5"/>
  <c r="O196" i="5"/>
  <c r="S196" i="5"/>
  <c r="Y196" i="5"/>
  <c r="AJ196" i="5"/>
  <c r="B197" i="5"/>
  <c r="C197" i="5"/>
  <c r="D197" i="5"/>
  <c r="M197" i="5"/>
  <c r="O197" i="5"/>
  <c r="S197" i="5"/>
  <c r="Y197" i="5"/>
  <c r="AJ197" i="5"/>
  <c r="B198" i="5"/>
  <c r="C198" i="5"/>
  <c r="D198" i="5"/>
  <c r="M198" i="5"/>
  <c r="O198" i="5"/>
  <c r="S198" i="5"/>
  <c r="Y198" i="5"/>
  <c r="AJ198" i="5"/>
  <c r="B199" i="5"/>
  <c r="C199" i="5"/>
  <c r="D199" i="5"/>
  <c r="M199" i="5"/>
  <c r="O199" i="5"/>
  <c r="S199" i="5"/>
  <c r="Y199" i="5"/>
  <c r="AJ199" i="5"/>
  <c r="B200" i="5"/>
  <c r="C200" i="5"/>
  <c r="D200" i="5"/>
  <c r="M200" i="5"/>
  <c r="O200" i="5"/>
  <c r="S200" i="5"/>
  <c r="Y200" i="5"/>
  <c r="AJ200" i="5"/>
  <c r="B201" i="5"/>
  <c r="C201" i="5"/>
  <c r="D201" i="5"/>
  <c r="M201" i="5"/>
  <c r="O201" i="5"/>
  <c r="S201" i="5"/>
  <c r="Y201" i="5"/>
  <c r="AJ201" i="5"/>
  <c r="B202" i="5"/>
  <c r="C202" i="5"/>
  <c r="D202" i="5"/>
  <c r="M202" i="5"/>
  <c r="O202" i="5"/>
  <c r="S202" i="5"/>
  <c r="Y202" i="5"/>
  <c r="AJ202" i="5"/>
  <c r="B203" i="5"/>
  <c r="C203" i="5"/>
  <c r="D203" i="5"/>
  <c r="M203" i="5"/>
  <c r="O203" i="5"/>
  <c r="S203" i="5"/>
  <c r="Y203" i="5"/>
  <c r="AJ203" i="5"/>
  <c r="B204" i="5"/>
  <c r="C204" i="5"/>
  <c r="D204" i="5"/>
  <c r="M204" i="5"/>
  <c r="O204" i="5"/>
  <c r="S204" i="5"/>
  <c r="Y204" i="5"/>
  <c r="AJ204" i="5"/>
  <c r="B205" i="5"/>
  <c r="C205" i="5"/>
  <c r="D205" i="5"/>
  <c r="M205" i="5"/>
  <c r="O205" i="5"/>
  <c r="S205" i="5"/>
  <c r="Y205" i="5"/>
  <c r="AJ205" i="5"/>
  <c r="B206" i="5"/>
  <c r="C206" i="5"/>
  <c r="D206" i="5"/>
  <c r="M206" i="5"/>
  <c r="O206" i="5"/>
  <c r="S206" i="5"/>
  <c r="Y206" i="5"/>
  <c r="AJ206" i="5"/>
  <c r="B207" i="5"/>
  <c r="C207" i="5"/>
  <c r="D207" i="5"/>
  <c r="M207" i="5"/>
  <c r="O207" i="5"/>
  <c r="S207" i="5"/>
  <c r="Y207" i="5"/>
  <c r="AJ207" i="5"/>
  <c r="B208" i="5"/>
  <c r="C208" i="5"/>
  <c r="D208" i="5"/>
  <c r="M208" i="5"/>
  <c r="O208" i="5"/>
  <c r="S208" i="5"/>
  <c r="Y208" i="5"/>
  <c r="AJ208" i="5"/>
  <c r="B209" i="5"/>
  <c r="C209" i="5"/>
  <c r="D209" i="5"/>
  <c r="M209" i="5"/>
  <c r="O209" i="5"/>
  <c r="S209" i="5"/>
  <c r="Y209" i="5"/>
  <c r="AJ209" i="5"/>
  <c r="B210" i="5"/>
  <c r="C210" i="5"/>
  <c r="D210" i="5"/>
  <c r="M210" i="5"/>
  <c r="O210" i="5"/>
  <c r="S210" i="5"/>
  <c r="Y210" i="5"/>
  <c r="AJ210" i="5"/>
  <c r="AD190" i="5"/>
  <c r="H94" i="5"/>
  <c r="AF92" i="5"/>
  <c r="AE92" i="5"/>
  <c r="U130" i="5" s="1"/>
  <c r="Z92" i="5"/>
  <c r="Z71" i="13" s="1"/>
  <c r="Y190" i="13" s="1"/>
  <c r="M92" i="5"/>
  <c r="M71" i="13" s="1"/>
  <c r="AL210" i="5"/>
  <c r="AL209" i="5"/>
  <c r="AL208" i="5"/>
  <c r="AL207" i="5"/>
  <c r="AL206" i="5"/>
  <c r="AL205" i="5"/>
  <c r="AL204" i="5"/>
  <c r="AL203" i="5"/>
  <c r="AL202" i="5"/>
  <c r="AL201" i="5"/>
  <c r="AL200" i="5"/>
  <c r="AL199" i="5"/>
  <c r="AL198" i="5"/>
  <c r="AL197" i="5"/>
  <c r="AL196" i="5"/>
  <c r="AL195" i="5"/>
  <c r="AL194" i="5"/>
  <c r="AL193" i="5"/>
  <c r="AL192" i="5"/>
  <c r="S92" i="5"/>
  <c r="S71" i="13" s="1"/>
  <c r="W226" i="13" l="1"/>
  <c r="AF117" i="13"/>
  <c r="M211" i="5"/>
  <c r="M190" i="13"/>
  <c r="M92" i="13"/>
  <c r="M211" i="13" s="1"/>
  <c r="S211" i="5"/>
  <c r="S190" i="5"/>
  <c r="Y211" i="5"/>
  <c r="AE71" i="13"/>
  <c r="AG211" i="5"/>
  <c r="AF225" i="14"/>
  <c r="AH210" i="5"/>
  <c r="AH209" i="5"/>
  <c r="AH208" i="5"/>
  <c r="AH207" i="5"/>
  <c r="AH206" i="5"/>
  <c r="AH205" i="5"/>
  <c r="AH204" i="5"/>
  <c r="AH203" i="5"/>
  <c r="AH202" i="5"/>
  <c r="AH201" i="5"/>
  <c r="AH200" i="5"/>
  <c r="AH199" i="5"/>
  <c r="AH198" i="5"/>
  <c r="AH197" i="5"/>
  <c r="AH196" i="5"/>
  <c r="AH195" i="5"/>
  <c r="AH194" i="5"/>
  <c r="AH193" i="5"/>
  <c r="AH192" i="5"/>
  <c r="AH193" i="13"/>
  <c r="AH195" i="13"/>
  <c r="AH197" i="13"/>
  <c r="AH199" i="13"/>
  <c r="AH201" i="13"/>
  <c r="AH203" i="13"/>
  <c r="AH205" i="13"/>
  <c r="AH207" i="13"/>
  <c r="AH209" i="13"/>
  <c r="AH192" i="14"/>
  <c r="AH192" i="13"/>
  <c r="AL192" i="13"/>
  <c r="AH194" i="13"/>
  <c r="AH196" i="13"/>
  <c r="AH198" i="13"/>
  <c r="AH200" i="13"/>
  <c r="AH202" i="13"/>
  <c r="AH204" i="13"/>
  <c r="AH206" i="13"/>
  <c r="AH208" i="13"/>
  <c r="AH210" i="13"/>
  <c r="AH194" i="14"/>
  <c r="AL194" i="14"/>
  <c r="X179" i="13"/>
  <c r="AF226" i="14"/>
  <c r="L108" i="13"/>
  <c r="AG108" i="13"/>
  <c r="AK186" i="13"/>
  <c r="AG217" i="13" s="1"/>
  <c r="AG108" i="14"/>
  <c r="AK186" i="14"/>
  <c r="AG217" i="14" s="1"/>
  <c r="AI22" i="13"/>
  <c r="AI30" i="13" s="1"/>
  <c r="AI16" i="13"/>
  <c r="S191" i="13"/>
  <c r="AF230" i="14"/>
  <c r="X176" i="14"/>
  <c r="AI22" i="14"/>
  <c r="V182" i="14"/>
  <c r="AI26" i="14"/>
  <c r="AH195" i="14"/>
  <c r="AL195" i="14"/>
  <c r="AH196" i="14"/>
  <c r="AL196" i="14"/>
  <c r="AH197" i="14"/>
  <c r="AL197" i="14"/>
  <c r="AI8" i="14"/>
  <c r="AI10" i="14"/>
  <c r="AI12" i="14"/>
  <c r="AI14" i="14"/>
  <c r="AI16" i="14"/>
  <c r="AI18" i="14"/>
  <c r="X179" i="14"/>
  <c r="AI24" i="14"/>
  <c r="AL192" i="14"/>
  <c r="L108" i="14"/>
  <c r="AN186" i="14"/>
  <c r="AI217" i="14" s="1"/>
  <c r="S195" i="14"/>
  <c r="S196" i="14"/>
  <c r="S197" i="14"/>
  <c r="N108" i="14"/>
  <c r="M123" i="14"/>
  <c r="Z92" i="13"/>
  <c r="AI108" i="13"/>
  <c r="AI10" i="13"/>
  <c r="AL193" i="13"/>
  <c r="AL194" i="13"/>
  <c r="AL195" i="13"/>
  <c r="AL196" i="13"/>
  <c r="AL197" i="13"/>
  <c r="AL198" i="13"/>
  <c r="AL199" i="13"/>
  <c r="AL200" i="13"/>
  <c r="AL201" i="13"/>
  <c r="AL202" i="13"/>
  <c r="AL203" i="13"/>
  <c r="AL204" i="13"/>
  <c r="AL205" i="13"/>
  <c r="AL206" i="13"/>
  <c r="AL207" i="13"/>
  <c r="AL208" i="13"/>
  <c r="AL209" i="13"/>
  <c r="AL210" i="13"/>
  <c r="M123" i="13"/>
  <c r="AF226" i="13" l="1"/>
  <c r="AH117" i="13"/>
  <c r="M71" i="14"/>
  <c r="M190" i="14" s="1"/>
  <c r="AE92" i="13"/>
  <c r="AG190" i="13"/>
  <c r="AH116" i="14"/>
  <c r="AH225" i="14" s="1"/>
  <c r="AH193" i="14"/>
  <c r="AL193" i="14"/>
  <c r="AI19" i="13"/>
  <c r="AJ116" i="14"/>
  <c r="AJ225" i="14" s="1"/>
  <c r="AF225" i="13"/>
  <c r="AH116" i="13"/>
  <c r="M92" i="14"/>
  <c r="Y211" i="13"/>
  <c r="Z71" i="14"/>
  <c r="AH209" i="14"/>
  <c r="AL209" i="14"/>
  <c r="AH207" i="14"/>
  <c r="AL207" i="14"/>
  <c r="AH205" i="14"/>
  <c r="AL205" i="14"/>
  <c r="AH203" i="14"/>
  <c r="AL203" i="14"/>
  <c r="AH201" i="14"/>
  <c r="AL201" i="14"/>
  <c r="AH199" i="14"/>
  <c r="AL199" i="14"/>
  <c r="AI30" i="14"/>
  <c r="AH210" i="14"/>
  <c r="AL210" i="14"/>
  <c r="AH208" i="14"/>
  <c r="AL208" i="14"/>
  <c r="AH206" i="14"/>
  <c r="AL206" i="14"/>
  <c r="AH204" i="14"/>
  <c r="AL204" i="14"/>
  <c r="AH202" i="14"/>
  <c r="AL202" i="14"/>
  <c r="AH200" i="14"/>
  <c r="AL200" i="14"/>
  <c r="AH198" i="14"/>
  <c r="AL184" i="14"/>
  <c r="AI19" i="14"/>
  <c r="AL184" i="13"/>
  <c r="AS92" i="5"/>
  <c r="AH226" i="13" l="1"/>
  <c r="AJ117" i="13"/>
  <c r="AJ226" i="13" s="1"/>
  <c r="AD211" i="5"/>
  <c r="AS71" i="13"/>
  <c r="AG211" i="13"/>
  <c r="U130" i="13"/>
  <c r="AE71" i="14"/>
  <c r="M211" i="14"/>
  <c r="M71" i="15"/>
  <c r="AH225" i="13"/>
  <c r="AJ116" i="13"/>
  <c r="AJ225" i="13" s="1"/>
  <c r="Y190" i="14"/>
  <c r="Z92" i="14"/>
  <c r="AL198" i="14"/>
  <c r="AS92" i="13" l="1"/>
  <c r="AD190" i="13"/>
  <c r="AG190" i="14"/>
  <c r="AE92" i="14"/>
  <c r="R239" i="13"/>
  <c r="X133" i="13"/>
  <c r="Y211" i="14"/>
  <c r="Z71" i="15"/>
  <c r="M92" i="15"/>
  <c r="M190" i="15"/>
  <c r="W115" i="5"/>
  <c r="AF115" i="5" s="1"/>
  <c r="AS71" i="14" l="1"/>
  <c r="AD211" i="13"/>
  <c r="AG211" i="14"/>
  <c r="U130" i="14"/>
  <c r="AE71" i="15"/>
  <c r="Z92" i="15"/>
  <c r="Y190" i="15"/>
  <c r="M211" i="15"/>
  <c r="M71" i="16"/>
  <c r="N132" i="5"/>
  <c r="M241" i="5" s="1"/>
  <c r="AI132" i="5"/>
  <c r="AH241" i="5" s="1"/>
  <c r="AF224" i="5"/>
  <c r="R241" i="5"/>
  <c r="R243" i="5"/>
  <c r="AC241" i="5"/>
  <c r="M232" i="5"/>
  <c r="AA225" i="5"/>
  <c r="AA226" i="5"/>
  <c r="AA227" i="5"/>
  <c r="AA228" i="5"/>
  <c r="AA229" i="5"/>
  <c r="AA230" i="5"/>
  <c r="AA224" i="5"/>
  <c r="AA232" i="5" s="1"/>
  <c r="R225" i="5"/>
  <c r="R226" i="5"/>
  <c r="R227" i="5"/>
  <c r="R228" i="5"/>
  <c r="R229" i="5"/>
  <c r="R230" i="5"/>
  <c r="R224" i="5"/>
  <c r="P225" i="5"/>
  <c r="P226" i="5"/>
  <c r="P227" i="5"/>
  <c r="P228" i="5"/>
  <c r="P229" i="5"/>
  <c r="P230" i="5"/>
  <c r="P224" i="5"/>
  <c r="N225" i="5"/>
  <c r="N226" i="5"/>
  <c r="N227" i="5"/>
  <c r="N228" i="5"/>
  <c r="N229" i="5"/>
  <c r="N230" i="5"/>
  <c r="N224" i="5"/>
  <c r="L225" i="5"/>
  <c r="L226" i="5"/>
  <c r="L227" i="5"/>
  <c r="L228" i="5"/>
  <c r="L229" i="5"/>
  <c r="L230" i="5"/>
  <c r="L224" i="5"/>
  <c r="H225" i="5"/>
  <c r="H226" i="5"/>
  <c r="H227" i="5"/>
  <c r="H228" i="5"/>
  <c r="H229" i="5"/>
  <c r="H230" i="5"/>
  <c r="H224" i="5"/>
  <c r="H232" i="5" s="1"/>
  <c r="B225" i="5"/>
  <c r="B226" i="5"/>
  <c r="B227" i="5"/>
  <c r="B228" i="5"/>
  <c r="B229" i="5"/>
  <c r="B230" i="5"/>
  <c r="B224" i="5"/>
  <c r="AI108" i="5"/>
  <c r="AG108" i="5"/>
  <c r="N108" i="5"/>
  <c r="L108" i="5"/>
  <c r="AS92" i="14" l="1"/>
  <c r="AD190" i="14"/>
  <c r="AG190" i="15"/>
  <c r="AE92" i="15"/>
  <c r="R239" i="14"/>
  <c r="X133" i="14"/>
  <c r="Y211" i="15"/>
  <c r="Z71" i="16"/>
  <c r="M190" i="16"/>
  <c r="M92" i="16"/>
  <c r="M71" i="17" s="1"/>
  <c r="AD211" i="14" l="1"/>
  <c r="AS71" i="15"/>
  <c r="U130" i="15"/>
  <c r="AE71" i="16"/>
  <c r="AG211" i="15"/>
  <c r="Z92" i="16"/>
  <c r="Y190" i="16"/>
  <c r="M190" i="17"/>
  <c r="M92" i="17"/>
  <c r="M211" i="16"/>
  <c r="AA123" i="5"/>
  <c r="U131" i="5" s="1"/>
  <c r="W116" i="5"/>
  <c r="W117" i="5"/>
  <c r="W118" i="5"/>
  <c r="W119" i="5"/>
  <c r="W120" i="5"/>
  <c r="W121" i="5"/>
  <c r="W224" i="5"/>
  <c r="H123" i="5"/>
  <c r="H115" i="13" l="1"/>
  <c r="H123" i="13" s="1"/>
  <c r="H125" i="5"/>
  <c r="H234" i="5" s="1"/>
  <c r="AD190" i="15"/>
  <c r="AS92" i="15"/>
  <c r="X133" i="15"/>
  <c r="R239" i="15"/>
  <c r="AE92" i="16"/>
  <c r="AG190" i="16"/>
  <c r="Y211" i="16"/>
  <c r="Z71" i="17"/>
  <c r="H224" i="13"/>
  <c r="H232" i="13" s="1"/>
  <c r="M211" i="17"/>
  <c r="R240" i="5"/>
  <c r="AA115" i="13"/>
  <c r="W229" i="5"/>
  <c r="W227" i="5"/>
  <c r="W225" i="5"/>
  <c r="W230" i="5"/>
  <c r="W228" i="5"/>
  <c r="W226" i="5"/>
  <c r="W232" i="5"/>
  <c r="AH120" i="5"/>
  <c r="AF229" i="5"/>
  <c r="AH118" i="5"/>
  <c r="AF227" i="5"/>
  <c r="AH116" i="5"/>
  <c r="AF225" i="5"/>
  <c r="AH121" i="5"/>
  <c r="AF230" i="5"/>
  <c r="AH119" i="5"/>
  <c r="AF228" i="5"/>
  <c r="AH117" i="5"/>
  <c r="AF226" i="5"/>
  <c r="AF123" i="5"/>
  <c r="AF115" i="13" s="1"/>
  <c r="W123" i="5"/>
  <c r="AH224" i="5"/>
  <c r="AD211" i="15" l="1"/>
  <c r="AS71" i="16"/>
  <c r="AG211" i="16"/>
  <c r="AE71" i="17"/>
  <c r="U130" i="16"/>
  <c r="Y190" i="17"/>
  <c r="Z92" i="17"/>
  <c r="Y211" i="17" s="1"/>
  <c r="W115" i="13"/>
  <c r="W224" i="13" s="1"/>
  <c r="W232" i="13" s="1"/>
  <c r="AF131" i="5"/>
  <c r="AI131" i="5" s="1"/>
  <c r="AH240" i="5" s="1"/>
  <c r="H115" i="14"/>
  <c r="H125" i="13"/>
  <c r="H234" i="13" s="1"/>
  <c r="AA224" i="13"/>
  <c r="AA232" i="13" s="1"/>
  <c r="AA123" i="13"/>
  <c r="AF224" i="13"/>
  <c r="AF232" i="13" s="1"/>
  <c r="AF123" i="13"/>
  <c r="AF115" i="14" s="1"/>
  <c r="W123" i="13"/>
  <c r="N131" i="5"/>
  <c r="M240" i="5" s="1"/>
  <c r="AF232" i="5"/>
  <c r="AJ226" i="5"/>
  <c r="AH226" i="5"/>
  <c r="AJ228" i="5"/>
  <c r="AH228" i="5"/>
  <c r="AJ230" i="5"/>
  <c r="AH230" i="5"/>
  <c r="AJ225" i="5"/>
  <c r="AH225" i="5"/>
  <c r="AJ227" i="5"/>
  <c r="AH227" i="5"/>
  <c r="AJ229" i="5"/>
  <c r="AH229" i="5"/>
  <c r="AH123" i="5"/>
  <c r="AJ115" i="5"/>
  <c r="AC240" i="5" l="1"/>
  <c r="AS92" i="16"/>
  <c r="AD190" i="16"/>
  <c r="X133" i="16"/>
  <c r="R239" i="16"/>
  <c r="AG190" i="17"/>
  <c r="AE92" i="17"/>
  <c r="AA115" i="14"/>
  <c r="AA123" i="14" s="1"/>
  <c r="U131" i="13"/>
  <c r="W115" i="14"/>
  <c r="W224" i="14" s="1"/>
  <c r="W232" i="14" s="1"/>
  <c r="AF131" i="13"/>
  <c r="H224" i="14"/>
  <c r="H232" i="14" s="1"/>
  <c r="H123" i="14"/>
  <c r="AA224" i="14"/>
  <c r="AA232" i="14" s="1"/>
  <c r="AH115" i="13"/>
  <c r="AF224" i="14"/>
  <c r="AF232" i="14" s="1"/>
  <c r="AF123" i="14"/>
  <c r="AF115" i="15" s="1"/>
  <c r="AJ123" i="5"/>
  <c r="AJ115" i="13" s="1"/>
  <c r="AJ224" i="5"/>
  <c r="AJ232" i="5" s="1"/>
  <c r="AH232" i="5"/>
  <c r="AS71" i="17" l="1"/>
  <c r="AD211" i="16"/>
  <c r="U130" i="17"/>
  <c r="AG211" i="17"/>
  <c r="AA115" i="15"/>
  <c r="U131" i="14"/>
  <c r="R240" i="13"/>
  <c r="U133" i="13"/>
  <c r="R242" i="13" s="1"/>
  <c r="W123" i="14"/>
  <c r="W115" i="15" s="1"/>
  <c r="AC240" i="13"/>
  <c r="N131" i="13"/>
  <c r="M240" i="13" s="1"/>
  <c r="AI131" i="13"/>
  <c r="AH240" i="13" s="1"/>
  <c r="H115" i="15"/>
  <c r="H125" i="14"/>
  <c r="H234" i="14" s="1"/>
  <c r="AF224" i="15"/>
  <c r="AF232" i="15" s="1"/>
  <c r="AF123" i="15"/>
  <c r="AF115" i="16" s="1"/>
  <c r="AJ224" i="13"/>
  <c r="AJ232" i="13" s="1"/>
  <c r="AJ123" i="13"/>
  <c r="AJ115" i="14" s="1"/>
  <c r="AH224" i="13"/>
  <c r="AH232" i="13" s="1"/>
  <c r="AH123" i="13"/>
  <c r="AH115" i="14" s="1"/>
  <c r="AH123" i="14" s="1"/>
  <c r="AH115" i="15" s="1"/>
  <c r="AE49" i="5"/>
  <c r="R61" i="5"/>
  <c r="M123" i="5" s="1"/>
  <c r="H213" i="5"/>
  <c r="X179" i="5"/>
  <c r="X176" i="5"/>
  <c r="AL71" i="5" l="1"/>
  <c r="AH71" i="5" s="1"/>
  <c r="AL72" i="5"/>
  <c r="AD190" i="17"/>
  <c r="AS92" i="17"/>
  <c r="AD211" i="17" s="1"/>
  <c r="X133" i="17"/>
  <c r="R239" i="17"/>
  <c r="AA224" i="15"/>
  <c r="AA232" i="15" s="1"/>
  <c r="AA123" i="15"/>
  <c r="R240" i="14"/>
  <c r="U133" i="14"/>
  <c r="R242" i="14" s="1"/>
  <c r="AF131" i="14"/>
  <c r="N131" i="14" s="1"/>
  <c r="M240" i="14" s="1"/>
  <c r="AH224" i="14"/>
  <c r="AH232" i="14" s="1"/>
  <c r="AH224" i="15"/>
  <c r="AH232" i="15" s="1"/>
  <c r="AH123" i="15"/>
  <c r="AH115" i="16" s="1"/>
  <c r="H224" i="15"/>
  <c r="H232" i="15" s="1"/>
  <c r="H123" i="15"/>
  <c r="AE49" i="17"/>
  <c r="AE49" i="16"/>
  <c r="AE49" i="15"/>
  <c r="AH180" i="5"/>
  <c r="AE49" i="14"/>
  <c r="AE49" i="13"/>
  <c r="AL72" i="13" s="1"/>
  <c r="AH72" i="13" s="1"/>
  <c r="AF224" i="16"/>
  <c r="AF232" i="16" s="1"/>
  <c r="AF123" i="16"/>
  <c r="AF115" i="17" s="1"/>
  <c r="W224" i="15"/>
  <c r="W232" i="15" s="1"/>
  <c r="W123" i="15"/>
  <c r="AJ123" i="14"/>
  <c r="AJ115" i="15" s="1"/>
  <c r="AJ224" i="14"/>
  <c r="AJ232" i="14" s="1"/>
  <c r="R239" i="5"/>
  <c r="X133" i="5"/>
  <c r="U133" i="5"/>
  <c r="AH72" i="5" l="1"/>
  <c r="AH191" i="5" s="1"/>
  <c r="AL191" i="5"/>
  <c r="AC240" i="14"/>
  <c r="AA115" i="16"/>
  <c r="U131" i="15"/>
  <c r="AI131" i="14"/>
  <c r="AH240" i="14" s="1"/>
  <c r="AJ224" i="15"/>
  <c r="AJ232" i="15" s="1"/>
  <c r="AJ123" i="15"/>
  <c r="AJ115" i="16" s="1"/>
  <c r="H115" i="16"/>
  <c r="H125" i="15"/>
  <c r="H234" i="15" s="1"/>
  <c r="AH123" i="16"/>
  <c r="AH115" i="17" s="1"/>
  <c r="AH224" i="16"/>
  <c r="AH232" i="16" s="1"/>
  <c r="AH180" i="16"/>
  <c r="AH180" i="13"/>
  <c r="AH190" i="5"/>
  <c r="AH180" i="14"/>
  <c r="AH180" i="15"/>
  <c r="AH180" i="17"/>
  <c r="AF131" i="15"/>
  <c r="AC240" i="15" s="1"/>
  <c r="W115" i="16"/>
  <c r="AF123" i="17"/>
  <c r="AF224" i="17"/>
  <c r="AF232" i="17" s="1"/>
  <c r="R242" i="5"/>
  <c r="V184" i="5"/>
  <c r="V182" i="5"/>
  <c r="M184" i="5"/>
  <c r="M180" i="5"/>
  <c r="M178" i="5"/>
  <c r="AN182" i="5"/>
  <c r="AN184" i="5"/>
  <c r="AN180" i="5"/>
  <c r="AN178" i="5"/>
  <c r="AL182" i="5"/>
  <c r="AL180" i="5"/>
  <c r="AL178" i="5"/>
  <c r="AI182" i="5"/>
  <c r="AH182" i="5"/>
  <c r="AH178" i="5"/>
  <c r="AH92" i="5" l="1"/>
  <c r="AH71" i="13" s="1"/>
  <c r="AA123" i="16"/>
  <c r="AA224" i="16"/>
  <c r="AA232" i="16" s="1"/>
  <c r="R240" i="15"/>
  <c r="U133" i="15"/>
  <c r="R242" i="15" s="1"/>
  <c r="AI131" i="15"/>
  <c r="AH240" i="15" s="1"/>
  <c r="AH224" i="17"/>
  <c r="AH232" i="17" s="1"/>
  <c r="AH123" i="17"/>
  <c r="H123" i="16"/>
  <c r="H224" i="16"/>
  <c r="H232" i="16" s="1"/>
  <c r="AJ224" i="16"/>
  <c r="AJ232" i="16" s="1"/>
  <c r="AJ123" i="16"/>
  <c r="AJ115" i="17" s="1"/>
  <c r="AH191" i="13"/>
  <c r="AL191" i="13"/>
  <c r="AH191" i="16"/>
  <c r="AL191" i="16"/>
  <c r="AH191" i="17"/>
  <c r="AL191" i="17"/>
  <c r="AL191" i="15"/>
  <c r="AH191" i="15"/>
  <c r="AH191" i="14"/>
  <c r="AL191" i="14"/>
  <c r="AL190" i="5"/>
  <c r="AL92" i="5"/>
  <c r="AH211" i="5"/>
  <c r="N131" i="15"/>
  <c r="M240" i="15" s="1"/>
  <c r="W224" i="16"/>
  <c r="W232" i="16" s="1"/>
  <c r="W123" i="16"/>
  <c r="AN186" i="5"/>
  <c r="AI217" i="5" s="1"/>
  <c r="I182" i="5"/>
  <c r="I184" i="5"/>
  <c r="I180" i="5"/>
  <c r="U131" i="16" l="1"/>
  <c r="AA115" i="17"/>
  <c r="H115" i="17"/>
  <c r="H125" i="16"/>
  <c r="H234" i="16" s="1"/>
  <c r="AJ123" i="17"/>
  <c r="AJ224" i="17"/>
  <c r="AJ232" i="17" s="1"/>
  <c r="AL94" i="5"/>
  <c r="AL211" i="5"/>
  <c r="AL71" i="13"/>
  <c r="AF131" i="16"/>
  <c r="W115" i="17"/>
  <c r="AK176" i="5"/>
  <c r="AI178" i="5" s="1"/>
  <c r="AL184" i="5"/>
  <c r="R240" i="16" l="1"/>
  <c r="U133" i="16"/>
  <c r="R242" i="16" s="1"/>
  <c r="AA123" i="17"/>
  <c r="U131" i="17" s="1"/>
  <c r="AA224" i="17"/>
  <c r="AA232" i="17" s="1"/>
  <c r="H123" i="17"/>
  <c r="H125" i="17" s="1"/>
  <c r="H234" i="17" s="1"/>
  <c r="H224" i="17"/>
  <c r="H232" i="17" s="1"/>
  <c r="AC240" i="16"/>
  <c r="AI131" i="16"/>
  <c r="AH240" i="16" s="1"/>
  <c r="N131" i="16"/>
  <c r="M240" i="16" s="1"/>
  <c r="W123" i="17"/>
  <c r="AF131" i="17" s="1"/>
  <c r="W224" i="17"/>
  <c r="W232" i="17" s="1"/>
  <c r="J4" i="6"/>
  <c r="J5" i="6"/>
  <c r="J6" i="6"/>
  <c r="J7" i="6"/>
  <c r="J8" i="6"/>
  <c r="J9" i="6"/>
  <c r="J3" i="6"/>
  <c r="R240" i="17" l="1"/>
  <c r="U133" i="17"/>
  <c r="R242" i="17" s="1"/>
  <c r="AI131" i="17"/>
  <c r="AH240" i="17" s="1"/>
  <c r="AC240" i="17"/>
  <c r="N131" i="17"/>
  <c r="M240" i="17" s="1"/>
  <c r="AD186" i="5"/>
  <c r="N217" i="5" s="1"/>
  <c r="X186" i="5"/>
  <c r="L217" i="5" s="1"/>
  <c r="I178" i="5"/>
  <c r="I176" i="5"/>
  <c r="AI26" i="5"/>
  <c r="AI24" i="5"/>
  <c r="AI22" i="5"/>
  <c r="AI18" i="5"/>
  <c r="AI16" i="5"/>
  <c r="AI14" i="5"/>
  <c r="AI12" i="5"/>
  <c r="AI10" i="5"/>
  <c r="AI8" i="5"/>
  <c r="AF130" i="5" l="1"/>
  <c r="AI30" i="5"/>
  <c r="AI19" i="5"/>
  <c r="AF134" i="5" l="1"/>
  <c r="AL214" i="5"/>
  <c r="AC239" i="5"/>
  <c r="AI130" i="5"/>
  <c r="AH239" i="5" s="1"/>
  <c r="AF133" i="5"/>
  <c r="N130" i="5"/>
  <c r="M239" i="5" s="1"/>
  <c r="AI133" i="5" l="1"/>
  <c r="AH242" i="5" s="1"/>
  <c r="AC242" i="5"/>
  <c r="N133" i="5"/>
  <c r="M242" i="5" s="1"/>
  <c r="AI134" i="5"/>
  <c r="AH243" i="5" s="1"/>
  <c r="AC243" i="5"/>
  <c r="N134" i="5"/>
  <c r="M243" i="5" s="1"/>
  <c r="O190" i="13" l="1"/>
  <c r="S92" i="13"/>
  <c r="S190" i="13"/>
  <c r="AH190" i="13"/>
  <c r="S211" i="13" l="1"/>
  <c r="S71" i="14"/>
  <c r="AH92" i="13"/>
  <c r="AH211" i="13" l="1"/>
  <c r="AH71" i="14"/>
  <c r="O190" i="14"/>
  <c r="S92" i="14"/>
  <c r="S190" i="14"/>
  <c r="AL92" i="13"/>
  <c r="AL71" i="14" s="1"/>
  <c r="AL190" i="13"/>
  <c r="S211" i="14" l="1"/>
  <c r="S71" i="15"/>
  <c r="AH190" i="14"/>
  <c r="AH92" i="14"/>
  <c r="AL190" i="14"/>
  <c r="AL92" i="14"/>
  <c r="AL71" i="15" s="1"/>
  <c r="AL94" i="13"/>
  <c r="AL211" i="13"/>
  <c r="AF130" i="13"/>
  <c r="S92" i="15" l="1"/>
  <c r="S190" i="15"/>
  <c r="AL190" i="15"/>
  <c r="AL92" i="15"/>
  <c r="AH211" i="14"/>
  <c r="AH71" i="15"/>
  <c r="AL211" i="14"/>
  <c r="AL94" i="14"/>
  <c r="AF130" i="14"/>
  <c r="AI130" i="13"/>
  <c r="AH239" i="13" s="1"/>
  <c r="AF133" i="13"/>
  <c r="AC239" i="13"/>
  <c r="N130" i="13"/>
  <c r="M239" i="13" s="1"/>
  <c r="AL214" i="13"/>
  <c r="AF134" i="13"/>
  <c r="S71" i="16" l="1"/>
  <c r="S211" i="15"/>
  <c r="AH190" i="15"/>
  <c r="AH92" i="15"/>
  <c r="AL71" i="16"/>
  <c r="AL211" i="15"/>
  <c r="AL94" i="15"/>
  <c r="AF130" i="15"/>
  <c r="AL214" i="14"/>
  <c r="AF134" i="14"/>
  <c r="AF133" i="14"/>
  <c r="N130" i="14"/>
  <c r="M239" i="14" s="1"/>
  <c r="AC239" i="14"/>
  <c r="AI130" i="14"/>
  <c r="AH239" i="14" s="1"/>
  <c r="AI134" i="13"/>
  <c r="AH243" i="13" s="1"/>
  <c r="N134" i="13"/>
  <c r="M243" i="13" s="1"/>
  <c r="AC243" i="13"/>
  <c r="AI133" i="13"/>
  <c r="AH242" i="13" s="1"/>
  <c r="AC242" i="13"/>
  <c r="N133" i="13"/>
  <c r="M242" i="13" s="1"/>
  <c r="S190" i="16" l="1"/>
  <c r="S92" i="16"/>
  <c r="AF134" i="15"/>
  <c r="AL214" i="15"/>
  <c r="AC239" i="15"/>
  <c r="N130" i="15"/>
  <c r="M239" i="15" s="1"/>
  <c r="AI130" i="15"/>
  <c r="AH239" i="15" s="1"/>
  <c r="AF133" i="15"/>
  <c r="AH211" i="15"/>
  <c r="AH71" i="16"/>
  <c r="AL190" i="16"/>
  <c r="AL92" i="16"/>
  <c r="AC243" i="14"/>
  <c r="N134" i="14"/>
  <c r="M243" i="14" s="1"/>
  <c r="AI134" i="14"/>
  <c r="AH243" i="14" s="1"/>
  <c r="N133" i="14"/>
  <c r="M242" i="14" s="1"/>
  <c r="AI133" i="14"/>
  <c r="AH242" i="14" s="1"/>
  <c r="AC242" i="14"/>
  <c r="S211" i="16" l="1"/>
  <c r="S71" i="17"/>
  <c r="AI134" i="15"/>
  <c r="AH243" i="15" s="1"/>
  <c r="AC243" i="15"/>
  <c r="N134" i="15"/>
  <c r="M243" i="15" s="1"/>
  <c r="AL71" i="17"/>
  <c r="AL94" i="16"/>
  <c r="AF130" i="16"/>
  <c r="AL211" i="16"/>
  <c r="AH92" i="16"/>
  <c r="AH190" i="16"/>
  <c r="AC242" i="15"/>
  <c r="N133" i="15"/>
  <c r="M242" i="15" s="1"/>
  <c r="AI133" i="15"/>
  <c r="AH242" i="15" s="1"/>
  <c r="S92" i="17" l="1"/>
  <c r="S211" i="17" s="1"/>
  <c r="S190" i="17"/>
  <c r="AL214" i="16"/>
  <c r="AF134" i="16"/>
  <c r="AH71" i="17"/>
  <c r="AH211" i="16"/>
  <c r="AC239" i="16"/>
  <c r="N130" i="16"/>
  <c r="M239" i="16" s="1"/>
  <c r="AI130" i="16"/>
  <c r="AH239" i="16" s="1"/>
  <c r="AF133" i="16"/>
  <c r="AL190" i="17"/>
  <c r="AL92" i="17"/>
  <c r="AH190" i="17" l="1"/>
  <c r="AH92" i="17"/>
  <c r="AH211" i="17" s="1"/>
  <c r="AF130" i="17"/>
  <c r="AL211" i="17"/>
  <c r="AL94" i="17"/>
  <c r="AI133" i="16"/>
  <c r="AH242" i="16" s="1"/>
  <c r="N133" i="16"/>
  <c r="M242" i="16" s="1"/>
  <c r="AC242" i="16"/>
  <c r="AC243" i="16"/>
  <c r="N134" i="16"/>
  <c r="M243" i="16" s="1"/>
  <c r="AI134" i="16"/>
  <c r="AH243" i="16" s="1"/>
  <c r="AF134" i="17" l="1"/>
  <c r="AL214" i="17"/>
  <c r="AC239" i="17"/>
  <c r="N130" i="17"/>
  <c r="M239" i="17" s="1"/>
  <c r="AI130" i="17"/>
  <c r="AH239" i="17" s="1"/>
  <c r="AF133" i="17"/>
  <c r="N134" i="17" l="1"/>
  <c r="M243" i="17" s="1"/>
  <c r="AC243" i="17"/>
  <c r="AI134" i="17"/>
  <c r="AH243" i="17" s="1"/>
  <c r="AC242" i="17"/>
  <c r="N133" i="17"/>
  <c r="M242" i="17" s="1"/>
  <c r="AI133" i="17"/>
  <c r="AH242" i="17" s="1"/>
</calcChain>
</file>

<file path=xl/comments1.xml><?xml version="1.0" encoding="utf-8"?>
<comments xmlns="http://schemas.openxmlformats.org/spreadsheetml/2006/main">
  <authors>
    <author>Administrator</author>
    <author>u08159</author>
  </authors>
  <commentList>
    <comment ref="C35" authorId="0">
      <text>
        <r>
          <rPr>
            <b/>
            <sz val="8"/>
            <color indexed="81"/>
            <rFont val="Tahoma"/>
            <family val="2"/>
          </rPr>
          <t>Administrator:</t>
        </r>
        <r>
          <rPr>
            <sz val="8"/>
            <color indexed="81"/>
            <rFont val="Tahoma"/>
            <family val="2"/>
          </rPr>
          <t xml:space="preserve">
מועד חתימת המשרד המעניק שרותים על הזמנה</t>
        </r>
      </text>
    </comment>
    <comment ref="R49"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51" authorId="1">
      <text>
        <r>
          <rPr>
            <b/>
            <sz val="12"/>
            <color indexed="81"/>
            <rFont val="David"/>
            <family val="2"/>
            <charset val="177"/>
          </rPr>
          <t xml:space="preserve">יש לציין את סוג החשבונית. 
"עמידה" על השדה תראה חץ אפור. לחיצה על החץ האפור תפתח "תריס גלילה" של סוגי החשבון </t>
        </r>
        <r>
          <rPr>
            <sz val="10"/>
            <color indexed="81"/>
            <rFont val="Tahoma"/>
            <family val="2"/>
          </rPr>
          <t xml:space="preserve">
</t>
        </r>
      </text>
    </comment>
    <comment ref="S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AC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M98" authorId="1">
      <text>
        <r>
          <rPr>
            <b/>
            <sz val="12"/>
            <color indexed="81"/>
            <rFont val="David"/>
            <family val="2"/>
            <charset val="177"/>
          </rPr>
          <t>יש להזין את מדד בסיס החוזה כמופיע בצו התחלת תכנון</t>
        </r>
        <r>
          <rPr>
            <sz val="10"/>
            <color indexed="81"/>
            <rFont val="Tahoma"/>
            <family val="2"/>
          </rPr>
          <t xml:space="preserve">
</t>
        </r>
      </text>
    </comment>
    <comment ref="V98"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0" authorId="1">
      <text>
        <r>
          <rPr>
            <b/>
            <u/>
            <sz val="12"/>
            <color indexed="81"/>
            <rFont val="David"/>
            <family val="2"/>
            <charset val="177"/>
          </rPr>
          <t xml:space="preserve">מדד בסיס חדש: </t>
        </r>
        <r>
          <rPr>
            <b/>
            <sz val="12"/>
            <color indexed="81"/>
            <rFont val="David"/>
            <family val="2"/>
            <charset val="177"/>
          </rPr>
          <t xml:space="preserve">
1. במקרה ששיעור ההתיקרות המצטבר במהלך 18 חודש, יעלה לכדי 4% ומעלה, יהיה מדד הבסיס החודש בו אחוז ההתיקרות המצטברת הינו 4% ומעלה. 
2. במקרה ששיעור ההתיקרות המצטבר במהלך 18 חודש, לא עלה לכדי 4% - לא זכאי להתיקרות. 
3. במקרה ששיעור ההתיקרות המצטבר במהלך 18 חודש לא עלה לכדי 4%,  יש להזין את ערך המדד שלאחר החודש ה -18</t>
        </r>
      </text>
    </comment>
    <comment ref="V100"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2" authorId="0">
      <text>
        <r>
          <rPr>
            <sz val="11"/>
            <color indexed="81"/>
            <rFont val="David"/>
            <family val="2"/>
            <charset val="177"/>
          </rPr>
          <t>יש להזין את המדד הידוע, של החודש האחרון בו ניתנו השירותים בגינם, נדרש תשלום בחשבון הנוכחי.</t>
        </r>
      </text>
    </comment>
    <comment ref="V102"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CA109"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113"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113"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114" authorId="1">
      <text>
        <r>
          <rPr>
            <b/>
            <sz val="12"/>
            <color indexed="81"/>
            <rFont val="David"/>
            <family val="2"/>
            <charset val="177"/>
          </rPr>
          <t xml:space="preserve">יש לרשום את שם העובד אשר עבורו מבוקשת תמורה, בחשבון הנוכחי. </t>
        </r>
      </text>
    </comment>
    <comment ref="H11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114"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AP114" authorId="1">
      <text>
        <r>
          <rPr>
            <b/>
            <sz val="12"/>
            <color indexed="81"/>
            <rFont val="David"/>
            <family val="2"/>
            <charset val="177"/>
          </rPr>
          <t>מכפלת ש"ע בערך השעה. (ז*ה+ח*ו) = ט</t>
        </r>
        <r>
          <rPr>
            <sz val="10"/>
            <color indexed="81"/>
            <rFont val="Tahoma"/>
            <family val="2"/>
          </rPr>
          <t xml:space="preserve">
</t>
        </r>
      </text>
    </comment>
    <comment ref="AX114"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114" authorId="1">
      <text>
        <r>
          <rPr>
            <b/>
            <sz val="12"/>
            <color indexed="81"/>
            <rFont val="David"/>
            <family val="2"/>
            <charset val="177"/>
          </rPr>
          <t>ט+י=יא</t>
        </r>
        <r>
          <rPr>
            <sz val="10"/>
            <color indexed="81"/>
            <rFont val="Tahoma"/>
            <family val="2"/>
          </rPr>
          <t xml:space="preserve">
</t>
        </r>
      </text>
    </comment>
    <comment ref="BO114" authorId="1">
      <text>
        <r>
          <rPr>
            <b/>
            <sz val="12"/>
            <color indexed="81"/>
            <rFont val="David"/>
            <family val="2"/>
            <charset val="177"/>
          </rPr>
          <t>יתרת השעות שנותרו לניצול. 
יא-ב=יב</t>
        </r>
        <r>
          <rPr>
            <sz val="10"/>
            <color indexed="81"/>
            <rFont val="Tahoma"/>
            <family val="2"/>
          </rPr>
          <t xml:space="preserve">
</t>
        </r>
      </text>
    </comment>
    <comment ref="CA11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115"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115"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115"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N115" authorId="1">
      <text>
        <r>
          <rPr>
            <b/>
            <sz val="12"/>
            <color indexed="81"/>
            <rFont val="David"/>
            <family val="2"/>
            <charset val="177"/>
          </rPr>
          <t>מכפלת ש"ע בערך השעה. (ז*ה+ח*ו) = ט</t>
        </r>
        <r>
          <rPr>
            <sz val="10"/>
            <color indexed="81"/>
            <rFont val="Tahoma"/>
            <family val="2"/>
          </rPr>
          <t xml:space="preserve">
</t>
        </r>
      </text>
    </comment>
    <comment ref="AV115"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F115" authorId="1">
      <text>
        <r>
          <rPr>
            <b/>
            <sz val="12"/>
            <color indexed="81"/>
            <rFont val="David"/>
            <family val="2"/>
            <charset val="177"/>
          </rPr>
          <t>ט+י=יא</t>
        </r>
        <r>
          <rPr>
            <sz val="10"/>
            <color indexed="81"/>
            <rFont val="Tahoma"/>
            <family val="2"/>
          </rPr>
          <t xml:space="preserve">
</t>
        </r>
      </text>
    </comment>
    <comment ref="BM115" authorId="1">
      <text>
        <r>
          <rPr>
            <b/>
            <sz val="12"/>
            <color indexed="81"/>
            <rFont val="David"/>
            <family val="2"/>
            <charset val="177"/>
          </rPr>
          <t>יתרת השעות שנותרו לניצול. 
יא-ב=יב</t>
        </r>
        <r>
          <rPr>
            <sz val="10"/>
            <color indexed="81"/>
            <rFont val="Tahoma"/>
            <family val="2"/>
          </rPr>
          <t xml:space="preserve">
</t>
        </r>
      </text>
    </comment>
    <comment ref="BY115"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X186" authorId="1">
      <text>
        <r>
          <rPr>
            <sz val="12"/>
            <color indexed="81"/>
            <rFont val="David"/>
            <family val="2"/>
            <charset val="177"/>
          </rPr>
          <t>יש להזין את מספר הסכם השינויים האחרון שבתוקף.</t>
        </r>
        <r>
          <rPr>
            <sz val="10"/>
            <color indexed="81"/>
            <rFont val="Tahoma"/>
            <family val="2"/>
          </rPr>
          <t xml:space="preserve">
</t>
        </r>
      </text>
    </comment>
    <comment ref="CA218"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222"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222"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223" authorId="1">
      <text>
        <r>
          <rPr>
            <b/>
            <sz val="12"/>
            <color indexed="81"/>
            <rFont val="David"/>
            <family val="2"/>
            <charset val="177"/>
          </rPr>
          <t xml:space="preserve">יש לרשום את שם העובד אשר עבורו מבוקשת תמורה, בחשבון הנוכחי. </t>
        </r>
      </text>
    </comment>
    <comment ref="H223"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223"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BH223" authorId="1">
      <text>
        <r>
          <rPr>
            <b/>
            <sz val="12"/>
            <color indexed="81"/>
            <rFont val="David"/>
            <family val="2"/>
            <charset val="177"/>
          </rPr>
          <t>ט+י=יא</t>
        </r>
        <r>
          <rPr>
            <sz val="10"/>
            <color indexed="81"/>
            <rFont val="Tahoma"/>
            <family val="2"/>
          </rPr>
          <t xml:space="preserve">
</t>
        </r>
      </text>
    </comment>
    <comment ref="BO223" authorId="1">
      <text>
        <r>
          <rPr>
            <b/>
            <sz val="12"/>
            <color indexed="81"/>
            <rFont val="David"/>
            <family val="2"/>
            <charset val="177"/>
          </rPr>
          <t>יתרת השעות שנותרו לניצול. 
יא-ב=יב</t>
        </r>
        <r>
          <rPr>
            <sz val="10"/>
            <color indexed="81"/>
            <rFont val="Tahoma"/>
            <family val="2"/>
          </rPr>
          <t xml:space="preserve">
</t>
        </r>
      </text>
    </comment>
    <comment ref="CA223"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224"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22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224"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BF224" authorId="1">
      <text>
        <r>
          <rPr>
            <b/>
            <sz val="12"/>
            <color indexed="81"/>
            <rFont val="David"/>
            <family val="2"/>
            <charset val="177"/>
          </rPr>
          <t>ט+י=יא</t>
        </r>
        <r>
          <rPr>
            <sz val="10"/>
            <color indexed="81"/>
            <rFont val="Tahoma"/>
            <family val="2"/>
          </rPr>
          <t xml:space="preserve">
</t>
        </r>
      </text>
    </comment>
    <comment ref="BM224" authorId="1">
      <text>
        <r>
          <rPr>
            <b/>
            <sz val="12"/>
            <color indexed="81"/>
            <rFont val="David"/>
            <family val="2"/>
            <charset val="177"/>
          </rPr>
          <t>יתרת השעות שנותרו לניצול. 
יא-ב=יב</t>
        </r>
        <r>
          <rPr>
            <sz val="10"/>
            <color indexed="81"/>
            <rFont val="Tahoma"/>
            <family val="2"/>
          </rPr>
          <t xml:space="preserve">
</t>
        </r>
      </text>
    </comment>
    <comment ref="BY22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List>
</comments>
</file>

<file path=xl/comments2.xml><?xml version="1.0" encoding="utf-8"?>
<comments xmlns="http://schemas.openxmlformats.org/spreadsheetml/2006/main">
  <authors>
    <author>Administrator</author>
    <author>u08159</author>
  </authors>
  <commentList>
    <comment ref="C35" authorId="0">
      <text>
        <r>
          <rPr>
            <b/>
            <sz val="8"/>
            <color indexed="81"/>
            <rFont val="Tahoma"/>
            <family val="2"/>
          </rPr>
          <t>Administrator:</t>
        </r>
        <r>
          <rPr>
            <sz val="8"/>
            <color indexed="81"/>
            <rFont val="Tahoma"/>
            <family val="2"/>
          </rPr>
          <t xml:space="preserve">
מועד חתימת המשרד המעניק שרותים על הזמנה</t>
        </r>
      </text>
    </comment>
    <comment ref="R49"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51" authorId="1">
      <text>
        <r>
          <rPr>
            <b/>
            <sz val="12"/>
            <color indexed="81"/>
            <rFont val="David"/>
            <family val="2"/>
            <charset val="177"/>
          </rPr>
          <t xml:space="preserve">יש לציין את סוג החשבונית. 
"עמידה" על השדה תראה חץ אפור. לחיצה על החץ האפור תפתח "תריס גלילה" של סוגי החשבון </t>
        </r>
        <r>
          <rPr>
            <sz val="10"/>
            <color indexed="81"/>
            <rFont val="Tahoma"/>
            <family val="2"/>
          </rPr>
          <t xml:space="preserve">
</t>
        </r>
      </text>
    </comment>
    <comment ref="S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AC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M98" authorId="1">
      <text>
        <r>
          <rPr>
            <b/>
            <sz val="12"/>
            <color indexed="81"/>
            <rFont val="David"/>
            <family val="2"/>
            <charset val="177"/>
          </rPr>
          <t>יש להזין את מדד בסיס החוזה כמופיע בצו התחלת תכנון</t>
        </r>
        <r>
          <rPr>
            <sz val="10"/>
            <color indexed="81"/>
            <rFont val="Tahoma"/>
            <family val="2"/>
          </rPr>
          <t xml:space="preserve">
</t>
        </r>
      </text>
    </comment>
    <comment ref="V98"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0" authorId="1">
      <text>
        <r>
          <rPr>
            <b/>
            <u/>
            <sz val="12"/>
            <color indexed="81"/>
            <rFont val="David"/>
            <family val="2"/>
            <charset val="177"/>
          </rPr>
          <t xml:space="preserve">מדד בסיס חדש: </t>
        </r>
        <r>
          <rPr>
            <b/>
            <sz val="12"/>
            <color indexed="81"/>
            <rFont val="David"/>
            <family val="2"/>
            <charset val="177"/>
          </rPr>
          <t xml:space="preserve">
1. במקרה ששיעור ההתיקרות המצטבר במהלך 18 חודש, יעלה לכדי 4% ומעלה, יהיה מדד הבסיס החודש בו אחוז ההתיקרות המצטברת הינו 4% ומעלה. 
2. במקרה ששיעור ההתיקרות המצטבר במהלך 18 חודש, לא עלה לכדי 4% - לא זכאי להתיקרות. 
3. במקרה ששיעור ההתיקרות המצטבר במהלך 18 חודש לא עלה לכדי 4%,  יש להזין את ערך המדד שלאחר החודש ה -18</t>
        </r>
      </text>
    </comment>
    <comment ref="V100"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2" authorId="0">
      <text>
        <r>
          <rPr>
            <sz val="11"/>
            <color indexed="81"/>
            <rFont val="David"/>
            <family val="2"/>
            <charset val="177"/>
          </rPr>
          <t>יש להזין את המדד הידוע, של החודש האחרון בו ניתנו השירותים בגינם, נדרש תשלום בחשבון הנוכחי.</t>
        </r>
      </text>
    </comment>
    <comment ref="V102"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CA109"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113"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113"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114" authorId="1">
      <text>
        <r>
          <rPr>
            <b/>
            <sz val="12"/>
            <color indexed="81"/>
            <rFont val="David"/>
            <family val="2"/>
            <charset val="177"/>
          </rPr>
          <t xml:space="preserve">יש לרשום את שם העובד אשר עבורו מבוקשת תמורה, בחשבון הנוכחי. </t>
        </r>
      </text>
    </comment>
    <comment ref="H11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114"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AP114" authorId="1">
      <text>
        <r>
          <rPr>
            <b/>
            <sz val="12"/>
            <color indexed="81"/>
            <rFont val="David"/>
            <family val="2"/>
            <charset val="177"/>
          </rPr>
          <t>מכפלת ש"ע בערך השעה. (ז*ה+ח*ו) = ט</t>
        </r>
        <r>
          <rPr>
            <sz val="10"/>
            <color indexed="81"/>
            <rFont val="Tahoma"/>
            <family val="2"/>
          </rPr>
          <t xml:space="preserve">
</t>
        </r>
      </text>
    </comment>
    <comment ref="AX114"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114" authorId="1">
      <text>
        <r>
          <rPr>
            <b/>
            <sz val="12"/>
            <color indexed="81"/>
            <rFont val="David"/>
            <family val="2"/>
            <charset val="177"/>
          </rPr>
          <t>ט+י=יא</t>
        </r>
        <r>
          <rPr>
            <sz val="10"/>
            <color indexed="81"/>
            <rFont val="Tahoma"/>
            <family val="2"/>
          </rPr>
          <t xml:space="preserve">
</t>
        </r>
      </text>
    </comment>
    <comment ref="BO114" authorId="1">
      <text>
        <r>
          <rPr>
            <b/>
            <sz val="12"/>
            <color indexed="81"/>
            <rFont val="David"/>
            <family val="2"/>
            <charset val="177"/>
          </rPr>
          <t>יתרת השעות שנותרו לניצול. 
יא-ב=יב</t>
        </r>
        <r>
          <rPr>
            <sz val="10"/>
            <color indexed="81"/>
            <rFont val="Tahoma"/>
            <family val="2"/>
          </rPr>
          <t xml:space="preserve">
</t>
        </r>
      </text>
    </comment>
    <comment ref="CA11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115"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115"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115"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N115" authorId="1">
      <text>
        <r>
          <rPr>
            <b/>
            <sz val="12"/>
            <color indexed="81"/>
            <rFont val="David"/>
            <family val="2"/>
            <charset val="177"/>
          </rPr>
          <t>מכפלת ש"ע בערך השעה. (ז*ה+ח*ו) = ט</t>
        </r>
        <r>
          <rPr>
            <sz val="10"/>
            <color indexed="81"/>
            <rFont val="Tahoma"/>
            <family val="2"/>
          </rPr>
          <t xml:space="preserve">
</t>
        </r>
      </text>
    </comment>
    <comment ref="AV115"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F115" authorId="1">
      <text>
        <r>
          <rPr>
            <b/>
            <sz val="12"/>
            <color indexed="81"/>
            <rFont val="David"/>
            <family val="2"/>
            <charset val="177"/>
          </rPr>
          <t>ט+י=יא</t>
        </r>
        <r>
          <rPr>
            <sz val="10"/>
            <color indexed="81"/>
            <rFont val="Tahoma"/>
            <family val="2"/>
          </rPr>
          <t xml:space="preserve">
</t>
        </r>
      </text>
    </comment>
    <comment ref="BM115" authorId="1">
      <text>
        <r>
          <rPr>
            <b/>
            <sz val="12"/>
            <color indexed="81"/>
            <rFont val="David"/>
            <family val="2"/>
            <charset val="177"/>
          </rPr>
          <t>יתרת השעות שנותרו לניצול. 
יא-ב=יב</t>
        </r>
        <r>
          <rPr>
            <sz val="10"/>
            <color indexed="81"/>
            <rFont val="Tahoma"/>
            <family val="2"/>
          </rPr>
          <t xml:space="preserve">
</t>
        </r>
      </text>
    </comment>
    <comment ref="BY115"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X186" authorId="1">
      <text>
        <r>
          <rPr>
            <sz val="12"/>
            <color indexed="81"/>
            <rFont val="David"/>
            <family val="2"/>
            <charset val="177"/>
          </rPr>
          <t>יש להזין את מספר הסכם השינויים האחרון שבתוקף.</t>
        </r>
        <r>
          <rPr>
            <sz val="10"/>
            <color indexed="81"/>
            <rFont val="Tahoma"/>
            <family val="2"/>
          </rPr>
          <t xml:space="preserve">
</t>
        </r>
      </text>
    </comment>
    <comment ref="CA218"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222"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222"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223" authorId="1">
      <text>
        <r>
          <rPr>
            <b/>
            <sz val="12"/>
            <color indexed="81"/>
            <rFont val="David"/>
            <family val="2"/>
            <charset val="177"/>
          </rPr>
          <t xml:space="preserve">יש לרשום את שם העובד אשר עבורו מבוקשת תמורה, בחשבון הנוכחי. </t>
        </r>
      </text>
    </comment>
    <comment ref="H223"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223"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BH223" authorId="1">
      <text>
        <r>
          <rPr>
            <b/>
            <sz val="12"/>
            <color indexed="81"/>
            <rFont val="David"/>
            <family val="2"/>
            <charset val="177"/>
          </rPr>
          <t>ט+י=יא</t>
        </r>
        <r>
          <rPr>
            <sz val="10"/>
            <color indexed="81"/>
            <rFont val="Tahoma"/>
            <family val="2"/>
          </rPr>
          <t xml:space="preserve">
</t>
        </r>
      </text>
    </comment>
    <comment ref="BO223" authorId="1">
      <text>
        <r>
          <rPr>
            <b/>
            <sz val="12"/>
            <color indexed="81"/>
            <rFont val="David"/>
            <family val="2"/>
            <charset val="177"/>
          </rPr>
          <t>יתרת השעות שנותרו לניצול. 
יא-ב=יב</t>
        </r>
        <r>
          <rPr>
            <sz val="10"/>
            <color indexed="81"/>
            <rFont val="Tahoma"/>
            <family val="2"/>
          </rPr>
          <t xml:space="preserve">
</t>
        </r>
      </text>
    </comment>
    <comment ref="CA223"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224"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22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224"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BF224" authorId="1">
      <text>
        <r>
          <rPr>
            <b/>
            <sz val="12"/>
            <color indexed="81"/>
            <rFont val="David"/>
            <family val="2"/>
            <charset val="177"/>
          </rPr>
          <t>ט+י=יא</t>
        </r>
        <r>
          <rPr>
            <sz val="10"/>
            <color indexed="81"/>
            <rFont val="Tahoma"/>
            <family val="2"/>
          </rPr>
          <t xml:space="preserve">
</t>
        </r>
      </text>
    </comment>
    <comment ref="BM224" authorId="1">
      <text>
        <r>
          <rPr>
            <b/>
            <sz val="12"/>
            <color indexed="81"/>
            <rFont val="David"/>
            <family val="2"/>
            <charset val="177"/>
          </rPr>
          <t>יתרת השעות שנותרו לניצול. 
יא-ב=יב</t>
        </r>
        <r>
          <rPr>
            <sz val="10"/>
            <color indexed="81"/>
            <rFont val="Tahoma"/>
            <family val="2"/>
          </rPr>
          <t xml:space="preserve">
</t>
        </r>
      </text>
    </comment>
    <comment ref="BY22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List>
</comments>
</file>

<file path=xl/comments3.xml><?xml version="1.0" encoding="utf-8"?>
<comments xmlns="http://schemas.openxmlformats.org/spreadsheetml/2006/main">
  <authors>
    <author>Administrator</author>
    <author>u08159</author>
  </authors>
  <commentList>
    <comment ref="C35" authorId="0">
      <text>
        <r>
          <rPr>
            <b/>
            <sz val="8"/>
            <color indexed="81"/>
            <rFont val="Tahoma"/>
            <family val="2"/>
          </rPr>
          <t>Administrator:</t>
        </r>
        <r>
          <rPr>
            <sz val="8"/>
            <color indexed="81"/>
            <rFont val="Tahoma"/>
            <family val="2"/>
          </rPr>
          <t xml:space="preserve">
מועד חתימת המשרד המעניק שרותים על הזמנה</t>
        </r>
      </text>
    </comment>
    <comment ref="R49"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51" authorId="1">
      <text>
        <r>
          <rPr>
            <b/>
            <sz val="12"/>
            <color indexed="81"/>
            <rFont val="David"/>
            <family val="2"/>
            <charset val="177"/>
          </rPr>
          <t xml:space="preserve">יש לציין את סוג החשבונית. 
"עמידה" על השדה תראה חץ אפור. לחיצה על החץ האפור תפתח "תריס גלילה" של סוגי החשבון </t>
        </r>
        <r>
          <rPr>
            <sz val="10"/>
            <color indexed="81"/>
            <rFont val="Tahoma"/>
            <family val="2"/>
          </rPr>
          <t xml:space="preserve">
</t>
        </r>
      </text>
    </comment>
    <comment ref="S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AC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M98" authorId="1">
      <text>
        <r>
          <rPr>
            <b/>
            <sz val="12"/>
            <color indexed="81"/>
            <rFont val="David"/>
            <family val="2"/>
            <charset val="177"/>
          </rPr>
          <t>יש להזין את מדד בסיס החוזה כמופיע בצו התחלת תכנון</t>
        </r>
        <r>
          <rPr>
            <sz val="10"/>
            <color indexed="81"/>
            <rFont val="Tahoma"/>
            <family val="2"/>
          </rPr>
          <t xml:space="preserve">
</t>
        </r>
      </text>
    </comment>
    <comment ref="V98"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0" authorId="1">
      <text>
        <r>
          <rPr>
            <b/>
            <u/>
            <sz val="12"/>
            <color indexed="81"/>
            <rFont val="David"/>
            <family val="2"/>
            <charset val="177"/>
          </rPr>
          <t xml:space="preserve">מדד בסיס חדש: </t>
        </r>
        <r>
          <rPr>
            <b/>
            <sz val="12"/>
            <color indexed="81"/>
            <rFont val="David"/>
            <family val="2"/>
            <charset val="177"/>
          </rPr>
          <t xml:space="preserve">
1. במקרה ששיעור ההתיקרות המצטבר במהלך 18 חודש, יעלה לכדי 4% ומעלה, יהיה מדד הבסיס החודש בו אחוז ההתיקרות המצטברת הינו 4% ומעלה. 
2. במקרה ששיעור ההתיקרות המצטבר במהלך 18 חודש, לא עלה לכדי 4% - לא זכאי להתיקרות. 
3. במקרה ששיעור ההתיקרות המצטבר במהלך 18 חודש לא עלה לכדי 4%,  יש להזין את ערך המדד שלאחר החודש ה -18</t>
        </r>
      </text>
    </comment>
    <comment ref="V100"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2" authorId="0">
      <text>
        <r>
          <rPr>
            <sz val="11"/>
            <color indexed="81"/>
            <rFont val="David"/>
            <family val="2"/>
            <charset val="177"/>
          </rPr>
          <t>יש להזין את המדד הידוע, של החודש האחרון בו ניתנו השירותים בגינם, נדרש תשלום בחשבון הנוכחי.</t>
        </r>
      </text>
    </comment>
    <comment ref="V102"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CA109"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113"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113"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114" authorId="1">
      <text>
        <r>
          <rPr>
            <b/>
            <sz val="12"/>
            <color indexed="81"/>
            <rFont val="David"/>
            <family val="2"/>
            <charset val="177"/>
          </rPr>
          <t xml:space="preserve">יש לרשום את שם העובד אשר עבורו מבוקשת תמורה, בחשבון הנוכחי. </t>
        </r>
      </text>
    </comment>
    <comment ref="H11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114"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AP114" authorId="1">
      <text>
        <r>
          <rPr>
            <b/>
            <sz val="12"/>
            <color indexed="81"/>
            <rFont val="David"/>
            <family val="2"/>
            <charset val="177"/>
          </rPr>
          <t>מכפלת ש"ע בערך השעה. (ז*ה+ח*ו) = ט</t>
        </r>
        <r>
          <rPr>
            <sz val="10"/>
            <color indexed="81"/>
            <rFont val="Tahoma"/>
            <family val="2"/>
          </rPr>
          <t xml:space="preserve">
</t>
        </r>
      </text>
    </comment>
    <comment ref="AX114"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114" authorId="1">
      <text>
        <r>
          <rPr>
            <b/>
            <sz val="12"/>
            <color indexed="81"/>
            <rFont val="David"/>
            <family val="2"/>
            <charset val="177"/>
          </rPr>
          <t>ט+י=יא</t>
        </r>
        <r>
          <rPr>
            <sz val="10"/>
            <color indexed="81"/>
            <rFont val="Tahoma"/>
            <family val="2"/>
          </rPr>
          <t xml:space="preserve">
</t>
        </r>
      </text>
    </comment>
    <comment ref="BO114" authorId="1">
      <text>
        <r>
          <rPr>
            <b/>
            <sz val="12"/>
            <color indexed="81"/>
            <rFont val="David"/>
            <family val="2"/>
            <charset val="177"/>
          </rPr>
          <t>יתרת השעות שנותרו לניצול. 
יא-ב=יב</t>
        </r>
        <r>
          <rPr>
            <sz val="10"/>
            <color indexed="81"/>
            <rFont val="Tahoma"/>
            <family val="2"/>
          </rPr>
          <t xml:space="preserve">
</t>
        </r>
      </text>
    </comment>
    <comment ref="CA11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115"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115"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115"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N115" authorId="1">
      <text>
        <r>
          <rPr>
            <b/>
            <sz val="12"/>
            <color indexed="81"/>
            <rFont val="David"/>
            <family val="2"/>
            <charset val="177"/>
          </rPr>
          <t>מכפלת ש"ע בערך השעה. (ז*ה+ח*ו) = ט</t>
        </r>
        <r>
          <rPr>
            <sz val="10"/>
            <color indexed="81"/>
            <rFont val="Tahoma"/>
            <family val="2"/>
          </rPr>
          <t xml:space="preserve">
</t>
        </r>
      </text>
    </comment>
    <comment ref="AV115"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F115" authorId="1">
      <text>
        <r>
          <rPr>
            <b/>
            <sz val="12"/>
            <color indexed="81"/>
            <rFont val="David"/>
            <family val="2"/>
            <charset val="177"/>
          </rPr>
          <t>ט+י=יא</t>
        </r>
        <r>
          <rPr>
            <sz val="10"/>
            <color indexed="81"/>
            <rFont val="Tahoma"/>
            <family val="2"/>
          </rPr>
          <t xml:space="preserve">
</t>
        </r>
      </text>
    </comment>
    <comment ref="BM115" authorId="1">
      <text>
        <r>
          <rPr>
            <b/>
            <sz val="12"/>
            <color indexed="81"/>
            <rFont val="David"/>
            <family val="2"/>
            <charset val="177"/>
          </rPr>
          <t>יתרת השעות שנותרו לניצול. 
יא-ב=יב</t>
        </r>
        <r>
          <rPr>
            <sz val="10"/>
            <color indexed="81"/>
            <rFont val="Tahoma"/>
            <family val="2"/>
          </rPr>
          <t xml:space="preserve">
</t>
        </r>
      </text>
    </comment>
    <comment ref="BY115"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X186" authorId="1">
      <text>
        <r>
          <rPr>
            <sz val="12"/>
            <color indexed="81"/>
            <rFont val="David"/>
            <family val="2"/>
            <charset val="177"/>
          </rPr>
          <t>יש להזין את מספר הסכם השינויים האחרון שבתוקף.</t>
        </r>
        <r>
          <rPr>
            <sz val="10"/>
            <color indexed="81"/>
            <rFont val="Tahoma"/>
            <family val="2"/>
          </rPr>
          <t xml:space="preserve">
</t>
        </r>
      </text>
    </comment>
    <comment ref="CA218"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222"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222"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223" authorId="1">
      <text>
        <r>
          <rPr>
            <b/>
            <sz val="12"/>
            <color indexed="81"/>
            <rFont val="David"/>
            <family val="2"/>
            <charset val="177"/>
          </rPr>
          <t xml:space="preserve">יש לרשום את שם העובד אשר עבורו מבוקשת תמורה, בחשבון הנוכחי. </t>
        </r>
      </text>
    </comment>
    <comment ref="H223"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223"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BH223" authorId="1">
      <text>
        <r>
          <rPr>
            <b/>
            <sz val="12"/>
            <color indexed="81"/>
            <rFont val="David"/>
            <family val="2"/>
            <charset val="177"/>
          </rPr>
          <t>ט+י=יא</t>
        </r>
        <r>
          <rPr>
            <sz val="10"/>
            <color indexed="81"/>
            <rFont val="Tahoma"/>
            <family val="2"/>
          </rPr>
          <t xml:space="preserve">
</t>
        </r>
      </text>
    </comment>
    <comment ref="BO223" authorId="1">
      <text>
        <r>
          <rPr>
            <b/>
            <sz val="12"/>
            <color indexed="81"/>
            <rFont val="David"/>
            <family val="2"/>
            <charset val="177"/>
          </rPr>
          <t>יתרת השעות שנותרו לניצול. 
יא-ב=יב</t>
        </r>
        <r>
          <rPr>
            <sz val="10"/>
            <color indexed="81"/>
            <rFont val="Tahoma"/>
            <family val="2"/>
          </rPr>
          <t xml:space="preserve">
</t>
        </r>
      </text>
    </comment>
    <comment ref="CA223"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224"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22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224"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BF224" authorId="1">
      <text>
        <r>
          <rPr>
            <b/>
            <sz val="12"/>
            <color indexed="81"/>
            <rFont val="David"/>
            <family val="2"/>
            <charset val="177"/>
          </rPr>
          <t>ט+י=יא</t>
        </r>
        <r>
          <rPr>
            <sz val="10"/>
            <color indexed="81"/>
            <rFont val="Tahoma"/>
            <family val="2"/>
          </rPr>
          <t xml:space="preserve">
</t>
        </r>
      </text>
    </comment>
    <comment ref="BM224" authorId="1">
      <text>
        <r>
          <rPr>
            <b/>
            <sz val="12"/>
            <color indexed="81"/>
            <rFont val="David"/>
            <family val="2"/>
            <charset val="177"/>
          </rPr>
          <t>יתרת השעות שנותרו לניצול. 
יא-ב=יב</t>
        </r>
        <r>
          <rPr>
            <sz val="10"/>
            <color indexed="81"/>
            <rFont val="Tahoma"/>
            <family val="2"/>
          </rPr>
          <t xml:space="preserve">
</t>
        </r>
      </text>
    </comment>
    <comment ref="BY22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List>
</comments>
</file>

<file path=xl/comments4.xml><?xml version="1.0" encoding="utf-8"?>
<comments xmlns="http://schemas.openxmlformats.org/spreadsheetml/2006/main">
  <authors>
    <author>Administrator</author>
    <author>u08159</author>
  </authors>
  <commentList>
    <comment ref="C35" authorId="0">
      <text>
        <r>
          <rPr>
            <b/>
            <sz val="8"/>
            <color indexed="81"/>
            <rFont val="Tahoma"/>
            <family val="2"/>
          </rPr>
          <t>Administrator:</t>
        </r>
        <r>
          <rPr>
            <sz val="8"/>
            <color indexed="81"/>
            <rFont val="Tahoma"/>
            <family val="2"/>
          </rPr>
          <t xml:space="preserve">
מועד חתימת המשרד המעניק שרותים על הזמנה</t>
        </r>
      </text>
    </comment>
    <comment ref="R49"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51" authorId="1">
      <text>
        <r>
          <rPr>
            <b/>
            <sz val="12"/>
            <color indexed="81"/>
            <rFont val="David"/>
            <family val="2"/>
            <charset val="177"/>
          </rPr>
          <t xml:space="preserve">יש לציין את סוג החשבונית. 
"עמידה" על השדה תראה חץ אפור. לחיצה על החץ האפור תפתח "תריס גלילה" של סוגי החשבון </t>
        </r>
        <r>
          <rPr>
            <sz val="10"/>
            <color indexed="81"/>
            <rFont val="Tahoma"/>
            <family val="2"/>
          </rPr>
          <t xml:space="preserve">
</t>
        </r>
      </text>
    </comment>
    <comment ref="S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AC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M98" authorId="1">
      <text>
        <r>
          <rPr>
            <b/>
            <sz val="12"/>
            <color indexed="81"/>
            <rFont val="David"/>
            <family val="2"/>
            <charset val="177"/>
          </rPr>
          <t>יש להזין את מדד בסיס החוזה כמופיע בצו התחלת תכנון</t>
        </r>
        <r>
          <rPr>
            <sz val="10"/>
            <color indexed="81"/>
            <rFont val="Tahoma"/>
            <family val="2"/>
          </rPr>
          <t xml:space="preserve">
</t>
        </r>
      </text>
    </comment>
    <comment ref="V98"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0" authorId="1">
      <text>
        <r>
          <rPr>
            <b/>
            <u/>
            <sz val="12"/>
            <color indexed="81"/>
            <rFont val="David"/>
            <family val="2"/>
            <charset val="177"/>
          </rPr>
          <t xml:space="preserve">מדד בסיס חדש: </t>
        </r>
        <r>
          <rPr>
            <b/>
            <sz val="12"/>
            <color indexed="81"/>
            <rFont val="David"/>
            <family val="2"/>
            <charset val="177"/>
          </rPr>
          <t xml:space="preserve">
1. במקרה ששיעור ההתיקרות המצטבר במהלך 18 חודש, יעלה לכדי 4% ומעלה, יהיה מדד הבסיס החודש בו אחוז ההתיקרות המצטברת הינו 4% ומעלה. 
2. במקרה ששיעור ההתיקרות המצטבר במהלך 18 חודש, לא עלה לכדי 4% - לא זכאי להתיקרות. 
3. במקרה ששיעור ההתיקרות המצטבר במהלך 18 חודש לא עלה לכדי 4%,  יש להזין את ערך המדד שלאחר החודש ה -18</t>
        </r>
      </text>
    </comment>
    <comment ref="V100"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2" authorId="0">
      <text>
        <r>
          <rPr>
            <sz val="11"/>
            <color indexed="81"/>
            <rFont val="David"/>
            <family val="2"/>
            <charset val="177"/>
          </rPr>
          <t>יש להזין את המדד הידוע, של החודש האחרון בו ניתנו השירותים בגינם, נדרש תשלום בחשבון הנוכחי.</t>
        </r>
      </text>
    </comment>
    <comment ref="V102"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CA109"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113"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113"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114" authorId="1">
      <text>
        <r>
          <rPr>
            <b/>
            <sz val="12"/>
            <color indexed="81"/>
            <rFont val="David"/>
            <family val="2"/>
            <charset val="177"/>
          </rPr>
          <t xml:space="preserve">יש לרשום את שם העובד אשר עבורו מבוקשת תמורה, בחשבון הנוכחי. </t>
        </r>
      </text>
    </comment>
    <comment ref="H11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114"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AP114" authorId="1">
      <text>
        <r>
          <rPr>
            <b/>
            <sz val="12"/>
            <color indexed="81"/>
            <rFont val="David"/>
            <family val="2"/>
            <charset val="177"/>
          </rPr>
          <t>מכפלת ש"ע בערך השעה. (ז*ה+ח*ו) = ט</t>
        </r>
        <r>
          <rPr>
            <sz val="10"/>
            <color indexed="81"/>
            <rFont val="Tahoma"/>
            <family val="2"/>
          </rPr>
          <t xml:space="preserve">
</t>
        </r>
      </text>
    </comment>
    <comment ref="AX114"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114" authorId="1">
      <text>
        <r>
          <rPr>
            <b/>
            <sz val="12"/>
            <color indexed="81"/>
            <rFont val="David"/>
            <family val="2"/>
            <charset val="177"/>
          </rPr>
          <t>ט+י=יא</t>
        </r>
        <r>
          <rPr>
            <sz val="10"/>
            <color indexed="81"/>
            <rFont val="Tahoma"/>
            <family val="2"/>
          </rPr>
          <t xml:space="preserve">
</t>
        </r>
      </text>
    </comment>
    <comment ref="BO114" authorId="1">
      <text>
        <r>
          <rPr>
            <b/>
            <sz val="12"/>
            <color indexed="81"/>
            <rFont val="David"/>
            <family val="2"/>
            <charset val="177"/>
          </rPr>
          <t>יתרת השעות שנותרו לניצול. 
יא-ב=יב</t>
        </r>
        <r>
          <rPr>
            <sz val="10"/>
            <color indexed="81"/>
            <rFont val="Tahoma"/>
            <family val="2"/>
          </rPr>
          <t xml:space="preserve">
</t>
        </r>
      </text>
    </comment>
    <comment ref="CA11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115"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115"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115"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N115" authorId="1">
      <text>
        <r>
          <rPr>
            <b/>
            <sz val="12"/>
            <color indexed="81"/>
            <rFont val="David"/>
            <family val="2"/>
            <charset val="177"/>
          </rPr>
          <t>מכפלת ש"ע בערך השעה. (ז*ה+ח*ו) = ט</t>
        </r>
        <r>
          <rPr>
            <sz val="10"/>
            <color indexed="81"/>
            <rFont val="Tahoma"/>
            <family val="2"/>
          </rPr>
          <t xml:space="preserve">
</t>
        </r>
      </text>
    </comment>
    <comment ref="AV115"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F115" authorId="1">
      <text>
        <r>
          <rPr>
            <b/>
            <sz val="12"/>
            <color indexed="81"/>
            <rFont val="David"/>
            <family val="2"/>
            <charset val="177"/>
          </rPr>
          <t>ט+י=יא</t>
        </r>
        <r>
          <rPr>
            <sz val="10"/>
            <color indexed="81"/>
            <rFont val="Tahoma"/>
            <family val="2"/>
          </rPr>
          <t xml:space="preserve">
</t>
        </r>
      </text>
    </comment>
    <comment ref="BM115" authorId="1">
      <text>
        <r>
          <rPr>
            <b/>
            <sz val="12"/>
            <color indexed="81"/>
            <rFont val="David"/>
            <family val="2"/>
            <charset val="177"/>
          </rPr>
          <t>יתרת השעות שנותרו לניצול. 
יא-ב=יב</t>
        </r>
        <r>
          <rPr>
            <sz val="10"/>
            <color indexed="81"/>
            <rFont val="Tahoma"/>
            <family val="2"/>
          </rPr>
          <t xml:space="preserve">
</t>
        </r>
      </text>
    </comment>
    <comment ref="BY115"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X186" authorId="1">
      <text>
        <r>
          <rPr>
            <sz val="12"/>
            <color indexed="81"/>
            <rFont val="David"/>
            <family val="2"/>
            <charset val="177"/>
          </rPr>
          <t>יש להזין את מספר הסכם השינויים האחרון שבתוקף.</t>
        </r>
        <r>
          <rPr>
            <sz val="10"/>
            <color indexed="81"/>
            <rFont val="Tahoma"/>
            <family val="2"/>
          </rPr>
          <t xml:space="preserve">
</t>
        </r>
      </text>
    </comment>
    <comment ref="CA218"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222"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222"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223" authorId="1">
      <text>
        <r>
          <rPr>
            <b/>
            <sz val="12"/>
            <color indexed="81"/>
            <rFont val="David"/>
            <family val="2"/>
            <charset val="177"/>
          </rPr>
          <t xml:space="preserve">יש לרשום את שם העובד אשר עבורו מבוקשת תמורה, בחשבון הנוכחי. </t>
        </r>
      </text>
    </comment>
    <comment ref="H223"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223"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BH223" authorId="1">
      <text>
        <r>
          <rPr>
            <b/>
            <sz val="12"/>
            <color indexed="81"/>
            <rFont val="David"/>
            <family val="2"/>
            <charset val="177"/>
          </rPr>
          <t>ט+י=יא</t>
        </r>
        <r>
          <rPr>
            <sz val="10"/>
            <color indexed="81"/>
            <rFont val="Tahoma"/>
            <family val="2"/>
          </rPr>
          <t xml:space="preserve">
</t>
        </r>
      </text>
    </comment>
    <comment ref="BO223" authorId="1">
      <text>
        <r>
          <rPr>
            <b/>
            <sz val="12"/>
            <color indexed="81"/>
            <rFont val="David"/>
            <family val="2"/>
            <charset val="177"/>
          </rPr>
          <t>יתרת השעות שנותרו לניצול. 
יא-ב=יב</t>
        </r>
        <r>
          <rPr>
            <sz val="10"/>
            <color indexed="81"/>
            <rFont val="Tahoma"/>
            <family val="2"/>
          </rPr>
          <t xml:space="preserve">
</t>
        </r>
      </text>
    </comment>
    <comment ref="CA223"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224"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22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224"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BF224" authorId="1">
      <text>
        <r>
          <rPr>
            <b/>
            <sz val="12"/>
            <color indexed="81"/>
            <rFont val="David"/>
            <family val="2"/>
            <charset val="177"/>
          </rPr>
          <t>ט+י=יא</t>
        </r>
        <r>
          <rPr>
            <sz val="10"/>
            <color indexed="81"/>
            <rFont val="Tahoma"/>
            <family val="2"/>
          </rPr>
          <t xml:space="preserve">
</t>
        </r>
      </text>
    </comment>
    <comment ref="BM224" authorId="1">
      <text>
        <r>
          <rPr>
            <b/>
            <sz val="12"/>
            <color indexed="81"/>
            <rFont val="David"/>
            <family val="2"/>
            <charset val="177"/>
          </rPr>
          <t>יתרת השעות שנותרו לניצול. 
יא-ב=יב</t>
        </r>
        <r>
          <rPr>
            <sz val="10"/>
            <color indexed="81"/>
            <rFont val="Tahoma"/>
            <family val="2"/>
          </rPr>
          <t xml:space="preserve">
</t>
        </r>
      </text>
    </comment>
    <comment ref="BY22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List>
</comments>
</file>

<file path=xl/comments5.xml><?xml version="1.0" encoding="utf-8"?>
<comments xmlns="http://schemas.openxmlformats.org/spreadsheetml/2006/main">
  <authors>
    <author>Administrator</author>
    <author>u08159</author>
  </authors>
  <commentList>
    <comment ref="C35" authorId="0">
      <text>
        <r>
          <rPr>
            <b/>
            <sz val="8"/>
            <color indexed="81"/>
            <rFont val="Tahoma"/>
            <family val="2"/>
          </rPr>
          <t>Administrator:</t>
        </r>
        <r>
          <rPr>
            <sz val="8"/>
            <color indexed="81"/>
            <rFont val="Tahoma"/>
            <family val="2"/>
          </rPr>
          <t xml:space="preserve">
מועד חתימת המשרד המעניק שרותים על הזמנה</t>
        </r>
      </text>
    </comment>
    <comment ref="R49"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51" authorId="1">
      <text>
        <r>
          <rPr>
            <b/>
            <sz val="12"/>
            <color indexed="81"/>
            <rFont val="David"/>
            <family val="2"/>
            <charset val="177"/>
          </rPr>
          <t xml:space="preserve">יש לציין את סוג החשבונית. 
"עמידה" על השדה תראה חץ אפור. לחיצה על החץ האפור תפתח "תריס גלילה" של סוגי החשבון </t>
        </r>
        <r>
          <rPr>
            <sz val="10"/>
            <color indexed="81"/>
            <rFont val="Tahoma"/>
            <family val="2"/>
          </rPr>
          <t xml:space="preserve">
</t>
        </r>
      </text>
    </comment>
    <comment ref="S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AC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M98" authorId="1">
      <text>
        <r>
          <rPr>
            <b/>
            <sz val="12"/>
            <color indexed="81"/>
            <rFont val="David"/>
            <family val="2"/>
            <charset val="177"/>
          </rPr>
          <t>יש להזין את מדד בסיס החוזה כמופיע בצו התחלת תכנון</t>
        </r>
        <r>
          <rPr>
            <sz val="10"/>
            <color indexed="81"/>
            <rFont val="Tahoma"/>
            <family val="2"/>
          </rPr>
          <t xml:space="preserve">
</t>
        </r>
      </text>
    </comment>
    <comment ref="V98"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0" authorId="1">
      <text>
        <r>
          <rPr>
            <b/>
            <u/>
            <sz val="12"/>
            <color indexed="81"/>
            <rFont val="David"/>
            <family val="2"/>
            <charset val="177"/>
          </rPr>
          <t xml:space="preserve">מדד בסיס חדש: </t>
        </r>
        <r>
          <rPr>
            <b/>
            <sz val="12"/>
            <color indexed="81"/>
            <rFont val="David"/>
            <family val="2"/>
            <charset val="177"/>
          </rPr>
          <t xml:space="preserve">
1. במקרה ששיעור ההתיקרות המצטבר במהלך 18 חודש, יעלה לכדי 4% ומעלה, יהיה מדד הבסיס החודש בו אחוז ההתיקרות המצטברת הינו 4% ומעלה. 
2. במקרה ששיעור ההתיקרות המצטבר במהלך 18 חודש, לא עלה לכדי 4% - לא זכאי להתיקרות. 
3. במקרה ששיעור ההתיקרות המצטבר במהלך 18 חודש לא עלה לכדי 4%,  יש להזין את ערך המדד שלאחר החודש ה -18</t>
        </r>
      </text>
    </comment>
    <comment ref="V100"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2" authorId="0">
      <text>
        <r>
          <rPr>
            <sz val="11"/>
            <color indexed="81"/>
            <rFont val="David"/>
            <family val="2"/>
            <charset val="177"/>
          </rPr>
          <t>יש להזין את המדד הידוע, של החודש האחרון בו ניתנו השירותים בגינם, נדרש תשלום בחשבון הנוכחי.</t>
        </r>
      </text>
    </comment>
    <comment ref="V102"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CA109"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113"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113"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114" authorId="1">
      <text>
        <r>
          <rPr>
            <b/>
            <sz val="12"/>
            <color indexed="81"/>
            <rFont val="David"/>
            <family val="2"/>
            <charset val="177"/>
          </rPr>
          <t xml:space="preserve">יש לרשום את שם העובד אשר עבורו מבוקשת תמורה, בחשבון הנוכחי. </t>
        </r>
      </text>
    </comment>
    <comment ref="H11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114"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AP114" authorId="1">
      <text>
        <r>
          <rPr>
            <b/>
            <sz val="12"/>
            <color indexed="81"/>
            <rFont val="David"/>
            <family val="2"/>
            <charset val="177"/>
          </rPr>
          <t>מכפלת ש"ע בערך השעה. (ז*ה+ח*ו) = ט</t>
        </r>
        <r>
          <rPr>
            <sz val="10"/>
            <color indexed="81"/>
            <rFont val="Tahoma"/>
            <family val="2"/>
          </rPr>
          <t xml:space="preserve">
</t>
        </r>
      </text>
    </comment>
    <comment ref="AX114"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114" authorId="1">
      <text>
        <r>
          <rPr>
            <b/>
            <sz val="12"/>
            <color indexed="81"/>
            <rFont val="David"/>
            <family val="2"/>
            <charset val="177"/>
          </rPr>
          <t>ט+י=יא</t>
        </r>
        <r>
          <rPr>
            <sz val="10"/>
            <color indexed="81"/>
            <rFont val="Tahoma"/>
            <family val="2"/>
          </rPr>
          <t xml:space="preserve">
</t>
        </r>
      </text>
    </comment>
    <comment ref="BO114" authorId="1">
      <text>
        <r>
          <rPr>
            <b/>
            <sz val="12"/>
            <color indexed="81"/>
            <rFont val="David"/>
            <family val="2"/>
            <charset val="177"/>
          </rPr>
          <t>יתרת השעות שנותרו לניצול. 
יא-ב=יב</t>
        </r>
        <r>
          <rPr>
            <sz val="10"/>
            <color indexed="81"/>
            <rFont val="Tahoma"/>
            <family val="2"/>
          </rPr>
          <t xml:space="preserve">
</t>
        </r>
      </text>
    </comment>
    <comment ref="CA11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115"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115"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115"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N115" authorId="1">
      <text>
        <r>
          <rPr>
            <b/>
            <sz val="12"/>
            <color indexed="81"/>
            <rFont val="David"/>
            <family val="2"/>
            <charset val="177"/>
          </rPr>
          <t>מכפלת ש"ע בערך השעה. (ז*ה+ח*ו) = ט</t>
        </r>
        <r>
          <rPr>
            <sz val="10"/>
            <color indexed="81"/>
            <rFont val="Tahoma"/>
            <family val="2"/>
          </rPr>
          <t xml:space="preserve">
</t>
        </r>
      </text>
    </comment>
    <comment ref="AV115"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F115" authorId="1">
      <text>
        <r>
          <rPr>
            <b/>
            <sz val="12"/>
            <color indexed="81"/>
            <rFont val="David"/>
            <family val="2"/>
            <charset val="177"/>
          </rPr>
          <t>ט+י=יא</t>
        </r>
        <r>
          <rPr>
            <sz val="10"/>
            <color indexed="81"/>
            <rFont val="Tahoma"/>
            <family val="2"/>
          </rPr>
          <t xml:space="preserve">
</t>
        </r>
      </text>
    </comment>
    <comment ref="BM115" authorId="1">
      <text>
        <r>
          <rPr>
            <b/>
            <sz val="12"/>
            <color indexed="81"/>
            <rFont val="David"/>
            <family val="2"/>
            <charset val="177"/>
          </rPr>
          <t>יתרת השעות שנותרו לניצול. 
יא-ב=יב</t>
        </r>
        <r>
          <rPr>
            <sz val="10"/>
            <color indexed="81"/>
            <rFont val="Tahoma"/>
            <family val="2"/>
          </rPr>
          <t xml:space="preserve">
</t>
        </r>
      </text>
    </comment>
    <comment ref="BY115"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X186" authorId="1">
      <text>
        <r>
          <rPr>
            <sz val="12"/>
            <color indexed="81"/>
            <rFont val="David"/>
            <family val="2"/>
            <charset val="177"/>
          </rPr>
          <t>יש להזין את מספר הסכם השינויים האחרון שבתוקף.</t>
        </r>
        <r>
          <rPr>
            <sz val="10"/>
            <color indexed="81"/>
            <rFont val="Tahoma"/>
            <family val="2"/>
          </rPr>
          <t xml:space="preserve">
</t>
        </r>
      </text>
    </comment>
    <comment ref="CA218"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222"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222"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223" authorId="1">
      <text>
        <r>
          <rPr>
            <b/>
            <sz val="12"/>
            <color indexed="81"/>
            <rFont val="David"/>
            <family val="2"/>
            <charset val="177"/>
          </rPr>
          <t xml:space="preserve">יש לרשום את שם העובד אשר עבורו מבוקשת תמורה, בחשבון הנוכחי. </t>
        </r>
      </text>
    </comment>
    <comment ref="H223"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223"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BH223" authorId="1">
      <text>
        <r>
          <rPr>
            <b/>
            <sz val="12"/>
            <color indexed="81"/>
            <rFont val="David"/>
            <family val="2"/>
            <charset val="177"/>
          </rPr>
          <t>ט+י=יא</t>
        </r>
        <r>
          <rPr>
            <sz val="10"/>
            <color indexed="81"/>
            <rFont val="Tahoma"/>
            <family val="2"/>
          </rPr>
          <t xml:space="preserve">
</t>
        </r>
      </text>
    </comment>
    <comment ref="BO223" authorId="1">
      <text>
        <r>
          <rPr>
            <b/>
            <sz val="12"/>
            <color indexed="81"/>
            <rFont val="David"/>
            <family val="2"/>
            <charset val="177"/>
          </rPr>
          <t>יתרת השעות שנותרו לניצול. 
יא-ב=יב</t>
        </r>
        <r>
          <rPr>
            <sz val="10"/>
            <color indexed="81"/>
            <rFont val="Tahoma"/>
            <family val="2"/>
          </rPr>
          <t xml:space="preserve">
</t>
        </r>
      </text>
    </comment>
    <comment ref="CA223"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224"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22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224"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BF224" authorId="1">
      <text>
        <r>
          <rPr>
            <b/>
            <sz val="12"/>
            <color indexed="81"/>
            <rFont val="David"/>
            <family val="2"/>
            <charset val="177"/>
          </rPr>
          <t>ט+י=יא</t>
        </r>
        <r>
          <rPr>
            <sz val="10"/>
            <color indexed="81"/>
            <rFont val="Tahoma"/>
            <family val="2"/>
          </rPr>
          <t xml:space="preserve">
</t>
        </r>
      </text>
    </comment>
    <comment ref="BM224" authorId="1">
      <text>
        <r>
          <rPr>
            <b/>
            <sz val="12"/>
            <color indexed="81"/>
            <rFont val="David"/>
            <family val="2"/>
            <charset val="177"/>
          </rPr>
          <t>יתרת השעות שנותרו לניצול. 
יא-ב=יב</t>
        </r>
        <r>
          <rPr>
            <sz val="10"/>
            <color indexed="81"/>
            <rFont val="Tahoma"/>
            <family val="2"/>
          </rPr>
          <t xml:space="preserve">
</t>
        </r>
      </text>
    </comment>
    <comment ref="BY22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List>
</comments>
</file>

<file path=xl/comments6.xml><?xml version="1.0" encoding="utf-8"?>
<comments xmlns="http://schemas.openxmlformats.org/spreadsheetml/2006/main">
  <authors>
    <author>Administrator</author>
    <author>u08159</author>
  </authors>
  <commentList>
    <comment ref="C35" authorId="0">
      <text>
        <r>
          <rPr>
            <b/>
            <sz val="8"/>
            <color indexed="81"/>
            <rFont val="Tahoma"/>
            <family val="2"/>
          </rPr>
          <t>Administrator:</t>
        </r>
        <r>
          <rPr>
            <sz val="8"/>
            <color indexed="81"/>
            <rFont val="Tahoma"/>
            <family val="2"/>
          </rPr>
          <t xml:space="preserve">
מועד חתימת המשרד המעניק שרותים על הזמנה</t>
        </r>
      </text>
    </comment>
    <comment ref="R49" authorId="1">
      <text>
        <r>
          <rPr>
            <sz val="12"/>
            <color indexed="81"/>
            <rFont val="David"/>
            <family val="2"/>
            <charset val="177"/>
          </rPr>
          <t>יש להזין את מספר החשבון הסידורי, על פי סדר הגשת החשבונות</t>
        </r>
        <r>
          <rPr>
            <sz val="10"/>
            <color indexed="81"/>
            <rFont val="Tahoma"/>
            <family val="2"/>
          </rPr>
          <t xml:space="preserve">
</t>
        </r>
      </text>
    </comment>
    <comment ref="C51" authorId="1">
      <text>
        <r>
          <rPr>
            <b/>
            <sz val="12"/>
            <color indexed="81"/>
            <rFont val="David"/>
            <family val="2"/>
            <charset val="177"/>
          </rPr>
          <t xml:space="preserve">יש לציין את סוג החשבונית. 
"עמידה" על השדה תראה חץ אפור. לחיצה על החץ האפור תפתח "תריס גלילה" של סוגי החשבון </t>
        </r>
        <r>
          <rPr>
            <sz val="10"/>
            <color indexed="81"/>
            <rFont val="Tahoma"/>
            <family val="2"/>
          </rPr>
          <t xml:space="preserve">
</t>
        </r>
      </text>
    </comment>
    <comment ref="S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AC59" authorId="1">
      <text>
        <r>
          <rPr>
            <b/>
            <sz val="12"/>
            <color indexed="81"/>
            <rFont val="David"/>
            <family val="2"/>
            <charset val="177"/>
          </rPr>
          <t xml:space="preserve">לאחר קבלת תוצאות מכרז, יש להוסיף </t>
        </r>
        <r>
          <rPr>
            <b/>
            <sz val="12"/>
            <color indexed="10"/>
            <rFont val="David"/>
            <family val="2"/>
            <charset val="177"/>
          </rPr>
          <t xml:space="preserve">מספר חוזה עם קבלן הביצוע. </t>
        </r>
        <r>
          <rPr>
            <b/>
            <sz val="12"/>
            <color indexed="81"/>
            <rFont val="David"/>
            <family val="2"/>
            <charset val="177"/>
          </rPr>
          <t xml:space="preserve">
במקרה שאין אפשרות להוסיף את המספר בגלל שנעשה ע"י COE או ע"י יחידת בינוי יש לרשום: </t>
        </r>
        <r>
          <rPr>
            <b/>
            <sz val="12"/>
            <color indexed="10"/>
            <rFont val="David"/>
            <family val="2"/>
            <charset val="177"/>
          </rPr>
          <t>"בוצע בדרך אחרת"</t>
        </r>
        <r>
          <rPr>
            <b/>
            <sz val="12"/>
            <color indexed="81"/>
            <rFont val="David"/>
            <family val="2"/>
            <charset val="177"/>
          </rPr>
          <t xml:space="preserve">. </t>
        </r>
      </text>
    </comment>
    <comment ref="M98" authorId="1">
      <text>
        <r>
          <rPr>
            <b/>
            <sz val="12"/>
            <color indexed="81"/>
            <rFont val="David"/>
            <family val="2"/>
            <charset val="177"/>
          </rPr>
          <t>יש להזין את מדד בסיס החוזה כמופיע בצו התחלת תכנון</t>
        </r>
        <r>
          <rPr>
            <sz val="10"/>
            <color indexed="81"/>
            <rFont val="Tahoma"/>
            <family val="2"/>
          </rPr>
          <t xml:space="preserve">
</t>
        </r>
      </text>
    </comment>
    <comment ref="V98"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0" authorId="1">
      <text>
        <r>
          <rPr>
            <b/>
            <u/>
            <sz val="12"/>
            <color indexed="81"/>
            <rFont val="David"/>
            <family val="2"/>
            <charset val="177"/>
          </rPr>
          <t xml:space="preserve">מדד בסיס חדש: </t>
        </r>
        <r>
          <rPr>
            <b/>
            <sz val="12"/>
            <color indexed="81"/>
            <rFont val="David"/>
            <family val="2"/>
            <charset val="177"/>
          </rPr>
          <t xml:space="preserve">
1. במקרה ששיעור ההתיקרות המצטבר במהלך 18 חודש, יעלה לכדי 4% ומעלה, יהיה מדד הבסיס החודש בו אחוז ההתיקרות המצטברת הינו 4% ומעלה. 
2. במקרה ששיעור ההתיקרות המצטבר במהלך 18 חודש, לא עלה לכדי 4% - לא זכאי להתיקרות. 
3. במקרה ששיעור ההתיקרות המצטבר במהלך 18 חודש לא עלה לכדי 4%,  יש להזין את ערך המדד שלאחר החודש ה -18</t>
        </r>
      </text>
    </comment>
    <comment ref="V100"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M102" authorId="0">
      <text>
        <r>
          <rPr>
            <sz val="11"/>
            <color indexed="81"/>
            <rFont val="David"/>
            <family val="2"/>
            <charset val="177"/>
          </rPr>
          <t>יש להזין את המדד הידוע, של החודש האחרון בו ניתנו השירותים בגינם, נדרש תשלום בחשבון הנוכחי.</t>
        </r>
      </text>
    </comment>
    <comment ref="V102" authorId="1">
      <text>
        <r>
          <rPr>
            <b/>
            <sz val="12"/>
            <color indexed="81"/>
            <rFont val="David"/>
            <family val="2"/>
            <charset val="177"/>
          </rPr>
          <t xml:space="preserve">יש להוסיף תאריך בפורמט הבא: </t>
        </r>
        <r>
          <rPr>
            <b/>
            <sz val="12"/>
            <color indexed="10"/>
            <rFont val="David"/>
            <family val="2"/>
            <charset val="177"/>
          </rPr>
          <t>01/2009</t>
        </r>
        <r>
          <rPr>
            <b/>
            <sz val="12"/>
            <color indexed="81"/>
            <rFont val="David"/>
            <family val="2"/>
            <charset val="177"/>
          </rPr>
          <t xml:space="preserve"> (חודש ושנה)
</t>
        </r>
        <r>
          <rPr>
            <sz val="10"/>
            <color indexed="81"/>
            <rFont val="Tahoma"/>
            <family val="2"/>
          </rPr>
          <t xml:space="preserve">
</t>
        </r>
      </text>
    </comment>
    <comment ref="CA109"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113"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113"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114" authorId="1">
      <text>
        <r>
          <rPr>
            <b/>
            <sz val="12"/>
            <color indexed="81"/>
            <rFont val="David"/>
            <family val="2"/>
            <charset val="177"/>
          </rPr>
          <t xml:space="preserve">יש לרשום את שם העובד אשר עבורו מבוקשת תמורה, בחשבון הנוכחי. </t>
        </r>
      </text>
    </comment>
    <comment ref="H11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114"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AP114" authorId="1">
      <text>
        <r>
          <rPr>
            <b/>
            <sz val="12"/>
            <color indexed="81"/>
            <rFont val="David"/>
            <family val="2"/>
            <charset val="177"/>
          </rPr>
          <t>מכפלת ש"ע בערך השעה. (ז*ה+ח*ו) = ט</t>
        </r>
        <r>
          <rPr>
            <sz val="10"/>
            <color indexed="81"/>
            <rFont val="Tahoma"/>
            <family val="2"/>
          </rPr>
          <t xml:space="preserve">
</t>
        </r>
      </text>
    </comment>
    <comment ref="AX114"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H114" authorId="1">
      <text>
        <r>
          <rPr>
            <b/>
            <sz val="12"/>
            <color indexed="81"/>
            <rFont val="David"/>
            <family val="2"/>
            <charset val="177"/>
          </rPr>
          <t>ט+י=יא</t>
        </r>
        <r>
          <rPr>
            <sz val="10"/>
            <color indexed="81"/>
            <rFont val="Tahoma"/>
            <family val="2"/>
          </rPr>
          <t xml:space="preserve">
</t>
        </r>
      </text>
    </comment>
    <comment ref="BO114" authorId="1">
      <text>
        <r>
          <rPr>
            <b/>
            <sz val="12"/>
            <color indexed="81"/>
            <rFont val="David"/>
            <family val="2"/>
            <charset val="177"/>
          </rPr>
          <t>יתרת השעות שנותרו לניצול. 
יא-ב=יב</t>
        </r>
        <r>
          <rPr>
            <sz val="10"/>
            <color indexed="81"/>
            <rFont val="Tahoma"/>
            <family val="2"/>
          </rPr>
          <t xml:space="preserve">
</t>
        </r>
      </text>
    </comment>
    <comment ref="CA11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115"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115"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115"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AN115" authorId="1">
      <text>
        <r>
          <rPr>
            <b/>
            <sz val="12"/>
            <color indexed="81"/>
            <rFont val="David"/>
            <family val="2"/>
            <charset val="177"/>
          </rPr>
          <t>מכפלת ש"ע בערך השעה. (ז*ה+ח*ו) = ט</t>
        </r>
        <r>
          <rPr>
            <sz val="10"/>
            <color indexed="81"/>
            <rFont val="Tahoma"/>
            <family val="2"/>
          </rPr>
          <t xml:space="preserve">
</t>
        </r>
      </text>
    </comment>
    <comment ref="AV115" authorId="1">
      <text>
        <r>
          <rPr>
            <b/>
            <sz val="12"/>
            <color indexed="81"/>
            <rFont val="David"/>
            <family val="2"/>
            <charset val="177"/>
          </rPr>
          <t>יש להזין את סה"כ התשלומים המצטברים (₪) ששולמו בגין כל עובד עד לחשבון הקודם. (כולל) ללא מע"מ</t>
        </r>
        <r>
          <rPr>
            <sz val="10"/>
            <color indexed="81"/>
            <rFont val="Tahoma"/>
            <family val="2"/>
          </rPr>
          <t xml:space="preserve">
</t>
        </r>
      </text>
    </comment>
    <comment ref="BF115" authorId="1">
      <text>
        <r>
          <rPr>
            <b/>
            <sz val="12"/>
            <color indexed="81"/>
            <rFont val="David"/>
            <family val="2"/>
            <charset val="177"/>
          </rPr>
          <t>ט+י=יא</t>
        </r>
        <r>
          <rPr>
            <sz val="10"/>
            <color indexed="81"/>
            <rFont val="Tahoma"/>
            <family val="2"/>
          </rPr>
          <t xml:space="preserve">
</t>
        </r>
      </text>
    </comment>
    <comment ref="BM115" authorId="1">
      <text>
        <r>
          <rPr>
            <b/>
            <sz val="12"/>
            <color indexed="81"/>
            <rFont val="David"/>
            <family val="2"/>
            <charset val="177"/>
          </rPr>
          <t>יתרת השעות שנותרו לניצול. 
יא-ב=יב</t>
        </r>
        <r>
          <rPr>
            <sz val="10"/>
            <color indexed="81"/>
            <rFont val="Tahoma"/>
            <family val="2"/>
          </rPr>
          <t xml:space="preserve">
</t>
        </r>
      </text>
    </comment>
    <comment ref="BY115"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X186" authorId="1">
      <text>
        <r>
          <rPr>
            <sz val="12"/>
            <color indexed="81"/>
            <rFont val="David"/>
            <family val="2"/>
            <charset val="177"/>
          </rPr>
          <t>יש להזין את מספר הסכם השינויים האחרון שבתוקף.</t>
        </r>
        <r>
          <rPr>
            <sz val="10"/>
            <color indexed="81"/>
            <rFont val="Tahoma"/>
            <family val="2"/>
          </rPr>
          <t xml:space="preserve">
</t>
        </r>
      </text>
    </comment>
    <comment ref="CA218" authorId="1">
      <text>
        <r>
          <rPr>
            <b/>
            <sz val="12"/>
            <color indexed="81"/>
            <rFont val="David"/>
            <family val="2"/>
            <charset val="177"/>
          </rPr>
          <t>תשומת לב: כמות יתרת שעות לניצול מחושבת לפי התעריף הגבוה, ולא לפי תעריף של מעל 180 ש"ע. (לפי עמודה ז ולא לפי עמודה ח)</t>
        </r>
        <r>
          <rPr>
            <sz val="10"/>
            <color indexed="81"/>
            <rFont val="Tahoma"/>
            <family val="2"/>
          </rPr>
          <t xml:space="preserve">
</t>
        </r>
      </text>
    </comment>
    <comment ref="L222" authorId="0">
      <text>
        <r>
          <rPr>
            <b/>
            <u/>
            <sz val="12"/>
            <color indexed="10"/>
            <rFont val="David"/>
            <family val="2"/>
            <charset val="177"/>
          </rPr>
          <t>שדה חובה!</t>
        </r>
        <r>
          <rPr>
            <b/>
            <u/>
            <sz val="12"/>
            <color indexed="81"/>
            <rFont val="David"/>
            <family val="2"/>
            <charset val="177"/>
          </rPr>
          <t xml:space="preserve">
עובד עם משרד</t>
        </r>
        <r>
          <rPr>
            <b/>
            <sz val="12"/>
            <color indexed="81"/>
            <rFont val="David"/>
            <family val="2"/>
            <charset val="177"/>
          </rPr>
          <t xml:space="preserve"> :
 הינו מתכנן / יועץ / מפקח/ מנהל עבודה המשתמש לצרכי ביצוע עבודתו בשירותי משרדו ואלה </t>
        </r>
        <r>
          <rPr>
            <b/>
            <u/>
            <sz val="12"/>
            <color indexed="81"/>
            <rFont val="David"/>
            <family val="2"/>
            <charset val="177"/>
          </rPr>
          <t>אינם</t>
        </r>
        <r>
          <rPr>
            <b/>
            <sz val="12"/>
            <color indexed="81"/>
            <rFont val="David"/>
            <family val="2"/>
            <charset val="177"/>
          </rPr>
          <t xml:space="preserve"> ניתנים לו ע"י משהב"ט או צה"ל.
במקרה זה רשום: </t>
        </r>
        <r>
          <rPr>
            <b/>
            <sz val="14"/>
            <color indexed="10"/>
            <rFont val="David"/>
            <family val="2"/>
            <charset val="177"/>
          </rPr>
          <t>עם משרד</t>
        </r>
      </text>
    </comment>
    <comment ref="M222" authorId="0">
      <text>
        <r>
          <rPr>
            <b/>
            <u/>
            <sz val="11"/>
            <color indexed="10"/>
            <rFont val="David"/>
            <family val="2"/>
            <charset val="177"/>
          </rPr>
          <t>שדה חובה!</t>
        </r>
        <r>
          <rPr>
            <b/>
            <u/>
            <sz val="11"/>
            <color indexed="81"/>
            <rFont val="David"/>
            <family val="2"/>
            <charset val="177"/>
          </rPr>
          <t xml:space="preserve">
עובד ללא משרד</t>
        </r>
        <r>
          <rPr>
            <b/>
            <sz val="11"/>
            <color indexed="81"/>
            <rFont val="David"/>
            <family val="2"/>
            <charset val="177"/>
          </rPr>
          <t xml:space="preserve">:
הינו מתכנן / יועץ / מפקח / מנהל פרויקט המשתמש לצרכי ביצוע עבודתו במשרד / מתקן </t>
        </r>
        <r>
          <rPr>
            <b/>
            <u/>
            <sz val="11"/>
            <color indexed="81"/>
            <rFont val="David"/>
            <family val="2"/>
            <charset val="177"/>
          </rPr>
          <t xml:space="preserve">הניתנים לו ע"י משהב"ט </t>
        </r>
        <r>
          <rPr>
            <b/>
            <sz val="11"/>
            <color indexed="81"/>
            <rFont val="David"/>
            <family val="2"/>
            <charset val="177"/>
          </rPr>
          <t xml:space="preserve">או צה"ל . בנוסף, הספק מקבל שירותי משרד.
שרותי משרד: הדפסה, צילום, שימוש בטלפון או 
פקסימיליה - כולם או מקצתם).
במקרה זה - סמן: </t>
        </r>
        <r>
          <rPr>
            <b/>
            <sz val="14"/>
            <color indexed="10"/>
            <rFont val="David"/>
            <family val="2"/>
            <charset val="177"/>
          </rPr>
          <t>ללא משרד</t>
        </r>
        <r>
          <rPr>
            <b/>
            <sz val="11"/>
            <color indexed="81"/>
            <rFont val="David"/>
            <family val="2"/>
            <charset val="177"/>
          </rPr>
          <t>.</t>
        </r>
      </text>
    </comment>
    <comment ref="B223" authorId="1">
      <text>
        <r>
          <rPr>
            <b/>
            <sz val="12"/>
            <color indexed="81"/>
            <rFont val="David"/>
            <family val="2"/>
            <charset val="177"/>
          </rPr>
          <t xml:space="preserve">יש לרשום את שם העובד אשר עבורו מבוקשת תמורה, בחשבון הנוכחי. </t>
        </r>
      </text>
    </comment>
    <comment ref="H223"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N223" authorId="0">
      <text>
        <r>
          <rPr>
            <u/>
            <sz val="12"/>
            <color indexed="81"/>
            <rFont val="David"/>
            <family val="2"/>
            <charset val="177"/>
          </rPr>
          <t>נא לציין סיווג העובד כפי שנקבע בהזמנה :</t>
        </r>
        <r>
          <rPr>
            <sz val="12"/>
            <color indexed="81"/>
            <rFont val="David"/>
            <family val="2"/>
            <charset val="177"/>
          </rPr>
          <t xml:space="preserve">
א.יועץ בכיר או מומחה או  
    מפקח בכיר או מנהל פרויקט בכיר. </t>
        </r>
        <r>
          <rPr>
            <b/>
            <sz val="12"/>
            <color indexed="10"/>
            <rFont val="David"/>
            <family val="2"/>
            <charset val="177"/>
          </rPr>
          <t xml:space="preserve">תעריף מיוחד זה יהיה על פי החלטת ועדה בלבד. </t>
        </r>
        <r>
          <rPr>
            <sz val="12"/>
            <color indexed="81"/>
            <rFont val="David"/>
            <family val="2"/>
            <charset val="177"/>
          </rPr>
          <t xml:space="preserve">
ב.אקדמאי בכיר  או ראש צוות
ג. אקדמאי או הנדסאי או  טכנאי בכיר או מודד רשוי
ד.אקדמאי זוטר או הנדסאי  או טכנאי 
ה. הנדסאי או טכנאי זוטר או שרטט
ו. פועל מדידה
ז. ציוד מדידה  </t>
        </r>
      </text>
    </comment>
    <comment ref="BH223" authorId="1">
      <text>
        <r>
          <rPr>
            <b/>
            <sz val="12"/>
            <color indexed="81"/>
            <rFont val="David"/>
            <family val="2"/>
            <charset val="177"/>
          </rPr>
          <t>ט+י=יא</t>
        </r>
        <r>
          <rPr>
            <sz val="10"/>
            <color indexed="81"/>
            <rFont val="Tahoma"/>
            <family val="2"/>
          </rPr>
          <t xml:space="preserve">
</t>
        </r>
      </text>
    </comment>
    <comment ref="BO223" authorId="1">
      <text>
        <r>
          <rPr>
            <b/>
            <sz val="12"/>
            <color indexed="81"/>
            <rFont val="David"/>
            <family val="2"/>
            <charset val="177"/>
          </rPr>
          <t>יתרת השעות שנותרו לניצול. 
יא-ב=יב</t>
        </r>
        <r>
          <rPr>
            <sz val="10"/>
            <color indexed="81"/>
            <rFont val="Tahoma"/>
            <family val="2"/>
          </rPr>
          <t xml:space="preserve">
</t>
        </r>
      </text>
    </comment>
    <comment ref="CA223"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 ref="B224" authorId="1">
      <text>
        <r>
          <rPr>
            <b/>
            <sz val="12"/>
            <color indexed="81"/>
            <rFont val="David"/>
            <family val="2"/>
            <charset val="177"/>
          </rPr>
          <t xml:space="preserve">יש לרשום את שם העובד אשר עבורו מבוקשת תמורה, בחשבון הנוכחי. </t>
        </r>
        <r>
          <rPr>
            <sz val="10"/>
            <color indexed="81"/>
            <rFont val="Tahoma"/>
            <family val="2"/>
          </rPr>
          <t xml:space="preserve">
</t>
        </r>
      </text>
    </comment>
    <comment ref="H224" authorId="1">
      <text>
        <r>
          <rPr>
            <b/>
            <sz val="12"/>
            <color indexed="81"/>
            <rFont val="David"/>
            <family val="2"/>
            <charset val="177"/>
          </rPr>
          <t>יש לרשום את סך התקציב (ללא מע"מ) המוקצה לעובד על פי הכתוב בהזמנה /בהסכם השינויים</t>
        </r>
        <r>
          <rPr>
            <sz val="10"/>
            <color indexed="81"/>
            <rFont val="Tahoma"/>
            <family val="2"/>
          </rPr>
          <t xml:space="preserve">
</t>
        </r>
      </text>
    </comment>
    <comment ref="P224" authorId="1">
      <text>
        <r>
          <rPr>
            <b/>
            <u/>
            <sz val="10"/>
            <color indexed="81"/>
            <rFont val="Tahoma"/>
            <family val="2"/>
          </rPr>
          <t xml:space="preserve">מחיר ש"ע לתקופת הביצוע: </t>
        </r>
        <r>
          <rPr>
            <b/>
            <sz val="10"/>
            <color indexed="81"/>
            <rFont val="Tahoma"/>
            <family val="2"/>
          </rPr>
          <t xml:space="preserve">
באחריות הספק לעדכן את תעריף לש"ע.</t>
        </r>
      </text>
    </comment>
    <comment ref="BF224" authorId="1">
      <text>
        <r>
          <rPr>
            <b/>
            <sz val="12"/>
            <color indexed="81"/>
            <rFont val="David"/>
            <family val="2"/>
            <charset val="177"/>
          </rPr>
          <t>ט+י=יא</t>
        </r>
        <r>
          <rPr>
            <sz val="10"/>
            <color indexed="81"/>
            <rFont val="Tahoma"/>
            <family val="2"/>
          </rPr>
          <t xml:space="preserve">
</t>
        </r>
      </text>
    </comment>
    <comment ref="BM224" authorId="1">
      <text>
        <r>
          <rPr>
            <b/>
            <sz val="12"/>
            <color indexed="81"/>
            <rFont val="David"/>
            <family val="2"/>
            <charset val="177"/>
          </rPr>
          <t>יתרת השעות שנותרו לניצול. 
יא-ב=יב</t>
        </r>
        <r>
          <rPr>
            <sz val="10"/>
            <color indexed="81"/>
            <rFont val="Tahoma"/>
            <family val="2"/>
          </rPr>
          <t xml:space="preserve">
</t>
        </r>
      </text>
    </comment>
    <comment ref="BY224" authorId="1">
      <text>
        <r>
          <rPr>
            <b/>
            <sz val="12"/>
            <color indexed="81"/>
            <rFont val="David"/>
            <family val="2"/>
            <charset val="177"/>
          </rPr>
          <t>יתרת שעות עבודה לפי תעריף של עד 180 ש"ע לצורך קבלת סדרי גודל של היתרה.
ה/יב=יג</t>
        </r>
        <r>
          <rPr>
            <sz val="10"/>
            <color indexed="81"/>
            <rFont val="Tahoma"/>
            <family val="2"/>
          </rPr>
          <t xml:space="preserve">
</t>
        </r>
      </text>
    </comment>
  </commentList>
</comments>
</file>

<file path=xl/sharedStrings.xml><?xml version="1.0" encoding="utf-8"?>
<sst xmlns="http://schemas.openxmlformats.org/spreadsheetml/2006/main" count="1833" uniqueCount="211">
  <si>
    <t>מדד בסיס החוזה</t>
  </si>
  <si>
    <t>תאריך</t>
  </si>
  <si>
    <t>מדד בסיס חדש</t>
  </si>
  <si>
    <t>עד</t>
  </si>
  <si>
    <t>לתשלום</t>
  </si>
  <si>
    <t>A</t>
  </si>
  <si>
    <t>B</t>
  </si>
  <si>
    <t>D</t>
  </si>
  <si>
    <t>E</t>
  </si>
  <si>
    <t xml:space="preserve">מתאריך </t>
  </si>
  <si>
    <t>C</t>
  </si>
  <si>
    <t>לפי מע"מ של:</t>
  </si>
  <si>
    <t>ללא מע"מ</t>
  </si>
  <si>
    <t>כולל מע"מ</t>
  </si>
  <si>
    <t>לשימוש המתכנן</t>
  </si>
  <si>
    <t>לשימוש מעהב"ט</t>
  </si>
  <si>
    <t>שכר</t>
  </si>
  <si>
    <t xml:space="preserve"> א. לפי תעריף</t>
  </si>
  <si>
    <t xml:space="preserve"> ב. לפי קבלות / אחר</t>
  </si>
  <si>
    <t>תפקיד</t>
  </si>
  <si>
    <t>חותמת דואר נכנס - הגוף הדורש</t>
  </si>
  <si>
    <t xml:space="preserve">  למילוי ע"י הספק</t>
  </si>
  <si>
    <t xml:space="preserve">  למילוי ע"י נציג הגוף הדורש</t>
  </si>
  <si>
    <t>H</t>
  </si>
  <si>
    <t>I</t>
  </si>
  <si>
    <t>J</t>
  </si>
  <si>
    <t>K</t>
  </si>
  <si>
    <t xml:space="preserve">1M התיקרוית </t>
  </si>
  <si>
    <t>קידומת</t>
  </si>
  <si>
    <t xml:space="preserve">חשבון סופי לעבודה שהופסקה באמצע תכנון </t>
  </si>
  <si>
    <t xml:space="preserve">חשבון חלקי לפיקוח עליון </t>
  </si>
  <si>
    <t>החשבון ערוך</t>
  </si>
  <si>
    <t>חתימה וחותמת המתכנן</t>
  </si>
  <si>
    <t>שם המשרד</t>
  </si>
  <si>
    <t>חשבון ביניים לפי % (לפני מכרז)</t>
  </si>
  <si>
    <t>חשבון סופי לתכנון (לאחר יציאת מכרז)</t>
  </si>
  <si>
    <t>סוג החשבון</t>
  </si>
  <si>
    <t>יש להזין סוג החשבון</t>
  </si>
  <si>
    <t>% שכר לתשלום</t>
  </si>
  <si>
    <t>K=</t>
  </si>
  <si>
    <t>444/</t>
  </si>
  <si>
    <t>חשבון חלקי=0, סופי 1</t>
  </si>
  <si>
    <t>ד. חישוב הִתְיָקְרוּת</t>
  </si>
  <si>
    <t xml:space="preserve">ה. נתוני חוזה  ( מעודכנים עפ"י הסכם שינויים מס' </t>
  </si>
  <si>
    <t>פירוט:</t>
  </si>
  <si>
    <t>פרטי המשרד</t>
  </si>
  <si>
    <t>א. פרטי המשרד</t>
  </si>
  <si>
    <t>ב. פרטי ההזמנה</t>
  </si>
  <si>
    <t xml:space="preserve">מספר הזמנה: </t>
  </si>
  <si>
    <t xml:space="preserve">ג. פרטי החשבון </t>
  </si>
  <si>
    <t xml:space="preserve">תאריך </t>
  </si>
  <si>
    <t>סה"כ חודשים</t>
  </si>
  <si>
    <t xml:space="preserve">נתוני החוזה מעודכנים ע"פ הסכם שינויים מס' </t>
  </si>
  <si>
    <t xml:space="preserve">מתאריך: </t>
  </si>
  <si>
    <t>שם המשרד:</t>
  </si>
  <si>
    <t xml:space="preserve">למילוי ע"י הספק </t>
  </si>
  <si>
    <t>מספר ספק:</t>
  </si>
  <si>
    <t>דוא"ל:</t>
  </si>
  <si>
    <t>מועד תחילת החוזה:</t>
  </si>
  <si>
    <t>מועד סיום החוזה:</t>
  </si>
  <si>
    <t xml:space="preserve">ד. נתוני החוזה: </t>
  </si>
  <si>
    <t xml:space="preserve">עבור שירותים שבוצעו מתאריך: </t>
  </si>
  <si>
    <t>עד תאריך:</t>
  </si>
  <si>
    <t>מספר ספק</t>
  </si>
  <si>
    <t xml:space="preserve">ג. פרטי החשבון: </t>
  </si>
  <si>
    <t xml:space="preserve">חשבון מס' : </t>
  </si>
  <si>
    <t xml:space="preserve">אחוז התיקרות מחושב: </t>
  </si>
  <si>
    <t xml:space="preserve">תיאור סוג החשבון: </t>
  </si>
  <si>
    <t xml:space="preserve">מקדם: </t>
  </si>
  <si>
    <t>.2</t>
  </si>
  <si>
    <t>.1</t>
  </si>
  <si>
    <t>תוקף החוזה: מ:</t>
  </si>
  <si>
    <t xml:space="preserve">הערות למילוי - פרטי ההזמנה: </t>
  </si>
  <si>
    <t>.3</t>
  </si>
  <si>
    <t>.4</t>
  </si>
  <si>
    <t>.5</t>
  </si>
  <si>
    <t>.6</t>
  </si>
  <si>
    <t>א)</t>
  </si>
  <si>
    <t>ב)</t>
  </si>
  <si>
    <t>שדה חובה</t>
  </si>
  <si>
    <t xml:space="preserve">הערות למילוי - פרטי החשבון: </t>
  </si>
  <si>
    <t xml:space="preserve">מספרי חוזה של קבלן ביצוע הפרויקט </t>
  </si>
  <si>
    <t>מכאן - (איזור ג' - פרטי החשבון, איזור ה' - נתונים לתשלום) למילוי בכל חשבון</t>
  </si>
  <si>
    <t xml:space="preserve">לצורך הגשת חשבון - יש למלא הפרטים הבאים: </t>
  </si>
  <si>
    <t xml:space="preserve"> מספר חשבונית עסקה מצורפת לשכ"ט: </t>
  </si>
  <si>
    <t xml:space="preserve">מספר חשבונית עסקה להתיקרויות: </t>
  </si>
  <si>
    <t xml:space="preserve">טופס החשבון ייראה כך: </t>
  </si>
  <si>
    <t>חשבון חלקי/סופי מס': [סידורי]</t>
  </si>
  <si>
    <t>1.</t>
  </si>
  <si>
    <t>2.</t>
  </si>
  <si>
    <t>3.</t>
  </si>
  <si>
    <t>4.</t>
  </si>
  <si>
    <t>5.</t>
  </si>
  <si>
    <t>6.</t>
  </si>
  <si>
    <t xml:space="preserve">מדד בסיס חוזה </t>
  </si>
  <si>
    <t>* ובמקרה של הארכת תוקף ההזמנה</t>
  </si>
  <si>
    <t>7.</t>
  </si>
  <si>
    <t>החזר הוצאות</t>
  </si>
  <si>
    <t>משהב"ט / אגף ההנדסה והבינוי / היחידה להתקשרויות עם מתכננים</t>
  </si>
  <si>
    <t>איש קשר מטעם המשרד:</t>
  </si>
  <si>
    <t>מועד אישור ההזמנה ע"י הספק</t>
  </si>
  <si>
    <t xml:space="preserve">בעת מילוי הטופס יש לרשום מידע בלתי מסווג בלבד </t>
  </si>
  <si>
    <r>
      <t xml:space="preserve">עד כאן - (איזור א - "פרטי הספק" ואיזור ב' - "פרטי הזמנה") - למילוי בחשבון </t>
    </r>
    <r>
      <rPr>
        <b/>
        <u/>
        <sz val="10"/>
        <color indexed="13"/>
        <rFont val="Arial"/>
        <family val="2"/>
      </rPr>
      <t xml:space="preserve">הראשון* בלבד </t>
    </r>
    <r>
      <rPr>
        <b/>
        <sz val="10"/>
        <color indexed="13"/>
        <rFont val="Arial"/>
        <family val="2"/>
      </rPr>
      <t xml:space="preserve">בכל חוזה. </t>
    </r>
  </si>
  <si>
    <r>
      <t xml:space="preserve">תיאור סוג החשבון: </t>
    </r>
    <r>
      <rPr>
        <sz val="10"/>
        <color indexed="10"/>
        <rFont val="David"/>
        <family val="2"/>
        <charset val="177"/>
      </rPr>
      <t>בחר מתוך הגלילה:</t>
    </r>
    <r>
      <rPr>
        <sz val="10"/>
        <rFont val="David"/>
        <family val="2"/>
        <charset val="177"/>
      </rPr>
      <t xml:space="preserve"> </t>
    </r>
  </si>
  <si>
    <t>1W - שכר לפי %</t>
  </si>
  <si>
    <t>סה"כ כולל (ללא התיקרות)</t>
  </si>
  <si>
    <r>
      <t xml:space="preserve">ח-ן </t>
    </r>
    <r>
      <rPr>
        <b/>
        <u/>
        <sz val="10"/>
        <rFont val="David"/>
        <family val="2"/>
        <charset val="177"/>
      </rPr>
      <t xml:space="preserve">סופי </t>
    </r>
    <r>
      <rPr>
        <sz val="10"/>
        <rFont val="David"/>
        <family val="2"/>
        <charset val="177"/>
      </rPr>
      <t>להזמנה, לסגירה, סופי לפיקוח עליון, לפי ח-ן סופי של הקבלן</t>
    </r>
  </si>
  <si>
    <t>סכום לתשלום בחשבון זה</t>
  </si>
  <si>
    <t>נייד</t>
  </si>
  <si>
    <t>נייח</t>
  </si>
  <si>
    <t>שם מנה"פ</t>
  </si>
  <si>
    <t>איש קשר</t>
  </si>
  <si>
    <t>דוא"ל</t>
  </si>
  <si>
    <t>נייח איש קשר מטעם המשרד:</t>
  </si>
  <si>
    <t>נייד איש קשר מטעם המשרד</t>
  </si>
  <si>
    <t xml:space="preserve">א. </t>
  </si>
  <si>
    <t>שם הגוף הדורש</t>
  </si>
  <si>
    <t>נייד מנה"פ</t>
  </si>
  <si>
    <t xml:space="preserve">מספר שורה בהזמנה </t>
  </si>
  <si>
    <t>סה"כ</t>
  </si>
  <si>
    <t>התייקרות</t>
  </si>
  <si>
    <t>חשבון מצטבר (ללא מע"מ)</t>
  </si>
  <si>
    <t>חשבונות קודמים (ללא מע"מ)</t>
  </si>
  <si>
    <t>חודשים</t>
  </si>
  <si>
    <t>אישור רמ"ד/קפ"ט</t>
  </si>
  <si>
    <t>שם פרטי ושם משפחה</t>
  </si>
  <si>
    <t>מספר עבודה של קבלן הביצוע</t>
  </si>
  <si>
    <t>8.</t>
  </si>
  <si>
    <r>
      <t xml:space="preserve">מספר הזמנה קודם </t>
    </r>
    <r>
      <rPr>
        <sz val="10"/>
        <color indexed="10"/>
        <rFont val="David"/>
        <family val="2"/>
        <charset val="177"/>
      </rPr>
      <t>(במקרה שמדובר על עב' המשך)</t>
    </r>
  </si>
  <si>
    <t xml:space="preserve"> </t>
  </si>
  <si>
    <t>מס"ד</t>
  </si>
  <si>
    <t>G</t>
  </si>
  <si>
    <t>/444</t>
  </si>
  <si>
    <t>מספר הזמנה</t>
  </si>
  <si>
    <t>חותמת תאריך קליטת חשבון ביחידה להתקשרות עם מתכננים</t>
  </si>
  <si>
    <t>ת.ז./ מספר אישי</t>
  </si>
  <si>
    <t>חותמת וחתמית המאשר</t>
  </si>
  <si>
    <t>אישור ענף/מנהל מחוז</t>
  </si>
  <si>
    <t xml:space="preserve">מס' שורה בהזמנה </t>
  </si>
  <si>
    <t>מ-</t>
  </si>
  <si>
    <t xml:space="preserve">ו. נתונים לתשלום עבור שרותים הנדסיים שבוצעו </t>
  </si>
  <si>
    <t>הערה</t>
  </si>
  <si>
    <r>
      <t xml:space="preserve">מספר הזמנה קודם </t>
    </r>
    <r>
      <rPr>
        <sz val="8"/>
        <rFont val="David"/>
        <family val="2"/>
        <charset val="177"/>
      </rPr>
      <t>(</t>
    </r>
    <r>
      <rPr>
        <sz val="8"/>
        <color rgb="FFFF0000"/>
        <rFont val="David"/>
        <family val="2"/>
        <charset val="177"/>
      </rPr>
      <t>במקרה שמדובר על הזמנת המשך</t>
    </r>
    <r>
      <rPr>
        <sz val="8"/>
        <rFont val="David"/>
        <family val="2"/>
        <charset val="177"/>
      </rPr>
      <t>)</t>
    </r>
  </si>
  <si>
    <t xml:space="preserve">נתוני חוזה  ( מעודכנים עפ"י הסכם שינויים מס' </t>
  </si>
  <si>
    <t>שם העובד</t>
  </si>
  <si>
    <r>
      <t xml:space="preserve">לש"ע </t>
    </r>
    <r>
      <rPr>
        <b/>
        <sz val="11"/>
        <rFont val="David"/>
        <family val="2"/>
        <charset val="177"/>
      </rPr>
      <t>שאושר</t>
    </r>
  </si>
  <si>
    <t xml:space="preserve">במסגרת </t>
  </si>
  <si>
    <t>הזמנה בתוקף</t>
  </si>
  <si>
    <t>סיווג העובד</t>
  </si>
  <si>
    <t>א</t>
  </si>
  <si>
    <t xml:space="preserve">ב </t>
  </si>
  <si>
    <t>ג</t>
  </si>
  <si>
    <t>ד</t>
  </si>
  <si>
    <t>ה</t>
  </si>
  <si>
    <t>ז</t>
  </si>
  <si>
    <t>ח</t>
  </si>
  <si>
    <t>ט</t>
  </si>
  <si>
    <t>י</t>
  </si>
  <si>
    <t>יא</t>
  </si>
  <si>
    <t>עם משרד</t>
  </si>
  <si>
    <t>ללא משרד</t>
  </si>
  <si>
    <t>ו</t>
  </si>
  <si>
    <t>אופן העסקת העובד</t>
  </si>
  <si>
    <t>סה"כ יתרת שעות לניצול במסגרת ההזמנה לפי התעריף הנוכחי</t>
  </si>
  <si>
    <t>מחיר ש"ע בתוקף במועד הגשת חשבון זה (₪)</t>
  </si>
  <si>
    <t>שכר לתשלום בחשבון זה (₪)</t>
  </si>
  <si>
    <t>סה"כ תשלום מצטבר ששולם עד כה, לרבות הח"ן הנוכחי ללא מע"מ (₪)</t>
  </si>
  <si>
    <t>סה"כ יתרת תקציב לניצול במסגרת ההזמנה לפי תעריף ש"ע הנוכחי (₪)</t>
  </si>
  <si>
    <r>
      <t xml:space="preserve">שעות עבודה שהושקעו </t>
    </r>
    <r>
      <rPr>
        <b/>
        <sz val="13"/>
        <color rgb="FFFF0000"/>
        <rFont val="David"/>
        <family val="2"/>
        <charset val="177"/>
      </rPr>
      <t>בפועל בחשבון זה</t>
    </r>
  </si>
  <si>
    <r>
      <t xml:space="preserve">סה"כ תשלומים מצטברים ששולמו </t>
    </r>
    <r>
      <rPr>
        <b/>
        <u/>
        <sz val="13"/>
        <rFont val="David"/>
        <family val="2"/>
        <charset val="177"/>
      </rPr>
      <t>עד החשבון הקודם</t>
    </r>
    <r>
      <rPr>
        <b/>
        <sz val="13"/>
        <rFont val="David"/>
        <family val="2"/>
        <charset val="177"/>
      </rPr>
      <t xml:space="preserve"> בגין ש"ע בלבד ללא מע"מ (₪)</t>
    </r>
  </si>
  <si>
    <t xml:space="preserve">סה"כ תקציב  </t>
  </si>
  <si>
    <r>
      <t xml:space="preserve">ללא מע"מ </t>
    </r>
    <r>
      <rPr>
        <b/>
        <sz val="11"/>
        <rFont val="David"/>
        <family val="2"/>
        <charset val="177"/>
      </rPr>
      <t>(₪)</t>
    </r>
  </si>
  <si>
    <t>מתאריך</t>
  </si>
  <si>
    <t>נתוני חשבון עבור שירותים הנדסיים שבוצעו</t>
  </si>
  <si>
    <t>מ</t>
  </si>
  <si>
    <t>סה"כ:</t>
  </si>
  <si>
    <t>סה"כ תקציב בהזמנה</t>
  </si>
  <si>
    <t xml:space="preserve">סה"כ תקציב הזמנה: </t>
  </si>
  <si>
    <t>L</t>
  </si>
  <si>
    <t>עמודת בקרה להזמנות עם הנחה (לשימוש משהב"ט בלבד)</t>
  </si>
  <si>
    <t>תיאור ואפיון הפריט (תיאור העבודה)</t>
  </si>
  <si>
    <t>סכום השורה בהזמנה (לפני ההנחה)</t>
  </si>
  <si>
    <t>אחוז התקדמות העבודה (כולל חשבון זה)</t>
  </si>
  <si>
    <r>
      <t xml:space="preserve">סכום מצטבר </t>
    </r>
    <r>
      <rPr>
        <b/>
        <sz val="10"/>
        <color rgb="FF00B050"/>
        <rFont val="David"/>
        <family val="2"/>
        <charset val="177"/>
      </rPr>
      <t xml:space="preserve">ששולם </t>
    </r>
    <r>
      <rPr>
        <b/>
        <sz val="10"/>
        <rFont val="David"/>
        <family val="2"/>
        <charset val="177"/>
      </rPr>
      <t>בחשבונות קודמים (לא כולל חשבון זה)</t>
    </r>
  </si>
  <si>
    <t>אחוז הנחה בשורה (בהתאם לתחשיב)</t>
  </si>
  <si>
    <t xml:space="preserve">סכום לתשלום בחשבון זה </t>
  </si>
  <si>
    <t>פנימי (לשימוש משהב"ט בלבד)</t>
  </si>
  <si>
    <t xml:space="preserve">יתרת סגירה עמוד 1 </t>
  </si>
  <si>
    <t>י.פ.</t>
  </si>
  <si>
    <t xml:space="preserve">יתרת סגירה עמוד 2 </t>
  </si>
  <si>
    <t>יתרת סגירה עמוד 2</t>
  </si>
  <si>
    <t>יתרת סגירה עמוד 1</t>
  </si>
  <si>
    <t xml:space="preserve">יתרת סגירה עמוד 3 </t>
  </si>
  <si>
    <t>יתרת סגירה עמוד 3</t>
  </si>
  <si>
    <t xml:space="preserve">יתרת סגירה עמוד 4 </t>
  </si>
  <si>
    <t>יתרת סגירה עמוד 4</t>
  </si>
  <si>
    <t xml:space="preserve">יתרת סגירה עמוד 5 </t>
  </si>
  <si>
    <t>יתרת סגירה עמוד 5</t>
  </si>
  <si>
    <t>מדד החודש האחרון בו ניתנו השירותים, שבגינם נדרש תשלום בחשבון זה</t>
  </si>
  <si>
    <t>מדד החודש האחרון בו ניתנו השירותים</t>
  </si>
  <si>
    <r>
      <t xml:space="preserve">סכום מצטבר (לאחר הנחה) </t>
    </r>
    <r>
      <rPr>
        <b/>
        <sz val="10"/>
        <color rgb="FF002060"/>
        <rFont val="David"/>
        <family val="2"/>
        <charset val="177"/>
      </rPr>
      <t>שאושר</t>
    </r>
    <r>
      <rPr>
        <b/>
        <sz val="10"/>
        <rFont val="David"/>
        <family val="2"/>
        <charset val="177"/>
      </rPr>
      <t xml:space="preserve"> (כולל חשבון זה) </t>
    </r>
  </si>
  <si>
    <r>
      <t xml:space="preserve">סכום מצטבר (לאחר הנחה) </t>
    </r>
    <r>
      <rPr>
        <b/>
        <sz val="10"/>
        <color theme="3"/>
        <rFont val="David"/>
        <family val="2"/>
        <charset val="177"/>
      </rPr>
      <t>שאושר</t>
    </r>
    <r>
      <rPr>
        <b/>
        <sz val="10"/>
        <rFont val="David"/>
        <family val="2"/>
        <charset val="177"/>
      </rPr>
      <t xml:space="preserve"> בחשבונות קודמים (לא כולל חשבון זה) </t>
    </r>
  </si>
  <si>
    <r>
      <t xml:space="preserve">סכום </t>
    </r>
    <r>
      <rPr>
        <b/>
        <sz val="10"/>
        <color rgb="FF002060"/>
        <rFont val="David"/>
        <family val="2"/>
        <charset val="177"/>
      </rPr>
      <t>מאושר</t>
    </r>
    <r>
      <rPr>
        <b/>
        <sz val="10"/>
        <rFont val="David"/>
        <family val="2"/>
        <charset val="177"/>
      </rPr>
      <t xml:space="preserve"> לתשלום בחשבון זה לאחר קיזוז דמי עיכבון ברוטו (לפני הנחה) </t>
    </r>
  </si>
  <si>
    <t>מע"מ</t>
  </si>
  <si>
    <t>M</t>
  </si>
  <si>
    <t>טופס 23.020 חשבון לחישוב שכ"ט לפי % וש"ע</t>
  </si>
  <si>
    <t>טופס מעודכן ל-11.2020</t>
  </si>
  <si>
    <t>טופס מעודכן ל-11/2020</t>
  </si>
  <si>
    <t>F=E*D*(1-K)</t>
  </si>
  <si>
    <t>יתרת תקציב בש"ח לאחר קיזוז דמי עיכבון (לפני הנחה)</t>
  </si>
  <si>
    <t xml:space="preserve">חשבון ראשון </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</si>
</sst>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 #,##0;[Red]&quot;₪&quot;\ \-#,##0"/>
    <numFmt numFmtId="8" formatCode="&quot;₪&quot;\ #,##0.00;[Red]&quot;₪&quot;\ \-#,##0.00"/>
    <numFmt numFmtId="43" formatCode="_ * #,##0.00_ ;_ * \-#,##0.00_ ;_ * &quot;-&quot;??_ ;_ @_ "/>
    <numFmt numFmtId="164" formatCode="&quot;₪&quot;\ #,##0.00"/>
    <numFmt numFmtId="165" formatCode="0.0"/>
    <numFmt numFmtId="166" formatCode="mm/yyyy"/>
    <numFmt numFmtId="167" formatCode="#,##0_ ;\-#,##0\ "/>
    <numFmt numFmtId="168" formatCode="[$-1010000]d/m/yyyy;@"/>
    <numFmt numFmtId="169" formatCode="#,##0.00_ ;\-#,##0.00\ "/>
    <numFmt numFmtId="170" formatCode="0.0000%"/>
    <numFmt numFmtId="171" formatCode="&quot;₪&quot;\ #,##0"/>
    <numFmt numFmtId="172" formatCode="#,##0.0"/>
    <numFmt numFmtId="173" formatCode="0.0_ ;[Red]\-0.0\ "/>
    <numFmt numFmtId="174" formatCode="#,##0.00_ ;[Red]\-#,##0.00\ "/>
    <numFmt numFmtId="175" formatCode="_ [$₪-40D]\ * #,##0.00_ ;_ [$₪-40D]\ * \-#,##0.00_ ;_ [$₪-40D]\ * &quot;-&quot;??_ ;_ @_ "/>
  </numFmts>
  <fonts count="93">
    <font>
      <sz val="10"/>
      <name val="Arial"/>
      <charset val="177"/>
    </font>
    <font>
      <sz val="10"/>
      <name val="Arial"/>
      <family val="2"/>
    </font>
    <font>
      <sz val="12"/>
      <name val="Arial"/>
      <family val="2"/>
      <charset val="177"/>
    </font>
    <font>
      <b/>
      <sz val="10"/>
      <name val="Arial"/>
      <family val="2"/>
    </font>
    <font>
      <u/>
      <sz val="10"/>
      <color indexed="12"/>
      <name val="Arial"/>
      <family val="2"/>
    </font>
    <font>
      <b/>
      <sz val="12"/>
      <name val="David"/>
      <family val="2"/>
      <charset val="177"/>
    </font>
    <font>
      <sz val="10"/>
      <name val="Arial"/>
      <family val="2"/>
    </font>
    <font>
      <sz val="10"/>
      <name val="Aharoni"/>
      <charset val="177"/>
    </font>
    <font>
      <b/>
      <sz val="10"/>
      <name val="Aharoni"/>
      <charset val="177"/>
    </font>
    <font>
      <sz val="10"/>
      <name val="Arial"/>
      <family val="2"/>
      <charset val="177"/>
    </font>
    <font>
      <sz val="10"/>
      <color indexed="81"/>
      <name val="Tahoma"/>
      <family val="2"/>
    </font>
    <font>
      <sz val="10"/>
      <name val="David"/>
      <family val="2"/>
      <charset val="177"/>
    </font>
    <font>
      <b/>
      <sz val="10"/>
      <name val="David"/>
      <family val="2"/>
      <charset val="177"/>
    </font>
    <font>
      <sz val="12"/>
      <color indexed="81"/>
      <name val="David"/>
      <family val="2"/>
      <charset val="177"/>
    </font>
    <font>
      <b/>
      <u/>
      <sz val="12"/>
      <color indexed="81"/>
      <name val="David"/>
      <family val="2"/>
      <charset val="177"/>
    </font>
    <font>
      <b/>
      <sz val="12"/>
      <color indexed="81"/>
      <name val="David"/>
      <family val="2"/>
      <charset val="177"/>
    </font>
    <font>
      <sz val="11"/>
      <color indexed="81"/>
      <name val="David"/>
      <family val="2"/>
      <charset val="177"/>
    </font>
    <font>
      <b/>
      <sz val="12"/>
      <color indexed="10"/>
      <name val="David"/>
      <family val="2"/>
      <charset val="177"/>
    </font>
    <font>
      <sz val="10"/>
      <color indexed="10"/>
      <name val="David"/>
      <family val="2"/>
      <charset val="177"/>
    </font>
    <font>
      <sz val="10"/>
      <color indexed="10"/>
      <name val="Arial"/>
      <family val="2"/>
    </font>
    <font>
      <b/>
      <sz val="10"/>
      <name val="Times New Roman"/>
      <family val="1"/>
    </font>
    <font>
      <sz val="8"/>
      <color indexed="81"/>
      <name val="Tahoma"/>
      <family val="2"/>
    </font>
    <font>
      <b/>
      <sz val="8"/>
      <color indexed="81"/>
      <name val="Tahoma"/>
      <family val="2"/>
    </font>
    <font>
      <b/>
      <sz val="10"/>
      <color rgb="FFFF0000"/>
      <name val="Arial"/>
      <family val="2"/>
    </font>
    <font>
      <sz val="10"/>
      <color rgb="FFFF0000"/>
      <name val="Arial"/>
      <family val="2"/>
    </font>
    <font>
      <b/>
      <sz val="10"/>
      <color rgb="FF3366FF"/>
      <name val="Arial"/>
      <family val="2"/>
    </font>
    <font>
      <sz val="10"/>
      <color theme="0"/>
      <name val="Arial"/>
      <family val="2"/>
    </font>
    <font>
      <sz val="10"/>
      <color rgb="FFFF0000"/>
      <name val="David"/>
      <family val="2"/>
      <charset val="177"/>
    </font>
    <font>
      <b/>
      <sz val="10"/>
      <color theme="0"/>
      <name val="Arial"/>
      <family val="2"/>
    </font>
    <font>
      <sz val="10"/>
      <color theme="0"/>
      <name val="David"/>
      <family val="2"/>
      <charset val="177"/>
    </font>
    <font>
      <sz val="10"/>
      <name val="Guttman Mantova-Decor"/>
      <charset val="177"/>
    </font>
    <font>
      <b/>
      <sz val="10"/>
      <color indexed="13"/>
      <name val="Arial"/>
      <family val="2"/>
    </font>
    <font>
      <sz val="10"/>
      <color indexed="12"/>
      <name val="David"/>
      <family val="2"/>
      <charset val="177"/>
    </font>
    <font>
      <b/>
      <sz val="10"/>
      <color rgb="FFFF0000"/>
      <name val="David"/>
      <family val="2"/>
      <charset val="177"/>
    </font>
    <font>
      <u/>
      <sz val="10"/>
      <name val="Arial"/>
      <family val="2"/>
    </font>
    <font>
      <b/>
      <sz val="10"/>
      <color rgb="FFFFFF00"/>
      <name val="Arial"/>
      <family val="2"/>
    </font>
    <font>
      <b/>
      <u/>
      <sz val="10"/>
      <color indexed="13"/>
      <name val="Arial"/>
      <family val="2"/>
    </font>
    <font>
      <b/>
      <sz val="10"/>
      <color rgb="FF3366FF"/>
      <name val="David"/>
      <family val="2"/>
      <charset val="177"/>
    </font>
    <font>
      <b/>
      <sz val="10"/>
      <color indexed="10"/>
      <name val="David"/>
      <family val="2"/>
      <charset val="177"/>
    </font>
    <font>
      <b/>
      <sz val="10"/>
      <name val="Guttman Mantova-Decor"/>
      <charset val="177"/>
    </font>
    <font>
      <b/>
      <sz val="10"/>
      <color theme="0"/>
      <name val="Guttman Mantova-Decor"/>
      <charset val="177"/>
    </font>
    <font>
      <sz val="10"/>
      <color theme="0"/>
      <name val="Arial"/>
      <family val="2"/>
      <charset val="177"/>
    </font>
    <font>
      <b/>
      <u/>
      <sz val="10"/>
      <name val="David"/>
      <family val="2"/>
      <charset val="177"/>
    </font>
    <font>
      <sz val="14"/>
      <name val="David"/>
      <family val="2"/>
      <charset val="177"/>
    </font>
    <font>
      <b/>
      <sz val="14"/>
      <name val="David"/>
      <family val="2"/>
      <charset val="177"/>
    </font>
    <font>
      <sz val="9"/>
      <name val="David"/>
      <family val="2"/>
      <charset val="177"/>
    </font>
    <font>
      <sz val="8"/>
      <name val="David"/>
      <family val="2"/>
      <charset val="177"/>
    </font>
    <font>
      <b/>
      <sz val="11"/>
      <name val="David"/>
      <family val="2"/>
      <charset val="177"/>
    </font>
    <font>
      <sz val="11"/>
      <name val="David"/>
      <family val="2"/>
      <charset val="177"/>
    </font>
    <font>
      <b/>
      <sz val="14"/>
      <name val="Arial"/>
      <family val="2"/>
    </font>
    <font>
      <sz val="13"/>
      <name val="David"/>
      <family val="2"/>
      <charset val="177"/>
    </font>
    <font>
      <b/>
      <sz val="13"/>
      <name val="David"/>
      <family val="2"/>
      <charset val="177"/>
    </font>
    <font>
      <b/>
      <sz val="11"/>
      <name val="Arial"/>
      <family val="2"/>
    </font>
    <font>
      <sz val="8"/>
      <color rgb="FFFF0000"/>
      <name val="David"/>
      <family val="2"/>
      <charset val="177"/>
    </font>
    <font>
      <sz val="8.5"/>
      <name val="David"/>
      <family val="2"/>
      <charset val="177"/>
    </font>
    <font>
      <b/>
      <sz val="16"/>
      <name val="David"/>
      <family val="2"/>
      <charset val="177"/>
    </font>
    <font>
      <sz val="12"/>
      <name val="Aharoni"/>
      <charset val="177"/>
    </font>
    <font>
      <b/>
      <sz val="11"/>
      <color indexed="10"/>
      <name val="David"/>
      <family val="2"/>
      <charset val="177"/>
    </font>
    <font>
      <b/>
      <u/>
      <sz val="11"/>
      <name val="David"/>
      <family val="2"/>
      <charset val="177"/>
    </font>
    <font>
      <sz val="12"/>
      <color indexed="12"/>
      <name val="David"/>
      <family val="2"/>
      <charset val="177"/>
    </font>
    <font>
      <b/>
      <sz val="10"/>
      <color indexed="12"/>
      <name val="David"/>
      <family val="2"/>
      <charset val="177"/>
    </font>
    <font>
      <sz val="12"/>
      <name val="David"/>
      <family val="2"/>
      <charset val="177"/>
    </font>
    <font>
      <b/>
      <sz val="12"/>
      <color indexed="12"/>
      <name val="David"/>
      <family val="2"/>
      <charset val="177"/>
    </font>
    <font>
      <sz val="11"/>
      <color indexed="12"/>
      <name val="Aharoni"/>
      <charset val="177"/>
    </font>
    <font>
      <sz val="11"/>
      <color indexed="12"/>
      <name val="Arial"/>
      <family val="2"/>
    </font>
    <font>
      <b/>
      <sz val="10"/>
      <color indexed="10"/>
      <name val="Arial"/>
      <family val="2"/>
    </font>
    <font>
      <b/>
      <sz val="10"/>
      <color indexed="12"/>
      <name val="Aharoni"/>
      <charset val="177"/>
    </font>
    <font>
      <b/>
      <sz val="10"/>
      <color indexed="12"/>
      <name val="Arial"/>
      <family val="2"/>
    </font>
    <font>
      <sz val="12"/>
      <color theme="0"/>
      <name val="David"/>
      <family val="2"/>
      <charset val="177"/>
    </font>
    <font>
      <b/>
      <sz val="11"/>
      <color indexed="12"/>
      <name val="David"/>
      <family val="2"/>
      <charset val="177"/>
    </font>
    <font>
      <b/>
      <sz val="13"/>
      <color indexed="12"/>
      <name val="David"/>
      <family val="2"/>
      <charset val="177"/>
    </font>
    <font>
      <b/>
      <u/>
      <sz val="12"/>
      <color indexed="10"/>
      <name val="David"/>
      <family val="2"/>
      <charset val="177"/>
    </font>
    <font>
      <b/>
      <sz val="14"/>
      <color indexed="10"/>
      <name val="David"/>
      <family val="2"/>
      <charset val="177"/>
    </font>
    <font>
      <b/>
      <u/>
      <sz val="11"/>
      <color indexed="10"/>
      <name val="David"/>
      <family val="2"/>
      <charset val="177"/>
    </font>
    <font>
      <b/>
      <u/>
      <sz val="11"/>
      <color indexed="81"/>
      <name val="David"/>
      <family val="2"/>
      <charset val="177"/>
    </font>
    <font>
      <b/>
      <sz val="11"/>
      <color indexed="81"/>
      <name val="David"/>
      <family val="2"/>
      <charset val="177"/>
    </font>
    <font>
      <u/>
      <sz val="12"/>
      <color indexed="81"/>
      <name val="David"/>
      <family val="2"/>
      <charset val="177"/>
    </font>
    <font>
      <b/>
      <u/>
      <sz val="10"/>
      <color indexed="81"/>
      <name val="Tahoma"/>
      <family val="2"/>
    </font>
    <font>
      <b/>
      <sz val="10"/>
      <color indexed="81"/>
      <name val="Tahoma"/>
      <family val="2"/>
    </font>
    <font>
      <b/>
      <sz val="12"/>
      <name val="David"/>
      <family val="2"/>
    </font>
    <font>
      <sz val="13"/>
      <color rgb="FFFF0000"/>
      <name val="David"/>
      <family val="2"/>
      <charset val="177"/>
    </font>
    <font>
      <b/>
      <sz val="8.5"/>
      <name val="David"/>
      <family val="2"/>
      <charset val="177"/>
    </font>
    <font>
      <b/>
      <sz val="14"/>
      <color theme="0"/>
      <name val="David"/>
      <family val="2"/>
      <charset val="177"/>
    </font>
    <font>
      <sz val="14"/>
      <color rgb="FFFF0000"/>
      <name val="David"/>
      <family val="2"/>
      <charset val="177"/>
    </font>
    <font>
      <b/>
      <sz val="13"/>
      <color rgb="FFFF0000"/>
      <name val="David"/>
      <family val="2"/>
      <charset val="177"/>
    </font>
    <font>
      <b/>
      <u/>
      <sz val="13"/>
      <name val="David"/>
      <family val="2"/>
      <charset val="177"/>
    </font>
    <font>
      <b/>
      <sz val="13"/>
      <name val="David"/>
      <family val="2"/>
    </font>
    <font>
      <b/>
      <sz val="13"/>
      <name val="Arial"/>
      <family val="2"/>
    </font>
    <font>
      <b/>
      <sz val="8"/>
      <color indexed="10"/>
      <name val="David"/>
      <family val="2"/>
      <charset val="177"/>
    </font>
    <font>
      <b/>
      <sz val="10"/>
      <color rgb="FF002060"/>
      <name val="David"/>
      <family val="2"/>
      <charset val="177"/>
    </font>
    <font>
      <b/>
      <sz val="10"/>
      <color theme="3"/>
      <name val="David"/>
      <family val="2"/>
      <charset val="177"/>
    </font>
    <font>
      <b/>
      <sz val="10"/>
      <color rgb="FF00B050"/>
      <name val="David"/>
      <family val="2"/>
      <charset val="177"/>
    </font>
    <font>
      <sz val="7"/>
      <name val="David"/>
      <family val="2"/>
      <charset val="177"/>
    </font>
  </fonts>
  <fills count="29">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indexed="43"/>
        <bgColor indexed="64"/>
      </patternFill>
    </fill>
    <fill>
      <patternFill patternType="solid">
        <fgColor indexed="48"/>
        <bgColor indexed="64"/>
      </patternFill>
    </fill>
    <fill>
      <patternFill patternType="solid">
        <fgColor indexed="30"/>
        <bgColor indexed="64"/>
      </patternFill>
    </fill>
    <fill>
      <patternFill patternType="solid">
        <fgColor indexed="49"/>
        <bgColor indexed="64"/>
      </patternFill>
    </fill>
    <fill>
      <patternFill patternType="solid">
        <fgColor rgb="FFFFC000"/>
        <bgColor indexed="64"/>
      </patternFill>
    </fill>
    <fill>
      <patternFill patternType="solid">
        <fgColor rgb="FFFFFF00"/>
        <bgColor indexed="64"/>
      </patternFill>
    </fill>
    <fill>
      <patternFill patternType="solid">
        <fgColor rgb="FFFFFFCC"/>
        <bgColor indexed="64"/>
      </patternFill>
    </fill>
    <fill>
      <patternFill patternType="solid">
        <fgColor rgb="FFCCFFCC"/>
        <bgColor indexed="64"/>
      </patternFill>
    </fill>
    <fill>
      <patternFill patternType="solid">
        <fgColor theme="5" tint="0.79998168889431442"/>
        <bgColor indexed="64"/>
      </patternFill>
    </fill>
    <fill>
      <patternFill patternType="solid">
        <fgColor rgb="FF0070C0"/>
        <bgColor indexed="64"/>
      </patternFill>
    </fill>
    <fill>
      <patternFill patternType="solid">
        <fgColor theme="0" tint="-0.49998474074526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FF0000"/>
        <bgColor indexed="64"/>
      </patternFill>
    </fill>
    <fill>
      <patternFill patternType="solid">
        <fgColor rgb="FF00FF00"/>
        <bgColor indexed="64"/>
      </patternFill>
    </fill>
    <fill>
      <patternFill patternType="solid">
        <fgColor rgb="FFFF9933"/>
        <bgColor indexed="64"/>
      </patternFill>
    </fill>
    <fill>
      <patternFill patternType="solid">
        <fgColor rgb="FF33CCFF"/>
        <bgColor indexed="64"/>
      </patternFill>
    </fill>
    <fill>
      <patternFill patternType="solid">
        <fgColor rgb="FF3366FF"/>
        <bgColor indexed="64"/>
      </patternFill>
    </fill>
    <fill>
      <patternFill patternType="solid">
        <fgColor rgb="FFFF66FF"/>
        <bgColor indexed="64"/>
      </patternFill>
    </fill>
    <fill>
      <patternFill patternType="solid">
        <fgColor rgb="FF993366"/>
        <bgColor indexed="64"/>
      </patternFill>
    </fill>
    <fill>
      <patternFill patternType="solid">
        <fgColor theme="0"/>
        <bgColor indexed="64"/>
      </patternFill>
    </fill>
    <fill>
      <patternFill patternType="solid">
        <fgColor theme="3" tint="0.79998168889431442"/>
        <bgColor indexed="64"/>
      </patternFill>
    </fill>
    <fill>
      <patternFill patternType="solid">
        <fgColor rgb="FF99FF99"/>
        <bgColor indexed="64"/>
      </patternFill>
    </fill>
    <fill>
      <patternFill patternType="solid">
        <fgColor theme="0" tint="-4.9989318521683403E-2"/>
        <bgColor indexed="64"/>
      </patternFill>
    </fill>
    <fill>
      <patternFill patternType="solid">
        <fgColor rgb="FF00B050"/>
        <bgColor indexed="64"/>
      </patternFill>
    </fill>
  </fills>
  <borders count="169">
    <border>
      <left/>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dashed">
        <color indexed="51"/>
      </top>
      <bottom style="dashed">
        <color indexed="51"/>
      </bottom>
      <diagonal/>
    </border>
    <border>
      <left/>
      <right style="dashed">
        <color indexed="51"/>
      </right>
      <top style="dashed">
        <color indexed="51"/>
      </top>
      <bottom style="dashed">
        <color indexed="51"/>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dashed">
        <color indexed="57"/>
      </right>
      <top/>
      <bottom/>
      <diagonal/>
    </border>
    <border>
      <left/>
      <right/>
      <top style="dashed">
        <color indexed="57"/>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51"/>
      </left>
      <right/>
      <top/>
      <bottom/>
      <diagonal/>
    </border>
    <border>
      <left/>
      <right/>
      <top style="medium">
        <color indexed="51"/>
      </top>
      <bottom/>
      <diagonal/>
    </border>
    <border>
      <left/>
      <right/>
      <top/>
      <bottom style="dashed">
        <color indexed="57"/>
      </bottom>
      <diagonal/>
    </border>
    <border>
      <left style="dashed">
        <color indexed="51"/>
      </left>
      <right/>
      <top/>
      <bottom/>
      <diagonal/>
    </border>
    <border>
      <left/>
      <right/>
      <top style="dashed">
        <color indexed="57"/>
      </top>
      <bottom style="dashed">
        <color indexed="57"/>
      </bottom>
      <diagonal/>
    </border>
    <border>
      <left style="dashed">
        <color indexed="51"/>
      </left>
      <right/>
      <top style="thin">
        <color indexed="64"/>
      </top>
      <bottom style="thin">
        <color indexed="64"/>
      </bottom>
      <diagonal/>
    </border>
    <border>
      <left style="dashed">
        <color indexed="51"/>
      </left>
      <right/>
      <top style="thin">
        <color indexed="64"/>
      </top>
      <bottom/>
      <diagonal/>
    </border>
    <border>
      <left/>
      <right style="thin">
        <color indexed="64"/>
      </right>
      <top style="thin">
        <color indexed="64"/>
      </top>
      <bottom/>
      <diagonal/>
    </border>
    <border>
      <left/>
      <right style="dashed">
        <color indexed="57"/>
      </right>
      <top style="dashed">
        <color indexed="57"/>
      </top>
      <bottom style="dashed">
        <color indexed="57"/>
      </bottom>
      <diagonal/>
    </border>
    <border>
      <left style="hair">
        <color indexed="64"/>
      </left>
      <right style="hair">
        <color indexed="64"/>
      </right>
      <top style="hair">
        <color indexed="64"/>
      </top>
      <bottom style="hair">
        <color indexed="64"/>
      </bottom>
      <diagonal/>
    </border>
    <border>
      <left style="dashed">
        <color indexed="57"/>
      </left>
      <right/>
      <top style="dashed">
        <color indexed="51"/>
      </top>
      <bottom style="dashed">
        <color indexed="51"/>
      </bottom>
      <diagonal/>
    </border>
    <border>
      <left style="dashed">
        <color indexed="51"/>
      </left>
      <right/>
      <top style="dashed">
        <color indexed="51"/>
      </top>
      <bottom style="dashed">
        <color indexed="51"/>
      </bottom>
      <diagonal/>
    </border>
    <border>
      <left style="dashed">
        <color indexed="57"/>
      </left>
      <right/>
      <top style="dashed">
        <color indexed="57"/>
      </top>
      <bottom/>
      <diagonal/>
    </border>
    <border>
      <left/>
      <right style="dashed">
        <color indexed="57"/>
      </right>
      <top style="dashed">
        <color indexed="57"/>
      </top>
      <bottom/>
      <diagonal/>
    </border>
    <border>
      <left style="dotted">
        <color indexed="56"/>
      </left>
      <right/>
      <top style="dotted">
        <color indexed="56"/>
      </top>
      <bottom style="dotted">
        <color indexed="56"/>
      </bottom>
      <diagonal/>
    </border>
    <border>
      <left/>
      <right/>
      <top style="dotted">
        <color indexed="56"/>
      </top>
      <bottom style="dotted">
        <color indexed="56"/>
      </bottom>
      <diagonal/>
    </border>
    <border>
      <left/>
      <right style="dotted">
        <color indexed="56"/>
      </right>
      <top style="dotted">
        <color indexed="56"/>
      </top>
      <bottom style="dotted">
        <color indexed="56"/>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right/>
      <top style="dashed">
        <color rgb="FFC89800"/>
      </top>
      <bottom/>
      <diagonal/>
    </border>
    <border>
      <left/>
      <right/>
      <top style="hair">
        <color theme="4" tint="-0.249977111117893"/>
      </top>
      <bottom/>
      <diagonal/>
    </border>
    <border>
      <left/>
      <right/>
      <top style="dashed">
        <color rgb="FFC89800"/>
      </top>
      <bottom style="dashed">
        <color rgb="FF33CC33"/>
      </bottom>
      <diagonal/>
    </border>
    <border>
      <left/>
      <right/>
      <top/>
      <bottom style="dashed">
        <color rgb="FFFFC000"/>
      </bottom>
      <diagonal/>
    </border>
    <border>
      <left/>
      <right style="dashed">
        <color rgb="FFC89800"/>
      </right>
      <top style="dashed">
        <color rgb="FFFFC000"/>
      </top>
      <bottom style="dashed">
        <color rgb="FFFFC000"/>
      </bottom>
      <diagonal/>
    </border>
    <border>
      <left/>
      <right/>
      <top/>
      <bottom style="dashed">
        <color rgb="FFC89800"/>
      </bottom>
      <diagonal/>
    </border>
    <border>
      <left/>
      <right style="dashed">
        <color rgb="FF33CC33"/>
      </right>
      <top/>
      <bottom/>
      <diagonal/>
    </border>
    <border>
      <left/>
      <right/>
      <top style="dashed">
        <color rgb="FF33CC33"/>
      </top>
      <bottom/>
      <diagonal/>
    </border>
    <border>
      <left style="dashed">
        <color rgb="FFFF9900"/>
      </left>
      <right/>
      <top style="dashed">
        <color rgb="FFFF9900"/>
      </top>
      <bottom style="dashed">
        <color rgb="FFFF9900"/>
      </bottom>
      <diagonal/>
    </border>
    <border>
      <left/>
      <right/>
      <top style="dashed">
        <color rgb="FFFF9900"/>
      </top>
      <bottom style="dashed">
        <color rgb="FFFF9900"/>
      </bottom>
      <diagonal/>
    </border>
    <border>
      <left/>
      <right/>
      <top style="dotted">
        <color theme="4" tint="-0.249977111117893"/>
      </top>
      <bottom style="dotted">
        <color theme="4" tint="-0.249977111117893"/>
      </bottom>
      <diagonal/>
    </border>
    <border>
      <left/>
      <right style="dotted">
        <color theme="4" tint="-0.249977111117893"/>
      </right>
      <top/>
      <bottom/>
      <diagonal/>
    </border>
    <border>
      <left/>
      <right/>
      <top style="dotted">
        <color theme="4" tint="-0.249977111117893"/>
      </top>
      <bottom/>
      <diagonal/>
    </border>
    <border>
      <left/>
      <right/>
      <top style="dashed">
        <color theme="4" tint="-0.249977111117893"/>
      </top>
      <bottom/>
      <diagonal/>
    </border>
    <border>
      <left/>
      <right/>
      <top style="dotted">
        <color rgb="FF0070C0"/>
      </top>
      <bottom style="dotted">
        <color rgb="FF0070C0"/>
      </bottom>
      <diagonal/>
    </border>
    <border>
      <left style="dotted">
        <color rgb="FF0070C0"/>
      </left>
      <right/>
      <top style="dotted">
        <color rgb="FF0070C0"/>
      </top>
      <bottom style="dotted">
        <color rgb="FF0070C0"/>
      </bottom>
      <diagonal/>
    </border>
    <border>
      <left/>
      <right style="dotted">
        <color rgb="FF0070C0"/>
      </right>
      <top style="dotted">
        <color rgb="FF0070C0"/>
      </top>
      <bottom style="dotted">
        <color rgb="FF0070C0"/>
      </bottom>
      <diagonal/>
    </border>
    <border>
      <left style="dotted">
        <color theme="4" tint="-0.249977111117893"/>
      </left>
      <right/>
      <top style="dotted">
        <color theme="4" tint="-0.249977111117893"/>
      </top>
      <bottom style="dotted">
        <color theme="4" tint="-0.249977111117893"/>
      </bottom>
      <diagonal/>
    </border>
    <border>
      <left/>
      <right style="dotted">
        <color theme="4" tint="-0.249977111117893"/>
      </right>
      <top style="dotted">
        <color theme="4" tint="-0.249977111117893"/>
      </top>
      <bottom style="dotted">
        <color theme="4" tint="-0.249977111117893"/>
      </bottom>
      <diagonal/>
    </border>
    <border>
      <left style="dashed">
        <color rgb="FF33CC33"/>
      </left>
      <right/>
      <top style="dashed">
        <color rgb="FF33CC33"/>
      </top>
      <bottom style="dashed">
        <color rgb="FF33CC33"/>
      </bottom>
      <diagonal/>
    </border>
    <border>
      <left/>
      <right/>
      <top style="dashed">
        <color rgb="FF33CC33"/>
      </top>
      <bottom style="dashed">
        <color rgb="FF33CC33"/>
      </bottom>
      <diagonal/>
    </border>
    <border>
      <left/>
      <right style="dashed">
        <color rgb="FF33CC33"/>
      </right>
      <top style="dashed">
        <color rgb="FF33CC33"/>
      </top>
      <bottom style="dashed">
        <color rgb="FF33CC33"/>
      </bottom>
      <diagonal/>
    </border>
    <border>
      <left style="thin">
        <color theme="5" tint="-0.249977111117893"/>
      </left>
      <right/>
      <top/>
      <bottom/>
      <diagonal/>
    </border>
    <border>
      <left/>
      <right/>
      <top style="dotted">
        <color indexed="12"/>
      </top>
      <bottom style="dashed">
        <color theme="4" tint="-0.249977111117893"/>
      </bottom>
      <diagonal/>
    </border>
    <border>
      <left style="dotted">
        <color theme="4" tint="-0.249977111117893"/>
      </left>
      <right style="dotted">
        <color theme="4" tint="-0.249977111117893"/>
      </right>
      <top style="dotted">
        <color theme="4" tint="-0.249977111117893"/>
      </top>
      <bottom style="dotted">
        <color theme="4" tint="-0.249977111117893"/>
      </bottom>
      <diagonal/>
    </border>
    <border>
      <left style="dotted">
        <color theme="4" tint="-0.249977111117893"/>
      </left>
      <right/>
      <top style="dotted">
        <color theme="4" tint="-0.249977111117893"/>
      </top>
      <bottom style="dotted">
        <color rgb="FF0070C0"/>
      </bottom>
      <diagonal/>
    </border>
    <border>
      <left/>
      <right style="dotted">
        <color theme="4" tint="-0.249977111117893"/>
      </right>
      <top style="dotted">
        <color theme="4" tint="-0.249977111117893"/>
      </top>
      <bottom style="dotted">
        <color rgb="FF0070C0"/>
      </bottom>
      <diagonal/>
    </border>
    <border>
      <left style="dotted">
        <color theme="4" tint="-0.249977111117893"/>
      </left>
      <right/>
      <top style="dotted">
        <color rgb="FF0070C0"/>
      </top>
      <bottom style="dotted">
        <color rgb="FF0070C0"/>
      </bottom>
      <diagonal/>
    </border>
    <border>
      <left style="dashed">
        <color theme="4" tint="-0.249977111117893"/>
      </left>
      <right/>
      <top style="dashed">
        <color theme="4" tint="-0.249977111117893"/>
      </top>
      <bottom style="dashed">
        <color theme="4" tint="-0.249977111117893"/>
      </bottom>
      <diagonal/>
    </border>
    <border>
      <left/>
      <right/>
      <top style="dashed">
        <color theme="4" tint="-0.249977111117893"/>
      </top>
      <bottom style="dashed">
        <color theme="4" tint="-0.249977111117893"/>
      </bottom>
      <diagonal/>
    </border>
    <border>
      <left/>
      <right style="dashed">
        <color theme="4" tint="-0.249977111117893"/>
      </right>
      <top style="dashed">
        <color theme="4" tint="-0.249977111117893"/>
      </top>
      <bottom style="dashed">
        <color theme="4" tint="-0.249977111117893"/>
      </bottom>
      <diagonal/>
    </border>
    <border>
      <left/>
      <right style="dashed">
        <color rgb="FFFF9900"/>
      </right>
      <top style="dashed">
        <color rgb="FF33CC33"/>
      </top>
      <bottom style="dashed">
        <color rgb="FF33CC33"/>
      </bottom>
      <diagonal/>
    </border>
    <border>
      <left style="dashed">
        <color rgb="FF33CC33"/>
      </left>
      <right/>
      <top style="dashed">
        <color rgb="FFC89800"/>
      </top>
      <bottom style="dashed">
        <color rgb="FFC89800"/>
      </bottom>
      <diagonal/>
    </border>
    <border>
      <left/>
      <right/>
      <top style="dashed">
        <color rgb="FFC89800"/>
      </top>
      <bottom style="dashed">
        <color rgb="FFC89800"/>
      </bottom>
      <diagonal/>
    </border>
    <border>
      <left/>
      <right style="dashed">
        <color rgb="FF33CC33"/>
      </right>
      <top style="dashed">
        <color rgb="FFC89800"/>
      </top>
      <bottom style="dashed">
        <color rgb="FFC89800"/>
      </bottom>
      <diagonal/>
    </border>
    <border>
      <left/>
      <right style="dashed">
        <color rgb="FFC89800"/>
      </right>
      <top style="dashed">
        <color rgb="FFC89800"/>
      </top>
      <bottom style="dashed">
        <color rgb="FFC89800"/>
      </bottom>
      <diagonal/>
    </border>
    <border>
      <left/>
      <right style="dashed">
        <color theme="4" tint="-0.249977111117893"/>
      </right>
      <top style="dashed">
        <color rgb="FF33CC33"/>
      </top>
      <bottom style="dashed">
        <color rgb="FF33CC33"/>
      </bottom>
      <diagonal/>
    </border>
    <border>
      <left style="dashed">
        <color rgb="FFFFC000"/>
      </left>
      <right/>
      <top style="dashed">
        <color rgb="FFC89800"/>
      </top>
      <bottom style="dashed">
        <color rgb="FFC89800"/>
      </bottom>
      <diagonal/>
    </border>
    <border>
      <left style="dashed">
        <color rgb="FFC89800"/>
      </left>
      <right/>
      <top style="dashed">
        <color rgb="FFC89800"/>
      </top>
      <bottom style="dashed">
        <color rgb="FFC89800"/>
      </bottom>
      <diagonal/>
    </border>
    <border>
      <left/>
      <right/>
      <top style="dashed">
        <color rgb="FF002060"/>
      </top>
      <bottom style="dashed">
        <color rgb="FF002060"/>
      </bottom>
      <diagonal/>
    </border>
    <border>
      <left/>
      <right style="dashed">
        <color rgb="FF002060"/>
      </right>
      <top style="dashed">
        <color rgb="FF002060"/>
      </top>
      <bottom style="dashed">
        <color rgb="FF002060"/>
      </bottom>
      <diagonal/>
    </border>
    <border>
      <left style="dashed">
        <color rgb="FF33CC33"/>
      </left>
      <right/>
      <top style="dashed">
        <color rgb="FF002060"/>
      </top>
      <bottom style="dashed">
        <color rgb="FF002060"/>
      </bottom>
      <diagonal/>
    </border>
    <border>
      <left style="dashed">
        <color theme="4" tint="-0.249977111117893"/>
      </left>
      <right/>
      <top/>
      <bottom style="dashed">
        <color theme="4" tint="-0.249977111117893"/>
      </bottom>
      <diagonal/>
    </border>
    <border>
      <left/>
      <right/>
      <top/>
      <bottom style="dashed">
        <color theme="4" tint="-0.249977111117893"/>
      </bottom>
      <diagonal/>
    </border>
    <border>
      <left/>
      <right style="dashed">
        <color theme="4" tint="-0.249977111117893"/>
      </right>
      <top/>
      <bottom style="dashed">
        <color theme="4" tint="-0.249977111117893"/>
      </bottom>
      <diagonal/>
    </border>
    <border>
      <left style="dotted">
        <color rgb="FF0070C0"/>
      </left>
      <right style="dotted">
        <color rgb="FF0070C0"/>
      </right>
      <top style="dotted">
        <color rgb="FF0070C0"/>
      </top>
      <bottom style="dotted">
        <color rgb="FF0070C0"/>
      </bottom>
      <diagonal/>
    </border>
    <border>
      <left/>
      <right style="dashed">
        <color indexed="51"/>
      </right>
      <top style="dashed">
        <color indexed="57"/>
      </top>
      <bottom/>
      <diagonal/>
    </border>
    <border>
      <left style="thin">
        <color rgb="FFC00000"/>
      </left>
      <right style="thin">
        <color rgb="FFC00000"/>
      </right>
      <top style="thin">
        <color rgb="FFC00000"/>
      </top>
      <bottom style="thin">
        <color rgb="FFC00000"/>
      </bottom>
      <diagonal/>
    </border>
    <border>
      <left style="medium">
        <color indexed="64"/>
      </left>
      <right/>
      <top style="thin">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4" tint="-0.249977111117893"/>
      </left>
      <right/>
      <top style="dashed">
        <color theme="4" tint="-0.249977111117893"/>
      </top>
      <bottom style="dashed">
        <color theme="4" tint="-0.249977111117893"/>
      </bottom>
      <diagonal/>
    </border>
    <border>
      <left style="dashed">
        <color rgb="FF33CC33"/>
      </left>
      <right/>
      <top style="dashed">
        <color indexed="51"/>
      </top>
      <bottom/>
      <diagonal/>
    </border>
    <border>
      <left/>
      <right/>
      <top style="dashed">
        <color indexed="51"/>
      </top>
      <bottom/>
      <diagonal/>
    </border>
    <border>
      <left/>
      <right style="dashed">
        <color indexed="51"/>
      </right>
      <top style="dashed">
        <color indexed="51"/>
      </top>
      <bottom/>
      <diagonal/>
    </border>
    <border>
      <left style="dotted">
        <color theme="4" tint="-0.249977111117893"/>
      </left>
      <right style="dotted">
        <color theme="4" tint="-0.249977111117893"/>
      </right>
      <top/>
      <bottom/>
      <diagonal/>
    </border>
    <border>
      <left style="dotted">
        <color theme="4" tint="-0.249977111117893"/>
      </left>
      <right/>
      <top/>
      <bottom/>
      <diagonal/>
    </border>
    <border>
      <left style="dotted">
        <color theme="4" tint="-0.249977111117893"/>
      </left>
      <right style="dotted">
        <color theme="4" tint="-0.249977111117893"/>
      </right>
      <top style="dotted">
        <color theme="4" tint="-0.249977111117893"/>
      </top>
      <bottom style="dotted">
        <color rgb="FF0070C0"/>
      </bottom>
      <diagonal/>
    </border>
    <border>
      <left/>
      <right/>
      <top style="dotted">
        <color theme="4" tint="-0.249977111117893"/>
      </top>
      <bottom style="dotted">
        <color rgb="FF0070C0"/>
      </bottom>
      <diagonal/>
    </border>
    <border>
      <left style="dotted">
        <color theme="4" tint="-0.249977111117893"/>
      </left>
      <right style="dotted">
        <color theme="4" tint="-0.249977111117893"/>
      </right>
      <top style="dotted">
        <color rgb="FF0070C0"/>
      </top>
      <bottom style="dotted">
        <color rgb="FF0070C0"/>
      </bottom>
      <diagonal/>
    </border>
    <border>
      <left style="dashed">
        <color theme="4" tint="-0.249977111117893"/>
      </left>
      <right style="dashed">
        <color theme="4" tint="-0.249977111117893"/>
      </right>
      <top style="dashed">
        <color theme="4" tint="-0.249977111117893"/>
      </top>
      <bottom style="dashed">
        <color theme="4" tint="-0.249977111117893"/>
      </bottom>
      <diagonal/>
    </border>
    <border>
      <left style="dashed">
        <color theme="4" tint="-0.249977111117893"/>
      </left>
      <right/>
      <top style="dashed">
        <color theme="4" tint="-0.249977111117893"/>
      </top>
      <bottom/>
      <diagonal/>
    </border>
    <border>
      <left/>
      <right style="dashed">
        <color theme="4" tint="-0.249977111117893"/>
      </right>
      <top style="dashed">
        <color theme="4" tint="-0.249977111117893"/>
      </top>
      <bottom/>
      <diagonal/>
    </border>
    <border>
      <left/>
      <right style="dotted">
        <color theme="4" tint="-0.249977111117893"/>
      </right>
      <top style="dashed">
        <color theme="4" tint="-0.249977111117893"/>
      </top>
      <bottom style="dashed">
        <color theme="4" tint="-0.249977111117893"/>
      </bottom>
      <diagonal/>
    </border>
    <border>
      <left style="dashed">
        <color theme="4" tint="-0.249977111117893"/>
      </left>
      <right style="dashed">
        <color theme="4" tint="-0.249977111117893"/>
      </right>
      <top/>
      <bottom/>
      <diagonal/>
    </border>
    <border>
      <left style="dotted">
        <color rgb="FF0070C0"/>
      </left>
      <right/>
      <top/>
      <bottom/>
      <diagonal/>
    </border>
    <border>
      <left style="dotted">
        <color rgb="FF0070C0"/>
      </left>
      <right/>
      <top style="dotted">
        <color theme="4" tint="-0.249977111117893"/>
      </top>
      <bottom style="dotted">
        <color theme="4" tint="-0.249977111117893"/>
      </bottom>
      <diagonal/>
    </border>
    <border>
      <left/>
      <right/>
      <top style="thin">
        <color rgb="FFC00000"/>
      </top>
      <bottom style="thin">
        <color indexed="64"/>
      </bottom>
      <diagonal/>
    </border>
    <border>
      <left/>
      <right style="thin">
        <color rgb="FFC00000"/>
      </right>
      <top style="thin">
        <color rgb="FFC00000"/>
      </top>
      <bottom style="thin">
        <color indexed="64"/>
      </bottom>
      <diagonal/>
    </border>
    <border>
      <left style="thin">
        <color rgb="FFC00000"/>
      </left>
      <right/>
      <top style="thin">
        <color rgb="FFC00000"/>
      </top>
      <bottom style="thin">
        <color indexed="64"/>
      </bottom>
      <diagonal/>
    </border>
    <border>
      <left style="thin">
        <color theme="5" tint="-0.249977111117893"/>
      </left>
      <right/>
      <top style="thin">
        <color theme="5" tint="-0.249977111117893"/>
      </top>
      <bottom style="thin">
        <color theme="5" tint="-0.249977111117893"/>
      </bottom>
      <diagonal/>
    </border>
    <border>
      <left/>
      <right/>
      <top style="thin">
        <color theme="5" tint="-0.249977111117893"/>
      </top>
      <bottom style="thin">
        <color theme="5" tint="-0.249977111117893"/>
      </bottom>
      <diagonal/>
    </border>
    <border>
      <left/>
      <right style="thin">
        <color theme="5" tint="-0.249977111117893"/>
      </right>
      <top style="thin">
        <color theme="5" tint="-0.249977111117893"/>
      </top>
      <bottom style="thin">
        <color theme="5" tint="-0.249977111117893"/>
      </bottom>
      <diagonal/>
    </border>
    <border>
      <left style="medium">
        <color indexed="51"/>
      </left>
      <right style="medium">
        <color indexed="51"/>
      </right>
      <top style="medium">
        <color indexed="51"/>
      </top>
      <bottom style="medium">
        <color indexed="51"/>
      </bottom>
      <diagonal/>
    </border>
    <border>
      <left style="medium">
        <color rgb="FFFFC000"/>
      </left>
      <right style="medium">
        <color rgb="FFFFC000"/>
      </right>
      <top style="medium">
        <color rgb="FFFFC000"/>
      </top>
      <bottom style="medium">
        <color rgb="FFFFC000"/>
      </bottom>
      <diagonal/>
    </border>
    <border>
      <left style="dashed">
        <color rgb="FFFF9900"/>
      </left>
      <right style="dashed">
        <color rgb="FFFF9900"/>
      </right>
      <top style="dashed">
        <color rgb="FFFF9900"/>
      </top>
      <bottom style="dashed">
        <color rgb="FFFF9900"/>
      </bottom>
      <diagonal/>
    </border>
    <border>
      <left style="thin">
        <color theme="5" tint="-0.249977111117893"/>
      </left>
      <right style="thin">
        <color theme="5" tint="-0.249977111117893"/>
      </right>
      <top style="thin">
        <color theme="5" tint="-0.249977111117893"/>
      </top>
      <bottom/>
      <diagonal/>
    </border>
    <border>
      <left style="thin">
        <color theme="5" tint="-0.249977111117893"/>
      </left>
      <right style="thin">
        <color theme="5" tint="-0.249977111117893"/>
      </right>
      <top/>
      <bottom style="thin">
        <color theme="5" tint="-0.249977111117893"/>
      </bottom>
      <diagonal/>
    </border>
    <border>
      <left/>
      <right style="thin">
        <color rgb="FFC00000"/>
      </right>
      <top/>
      <bottom/>
      <diagonal/>
    </border>
    <border>
      <left/>
      <right style="dotted">
        <color theme="4" tint="-0.249977111117893"/>
      </right>
      <top style="dashed">
        <color theme="4" tint="-0.249977111117893"/>
      </top>
      <bottom/>
      <diagonal/>
    </border>
    <border>
      <left/>
      <right style="dotted">
        <color theme="4" tint="-0.249977111117893"/>
      </right>
      <top/>
      <bottom style="dashed">
        <color theme="4" tint="-0.249977111117893"/>
      </bottom>
      <diagonal/>
    </border>
    <border>
      <left style="thick">
        <color theme="3"/>
      </left>
      <right style="thick">
        <color theme="3"/>
      </right>
      <top style="thick">
        <color theme="3"/>
      </top>
      <bottom style="thick">
        <color theme="3"/>
      </bottom>
      <diagonal/>
    </border>
    <border>
      <left style="medium">
        <color indexed="64"/>
      </left>
      <right/>
      <top/>
      <bottom/>
      <diagonal/>
    </border>
    <border>
      <left/>
      <right style="dashed">
        <color theme="4" tint="-0.249977111117893"/>
      </right>
      <top/>
      <bottom/>
      <diagonal/>
    </border>
    <border>
      <left style="dashed">
        <color theme="4" tint="-0.249977111117893"/>
      </left>
      <right/>
      <top/>
      <bottom/>
      <diagonal/>
    </border>
    <border>
      <left style="thick">
        <color theme="3"/>
      </left>
      <right/>
      <top style="thick">
        <color theme="3"/>
      </top>
      <bottom style="thick">
        <color theme="3"/>
      </bottom>
      <diagonal/>
    </border>
    <border>
      <left/>
      <right style="thick">
        <color theme="3"/>
      </right>
      <top style="thick">
        <color theme="3"/>
      </top>
      <bottom style="thick">
        <color theme="3"/>
      </bottom>
      <diagonal/>
    </border>
    <border>
      <left/>
      <right/>
      <top style="thick">
        <color theme="3"/>
      </top>
      <bottom style="thick">
        <color theme="3"/>
      </bottom>
      <diagonal/>
    </border>
    <border>
      <left style="thick">
        <color theme="3"/>
      </left>
      <right/>
      <top/>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style="thick">
        <color theme="3"/>
      </bottom>
      <diagonal/>
    </border>
    <border>
      <left/>
      <right/>
      <top/>
      <bottom style="thick">
        <color theme="3"/>
      </bottom>
      <diagonal/>
    </border>
    <border>
      <left/>
      <right style="thick">
        <color theme="3"/>
      </right>
      <top/>
      <bottom style="thick">
        <color theme="3"/>
      </bottom>
      <diagonal/>
    </border>
    <border>
      <left style="medium">
        <color indexed="64"/>
      </left>
      <right/>
      <top style="medium">
        <color indexed="64"/>
      </top>
      <bottom/>
      <diagonal/>
    </border>
    <border>
      <left/>
      <right/>
      <top style="medium">
        <color indexed="64"/>
      </top>
      <bottom/>
      <diagonal/>
    </border>
    <border>
      <left/>
      <right style="thin">
        <color rgb="FF002060"/>
      </right>
      <top style="medium">
        <color indexed="64"/>
      </top>
      <bottom/>
      <diagonal/>
    </border>
    <border>
      <left/>
      <right style="thin">
        <color rgb="FF002060"/>
      </right>
      <top/>
      <bottom/>
      <diagonal/>
    </border>
    <border>
      <left style="medium">
        <color indexed="64"/>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rgb="FF002060"/>
      </top>
      <bottom/>
      <diagonal/>
    </border>
    <border>
      <left style="medium">
        <color indexed="64"/>
      </left>
      <right style="medium">
        <color indexed="64"/>
      </right>
      <top style="medium">
        <color indexed="64"/>
      </top>
      <bottom style="medium">
        <color indexed="64"/>
      </bottom>
      <diagonal/>
    </border>
    <border>
      <left style="medium">
        <color indexed="64"/>
      </left>
      <right/>
      <top style="thin">
        <color rgb="FF002060"/>
      </top>
      <bottom/>
      <diagonal/>
    </border>
    <border>
      <left/>
      <right style="thin">
        <color rgb="FF002060"/>
      </right>
      <top style="thin">
        <color rgb="FF002060"/>
      </top>
      <bottom/>
      <diagonal/>
    </border>
    <border>
      <left style="thin">
        <color rgb="FF002060"/>
      </left>
      <right style="thin">
        <color indexed="64"/>
      </right>
      <top style="thin">
        <color indexed="64"/>
      </top>
      <bottom style="thin">
        <color indexed="64"/>
      </bottom>
      <diagonal/>
    </border>
    <border>
      <left style="medium">
        <color indexed="51"/>
      </left>
      <right style="medium">
        <color indexed="51"/>
      </right>
      <top/>
      <bottom style="medium">
        <color indexed="51"/>
      </bottom>
      <diagonal/>
    </border>
    <border>
      <left style="medium">
        <color indexed="51"/>
      </left>
      <right/>
      <top style="medium">
        <color indexed="51"/>
      </top>
      <bottom/>
      <diagonal/>
    </border>
    <border>
      <left/>
      <right style="medium">
        <color indexed="51"/>
      </right>
      <top style="medium">
        <color indexed="51"/>
      </top>
      <bottom/>
      <diagonal/>
    </border>
    <border>
      <left style="medium">
        <color indexed="51"/>
      </left>
      <right/>
      <top/>
      <bottom style="medium">
        <color indexed="51"/>
      </bottom>
      <diagonal/>
    </border>
    <border>
      <left/>
      <right/>
      <top/>
      <bottom style="medium">
        <color indexed="51"/>
      </bottom>
      <diagonal/>
    </border>
    <border>
      <left/>
      <right style="medium">
        <color indexed="51"/>
      </right>
      <top/>
      <bottom style="medium">
        <color indexed="51"/>
      </bottom>
      <diagonal/>
    </border>
    <border>
      <left style="thin">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indexed="64"/>
      </left>
      <right style="thin">
        <color indexed="64"/>
      </right>
      <top/>
      <bottom/>
      <diagonal/>
    </border>
    <border>
      <left/>
      <right style="thin">
        <color rgb="FF002060"/>
      </right>
      <top/>
      <bottom style="thin">
        <color indexed="64"/>
      </bottom>
      <diagonal/>
    </border>
  </borders>
  <cellStyleXfs count="6">
    <xf numFmtId="0" fontId="0" fillId="0" borderId="0"/>
    <xf numFmtId="43" fontId="1" fillId="0" borderId="0" applyFont="0" applyFill="0" applyBorder="0" applyAlignment="0" applyProtection="0"/>
    <xf numFmtId="0" fontId="2" fillId="0" borderId="0"/>
    <xf numFmtId="9" fontId="1" fillId="0" borderId="0" applyFont="0" applyFill="0" applyBorder="0" applyAlignment="0" applyProtection="0"/>
    <xf numFmtId="0" fontId="4" fillId="0" borderId="0" applyNumberFormat="0" applyFill="0" applyBorder="0" applyAlignment="0" applyProtection="0">
      <alignment vertical="top"/>
      <protection locked="0"/>
    </xf>
    <xf numFmtId="0" fontId="1" fillId="0" borderId="0"/>
  </cellStyleXfs>
  <cellXfs count="1090">
    <xf numFmtId="0" fontId="0" fillId="0" borderId="0" xfId="0"/>
    <xf numFmtId="0" fontId="7" fillId="0" borderId="0" xfId="0" applyFont="1" applyFill="1" applyAlignment="1" applyProtection="1">
      <alignment readingOrder="2"/>
    </xf>
    <xf numFmtId="0" fontId="6" fillId="0" borderId="0" xfId="0" applyFont="1" applyFill="1" applyAlignment="1" applyProtection="1">
      <alignment readingOrder="2"/>
    </xf>
    <xf numFmtId="0" fontId="6" fillId="0" borderId="0" xfId="0" applyFont="1" applyAlignment="1" applyProtection="1">
      <alignment readingOrder="2"/>
    </xf>
    <xf numFmtId="0" fontId="6" fillId="0" borderId="0" xfId="0" applyFont="1" applyFill="1" applyBorder="1" applyAlignment="1" applyProtection="1">
      <alignment readingOrder="2"/>
    </xf>
    <xf numFmtId="0" fontId="11" fillId="0" borderId="0" xfId="0" applyFont="1" applyFill="1" applyBorder="1" applyAlignment="1" applyProtection="1">
      <alignment horizontal="center" readingOrder="2"/>
    </xf>
    <xf numFmtId="0" fontId="6" fillId="7" borderId="0" xfId="0" applyFont="1" applyFill="1" applyAlignment="1" applyProtection="1">
      <alignment readingOrder="2"/>
    </xf>
    <xf numFmtId="0" fontId="25" fillId="0" borderId="0" xfId="0" applyFont="1" applyAlignment="1" applyProtection="1">
      <alignment horizontal="right" readingOrder="2"/>
    </xf>
    <xf numFmtId="0" fontId="26" fillId="0" borderId="0" xfId="0" applyFont="1" applyAlignment="1" applyProtection="1">
      <alignment readingOrder="2"/>
    </xf>
    <xf numFmtId="0" fontId="6" fillId="24" borderId="0" xfId="0" applyFont="1" applyFill="1" applyBorder="1" applyAlignment="1" applyProtection="1">
      <alignment horizontal="right" readingOrder="2"/>
    </xf>
    <xf numFmtId="0" fontId="6" fillId="0" borderId="0" xfId="0" applyFont="1" applyFill="1" applyBorder="1" applyAlignment="1" applyProtection="1">
      <alignment horizontal="right" readingOrder="2"/>
    </xf>
    <xf numFmtId="0" fontId="6" fillId="24" borderId="0" xfId="0" applyFont="1" applyFill="1" applyAlignment="1" applyProtection="1">
      <alignment readingOrder="2"/>
    </xf>
    <xf numFmtId="0" fontId="6" fillId="24" borderId="0" xfId="0" applyFont="1" applyFill="1" applyBorder="1" applyAlignment="1" applyProtection="1">
      <alignment readingOrder="2"/>
    </xf>
    <xf numFmtId="49" fontId="27" fillId="0" borderId="23" xfId="0" applyNumberFormat="1" applyFont="1" applyFill="1" applyBorder="1" applyAlignment="1" applyProtection="1">
      <alignment vertical="center" shrinkToFit="1" readingOrder="2"/>
    </xf>
    <xf numFmtId="49" fontId="27" fillId="0" borderId="24" xfId="0" applyNumberFormat="1" applyFont="1" applyFill="1" applyBorder="1" applyAlignment="1" applyProtection="1">
      <alignment vertical="center" shrinkToFit="1" readingOrder="2"/>
    </xf>
    <xf numFmtId="49" fontId="27" fillId="0" borderId="0" xfId="0" applyNumberFormat="1" applyFont="1" applyFill="1" applyBorder="1" applyAlignment="1" applyProtection="1">
      <alignment vertical="center" shrinkToFit="1" readingOrder="2"/>
    </xf>
    <xf numFmtId="0" fontId="26" fillId="0" borderId="0" xfId="0" applyFont="1" applyFill="1" applyAlignment="1" applyProtection="1">
      <alignment readingOrder="2"/>
    </xf>
    <xf numFmtId="0" fontId="26" fillId="0" borderId="0" xfId="0" applyFont="1" applyBorder="1" applyAlignment="1" applyProtection="1">
      <alignment readingOrder="2"/>
    </xf>
    <xf numFmtId="0" fontId="26" fillId="7" borderId="0" xfId="0" applyFont="1" applyFill="1" applyAlignment="1" applyProtection="1">
      <alignment readingOrder="2"/>
    </xf>
    <xf numFmtId="0" fontId="24" fillId="0" borderId="0" xfId="0" applyFont="1" applyFill="1" applyAlignment="1" applyProtection="1">
      <alignment readingOrder="2"/>
    </xf>
    <xf numFmtId="0" fontId="24" fillId="0" borderId="0" xfId="0" applyFont="1" applyFill="1" applyBorder="1" applyAlignment="1" applyProtection="1">
      <alignment readingOrder="2"/>
    </xf>
    <xf numFmtId="1" fontId="27" fillId="0" borderId="0" xfId="0" applyNumberFormat="1" applyFont="1" applyFill="1" applyBorder="1" applyAlignment="1" applyProtection="1">
      <alignment vertical="center" shrinkToFit="1" readingOrder="2"/>
    </xf>
    <xf numFmtId="0" fontId="24" fillId="0" borderId="0" xfId="0" applyFont="1" applyFill="1" applyBorder="1" applyAlignment="1" applyProtection="1">
      <alignment horizontal="right" readingOrder="2"/>
    </xf>
    <xf numFmtId="0" fontId="26" fillId="24" borderId="0" xfId="0" applyFont="1" applyFill="1" applyAlignment="1" applyProtection="1">
      <alignment readingOrder="2"/>
    </xf>
    <xf numFmtId="49" fontId="29" fillId="24" borderId="0" xfId="0" applyNumberFormat="1" applyFont="1" applyFill="1" applyBorder="1" applyAlignment="1" applyProtection="1">
      <alignment vertical="center" shrinkToFit="1" readingOrder="2"/>
    </xf>
    <xf numFmtId="1" fontId="29" fillId="0" borderId="0" xfId="0" applyNumberFormat="1" applyFont="1" applyFill="1" applyBorder="1" applyAlignment="1" applyProtection="1">
      <alignment vertical="center" shrinkToFit="1" readingOrder="2"/>
    </xf>
    <xf numFmtId="1" fontId="29" fillId="0" borderId="0" xfId="0" applyNumberFormat="1" applyFont="1" applyFill="1" applyBorder="1" applyAlignment="1" applyProtection="1">
      <alignment readingOrder="2"/>
    </xf>
    <xf numFmtId="0" fontId="20" fillId="0" borderId="0" xfId="0" applyFont="1" applyFill="1" applyAlignment="1" applyProtection="1">
      <alignment horizontal="center" vertical="center" readingOrder="2"/>
    </xf>
    <xf numFmtId="0" fontId="31" fillId="0" borderId="0" xfId="0" applyFont="1" applyFill="1" applyAlignment="1" applyProtection="1">
      <alignment vertical="center" readingOrder="2"/>
    </xf>
    <xf numFmtId="0" fontId="11" fillId="3" borderId="0" xfId="0" applyFont="1" applyFill="1" applyAlignment="1" applyProtection="1">
      <alignment readingOrder="2"/>
    </xf>
    <xf numFmtId="0" fontId="11" fillId="0" borderId="18" xfId="0" applyFont="1" applyFill="1" applyBorder="1" applyAlignment="1" applyProtection="1">
      <alignment readingOrder="2"/>
    </xf>
    <xf numFmtId="0" fontId="11" fillId="0" borderId="0" xfId="0" applyFont="1" applyFill="1" applyBorder="1" applyAlignment="1" applyProtection="1">
      <alignment readingOrder="2"/>
    </xf>
    <xf numFmtId="0" fontId="29" fillId="0" borderId="0" xfId="0" applyFont="1" applyFill="1" applyBorder="1" applyAlignment="1" applyProtection="1">
      <alignment readingOrder="2"/>
    </xf>
    <xf numFmtId="0" fontId="11" fillId="0" borderId="0" xfId="0" applyFont="1" applyFill="1" applyAlignment="1" applyProtection="1">
      <alignment readingOrder="2"/>
    </xf>
    <xf numFmtId="0" fontId="11" fillId="0" borderId="19" xfId="0" applyFont="1" applyFill="1" applyBorder="1" applyAlignment="1" applyProtection="1">
      <alignment readingOrder="2"/>
    </xf>
    <xf numFmtId="49" fontId="11" fillId="0" borderId="0" xfId="0" quotePrefix="1" applyNumberFormat="1" applyFont="1" applyFill="1" applyAlignment="1" applyProtection="1">
      <alignment readingOrder="2"/>
    </xf>
    <xf numFmtId="49" fontId="33" fillId="0" borderId="0" xfId="0" applyNumberFormat="1" applyFont="1" applyFill="1" applyBorder="1" applyAlignment="1" applyProtection="1">
      <alignment vertical="center" shrinkToFit="1" readingOrder="2"/>
    </xf>
    <xf numFmtId="49" fontId="11" fillId="0" borderId="0" xfId="0" applyNumberFormat="1" applyFont="1" applyFill="1" applyAlignment="1" applyProtection="1">
      <alignment readingOrder="2"/>
    </xf>
    <xf numFmtId="0" fontId="11" fillId="0" borderId="20" xfId="0" applyFont="1" applyFill="1" applyBorder="1" applyAlignment="1" applyProtection="1">
      <alignment readingOrder="2"/>
    </xf>
    <xf numFmtId="0" fontId="27" fillId="0" borderId="0" xfId="0" applyFont="1" applyFill="1" applyBorder="1" applyAlignment="1" applyProtection="1">
      <alignment horizontal="right" readingOrder="2"/>
    </xf>
    <xf numFmtId="0" fontId="27" fillId="0" borderId="0" xfId="0" applyFont="1" applyFill="1" applyBorder="1" applyAlignment="1" applyProtection="1">
      <alignment readingOrder="2"/>
    </xf>
    <xf numFmtId="0" fontId="11" fillId="0" borderId="21" xfId="0" applyFont="1" applyFill="1" applyBorder="1" applyAlignment="1" applyProtection="1">
      <alignment horizontal="right" readingOrder="2"/>
    </xf>
    <xf numFmtId="0" fontId="11" fillId="0" borderId="0" xfId="0" applyFont="1" applyFill="1" applyBorder="1" applyAlignment="1" applyProtection="1">
      <alignment horizontal="right" readingOrder="2"/>
    </xf>
    <xf numFmtId="0" fontId="11" fillId="0" borderId="5" xfId="0" applyFont="1" applyFill="1" applyBorder="1" applyAlignment="1" applyProtection="1">
      <alignment horizontal="right" readingOrder="2"/>
    </xf>
    <xf numFmtId="14" fontId="34" fillId="0" borderId="0" xfId="4" applyNumberFormat="1" applyFont="1" applyFill="1" applyBorder="1" applyAlignment="1" applyProtection="1">
      <alignment vertical="center" shrinkToFit="1" readingOrder="2"/>
    </xf>
    <xf numFmtId="14" fontId="34" fillId="24" borderId="0" xfId="4" applyNumberFormat="1" applyFont="1" applyFill="1" applyBorder="1" applyAlignment="1" applyProtection="1">
      <alignment vertical="center" shrinkToFit="1" readingOrder="2"/>
    </xf>
    <xf numFmtId="49" fontId="33" fillId="0" borderId="0" xfId="0" applyNumberFormat="1" applyFont="1" applyFill="1" applyBorder="1" applyAlignment="1" applyProtection="1">
      <alignment wrapText="1" readingOrder="2"/>
    </xf>
    <xf numFmtId="49" fontId="11" fillId="0" borderId="0" xfId="0" applyNumberFormat="1" applyFont="1" applyAlignment="1" applyProtection="1">
      <alignment readingOrder="2"/>
    </xf>
    <xf numFmtId="0" fontId="11" fillId="0" borderId="22" xfId="0" applyFont="1" applyBorder="1" applyAlignment="1" applyProtection="1">
      <alignment readingOrder="2"/>
    </xf>
    <xf numFmtId="0" fontId="11" fillId="0" borderId="0" xfId="0" applyFont="1" applyAlignment="1" applyProtection="1">
      <alignment readingOrder="2"/>
    </xf>
    <xf numFmtId="0" fontId="11" fillId="0" borderId="0" xfId="0" applyFont="1" applyBorder="1" applyAlignment="1" applyProtection="1">
      <alignment readingOrder="2"/>
    </xf>
    <xf numFmtId="0" fontId="11" fillId="0" borderId="38" xfId="0" applyFont="1" applyBorder="1" applyAlignment="1" applyProtection="1">
      <alignment readingOrder="2"/>
    </xf>
    <xf numFmtId="49" fontId="11" fillId="0" borderId="13" xfId="0" applyNumberFormat="1" applyFont="1" applyBorder="1" applyAlignment="1" applyProtection="1">
      <alignment readingOrder="2"/>
    </xf>
    <xf numFmtId="49" fontId="27" fillId="0" borderId="0" xfId="0" applyNumberFormat="1" applyFont="1" applyFill="1" applyBorder="1" applyAlignment="1" applyProtection="1">
      <alignment readingOrder="2"/>
    </xf>
    <xf numFmtId="0" fontId="29" fillId="24" borderId="0" xfId="0" applyFont="1" applyFill="1" applyBorder="1" applyAlignment="1" applyProtection="1">
      <alignment readingOrder="2"/>
    </xf>
    <xf numFmtId="0" fontId="6" fillId="0" borderId="39" xfId="0" applyFont="1" applyBorder="1" applyAlignment="1" applyProtection="1">
      <alignment readingOrder="2"/>
    </xf>
    <xf numFmtId="168" fontId="11" fillId="0" borderId="0" xfId="0" applyNumberFormat="1" applyFont="1" applyFill="1" applyBorder="1" applyAlignment="1" applyProtection="1">
      <alignment horizontal="center" shrinkToFit="1" readingOrder="2"/>
    </xf>
    <xf numFmtId="0" fontId="35" fillId="0" borderId="0" xfId="0" applyFont="1" applyFill="1" applyAlignment="1" applyProtection="1">
      <alignment horizontal="center" vertical="center" readingOrder="2"/>
    </xf>
    <xf numFmtId="0" fontId="28" fillId="0" borderId="0" xfId="0" applyFont="1" applyFill="1" applyAlignment="1" applyProtection="1">
      <alignment horizontal="center" vertical="center" readingOrder="2"/>
    </xf>
    <xf numFmtId="0" fontId="37" fillId="0" borderId="0" xfId="0" applyFont="1" applyAlignment="1" applyProtection="1">
      <alignment readingOrder="2"/>
    </xf>
    <xf numFmtId="0" fontId="29" fillId="0" borderId="0" xfId="0" applyFont="1" applyAlignment="1" applyProtection="1">
      <alignment readingOrder="2"/>
    </xf>
    <xf numFmtId="0" fontId="29" fillId="0" borderId="0" xfId="0" applyFont="1" applyBorder="1" applyAlignment="1" applyProtection="1">
      <alignment readingOrder="2"/>
    </xf>
    <xf numFmtId="0" fontId="11" fillId="0" borderId="40" xfId="0" applyFont="1" applyBorder="1" applyAlignment="1" applyProtection="1">
      <alignment readingOrder="2"/>
    </xf>
    <xf numFmtId="0" fontId="11" fillId="0" borderId="41" xfId="0" applyFont="1" applyBorder="1" applyAlignment="1" applyProtection="1">
      <alignment readingOrder="2"/>
    </xf>
    <xf numFmtId="0" fontId="11" fillId="10" borderId="42" xfId="0" applyFont="1" applyFill="1" applyBorder="1" applyAlignment="1" applyProtection="1">
      <alignment readingOrder="2"/>
    </xf>
    <xf numFmtId="0" fontId="11" fillId="0" borderId="43" xfId="0" applyFont="1" applyBorder="1" applyAlignment="1" applyProtection="1">
      <alignment readingOrder="2"/>
    </xf>
    <xf numFmtId="0" fontId="6" fillId="0" borderId="0" xfId="0" applyFont="1" applyFill="1" applyAlignment="1" applyProtection="1">
      <alignment readingOrder="1"/>
    </xf>
    <xf numFmtId="0" fontId="11" fillId="0" borderId="44" xfId="0" applyFont="1" applyBorder="1" applyAlignment="1" applyProtection="1">
      <alignment readingOrder="2"/>
    </xf>
    <xf numFmtId="0" fontId="11" fillId="0" borderId="45" xfId="0" applyFont="1" applyBorder="1" applyAlignment="1" applyProtection="1">
      <alignment readingOrder="2"/>
    </xf>
    <xf numFmtId="0" fontId="6" fillId="13" borderId="0" xfId="0" applyFont="1" applyFill="1" applyAlignment="1" applyProtection="1">
      <alignment readingOrder="2"/>
    </xf>
    <xf numFmtId="0" fontId="35" fillId="14" borderId="0" xfId="0" applyFont="1" applyFill="1" applyAlignment="1" applyProtection="1">
      <alignment horizontal="center" vertical="center" readingOrder="2"/>
    </xf>
    <xf numFmtId="0" fontId="28" fillId="14" borderId="0" xfId="0" applyFont="1" applyFill="1" applyAlignment="1" applyProtection="1">
      <alignment horizontal="center" vertical="center" readingOrder="2"/>
    </xf>
    <xf numFmtId="0" fontId="6" fillId="14" borderId="0" xfId="0" applyFont="1" applyFill="1" applyAlignment="1" applyProtection="1">
      <alignment readingOrder="2"/>
    </xf>
    <xf numFmtId="0" fontId="23" fillId="17" borderId="0" xfId="0" applyFont="1" applyFill="1" applyAlignment="1" applyProtection="1">
      <alignment horizontal="center" vertical="center" readingOrder="2"/>
    </xf>
    <xf numFmtId="0" fontId="28" fillId="17" borderId="0" xfId="0" applyFont="1" applyFill="1" applyAlignment="1" applyProtection="1">
      <alignment horizontal="center" vertical="center" readingOrder="2"/>
    </xf>
    <xf numFmtId="0" fontId="35" fillId="19" borderId="0" xfId="0" applyFont="1" applyFill="1" applyAlignment="1" applyProtection="1">
      <alignment horizontal="center" vertical="center" readingOrder="2"/>
    </xf>
    <xf numFmtId="0" fontId="28" fillId="19" borderId="0" xfId="0" applyFont="1" applyFill="1" applyAlignment="1" applyProtection="1">
      <alignment horizontal="center" vertical="center" readingOrder="2"/>
    </xf>
    <xf numFmtId="0" fontId="35" fillId="9" borderId="0" xfId="0" applyFont="1" applyFill="1" applyAlignment="1" applyProtection="1">
      <alignment horizontal="center" vertical="center" readingOrder="2"/>
    </xf>
    <xf numFmtId="0" fontId="28" fillId="9" borderId="0" xfId="0" applyFont="1" applyFill="1" applyAlignment="1" applyProtection="1">
      <alignment horizontal="center" vertical="center" readingOrder="2"/>
    </xf>
    <xf numFmtId="0" fontId="35" fillId="18" borderId="0" xfId="0" applyFont="1" applyFill="1" applyAlignment="1" applyProtection="1">
      <alignment horizontal="center" vertical="center" readingOrder="2"/>
    </xf>
    <xf numFmtId="0" fontId="28" fillId="18" borderId="0" xfId="0" applyFont="1" applyFill="1" applyAlignment="1" applyProtection="1">
      <alignment horizontal="center" vertical="center" readingOrder="2"/>
    </xf>
    <xf numFmtId="0" fontId="35" fillId="20" borderId="0" xfId="0" applyFont="1" applyFill="1" applyAlignment="1" applyProtection="1">
      <alignment horizontal="center" vertical="center" readingOrder="2"/>
    </xf>
    <xf numFmtId="0" fontId="28" fillId="20" borderId="0" xfId="0" applyFont="1" applyFill="1" applyAlignment="1" applyProtection="1">
      <alignment horizontal="center" vertical="center" readingOrder="2"/>
    </xf>
    <xf numFmtId="0" fontId="35" fillId="21" borderId="0" xfId="0" applyFont="1" applyFill="1" applyAlignment="1" applyProtection="1">
      <alignment horizontal="center" vertical="center" readingOrder="2"/>
    </xf>
    <xf numFmtId="0" fontId="28" fillId="21" borderId="0" xfId="0" applyFont="1" applyFill="1" applyAlignment="1" applyProtection="1">
      <alignment horizontal="center" vertical="center" readingOrder="2"/>
    </xf>
    <xf numFmtId="0" fontId="35" fillId="22" borderId="0" xfId="0" applyFont="1" applyFill="1" applyAlignment="1" applyProtection="1">
      <alignment horizontal="center" vertical="center" readingOrder="2"/>
    </xf>
    <xf numFmtId="0" fontId="28" fillId="22" borderId="0" xfId="0" applyFont="1" applyFill="1" applyAlignment="1" applyProtection="1">
      <alignment horizontal="center" vertical="center" readingOrder="2"/>
    </xf>
    <xf numFmtId="0" fontId="35" fillId="23" borderId="0" xfId="0" applyFont="1" applyFill="1" applyAlignment="1" applyProtection="1">
      <alignment horizontal="center" vertical="center" readingOrder="2"/>
    </xf>
    <xf numFmtId="0" fontId="28" fillId="23" borderId="0" xfId="0" applyFont="1" applyFill="1" applyAlignment="1" applyProtection="1">
      <alignment horizontal="center" vertical="center" readingOrder="2"/>
    </xf>
    <xf numFmtId="0" fontId="3" fillId="0" borderId="0" xfId="0" applyFont="1" applyFill="1" applyAlignment="1" applyProtection="1">
      <alignment readingOrder="2"/>
    </xf>
    <xf numFmtId="0" fontId="26" fillId="0" borderId="0" xfId="0" applyFont="1" applyFill="1" applyBorder="1" applyAlignment="1" applyProtection="1">
      <alignment readingOrder="2"/>
    </xf>
    <xf numFmtId="0" fontId="7" fillId="0" borderId="0" xfId="2" applyFont="1" applyFill="1" applyBorder="1" applyAlignment="1" applyProtection="1">
      <alignment wrapText="1" readingOrder="2"/>
    </xf>
    <xf numFmtId="0" fontId="7" fillId="0" borderId="0" xfId="2" applyFont="1" applyFill="1" applyBorder="1" applyAlignment="1" applyProtection="1">
      <alignment vertical="center" readingOrder="2"/>
    </xf>
    <xf numFmtId="0" fontId="9" fillId="0" borderId="0" xfId="2" applyFont="1" applyFill="1" applyBorder="1" applyAlignment="1" applyProtection="1">
      <alignment readingOrder="2"/>
    </xf>
    <xf numFmtId="0" fontId="8" fillId="0" borderId="0" xfId="2" applyFont="1" applyFill="1" applyBorder="1" applyAlignment="1" applyProtection="1">
      <alignment horizontal="center" readingOrder="2"/>
    </xf>
    <xf numFmtId="0" fontId="41" fillId="0" borderId="0" xfId="2" applyFont="1" applyFill="1" applyBorder="1" applyAlignment="1" applyProtection="1">
      <alignment readingOrder="2"/>
    </xf>
    <xf numFmtId="0" fontId="11" fillId="8" borderId="4" xfId="0" applyFont="1" applyFill="1" applyBorder="1" applyAlignment="1" applyProtection="1">
      <alignment wrapText="1" readingOrder="2"/>
    </xf>
    <xf numFmtId="0" fontId="11" fillId="15" borderId="4" xfId="0" applyFont="1" applyFill="1" applyBorder="1" applyAlignment="1" applyProtection="1">
      <alignment readingOrder="2"/>
    </xf>
    <xf numFmtId="9" fontId="11" fillId="15" borderId="4" xfId="3" applyFont="1" applyFill="1" applyBorder="1" applyAlignment="1" applyProtection="1">
      <alignment readingOrder="2"/>
    </xf>
    <xf numFmtId="0" fontId="11" fillId="15" borderId="4" xfId="0" applyFont="1" applyFill="1" applyBorder="1" applyAlignment="1" applyProtection="1">
      <alignment horizontal="center" readingOrder="2"/>
    </xf>
    <xf numFmtId="0" fontId="35" fillId="13" borderId="0" xfId="0" applyFont="1" applyFill="1" applyAlignment="1" applyProtection="1">
      <alignment horizontal="center" vertical="center" readingOrder="2"/>
    </xf>
    <xf numFmtId="0" fontId="11" fillId="11" borderId="57" xfId="0" applyFont="1" applyFill="1" applyBorder="1" applyAlignment="1" applyProtection="1">
      <alignment readingOrder="2"/>
    </xf>
    <xf numFmtId="0" fontId="11" fillId="11" borderId="58" xfId="0" applyFont="1" applyFill="1" applyBorder="1" applyAlignment="1" applyProtection="1">
      <alignment readingOrder="2"/>
    </xf>
    <xf numFmtId="0" fontId="11" fillId="11" borderId="59" xfId="0" applyFont="1" applyFill="1" applyBorder="1" applyAlignment="1" applyProtection="1">
      <alignment readingOrder="2"/>
    </xf>
    <xf numFmtId="0" fontId="6" fillId="0" borderId="0" xfId="0" applyFont="1" applyBorder="1" applyAlignment="1" applyProtection="1">
      <alignment readingOrder="2"/>
    </xf>
    <xf numFmtId="0" fontId="6" fillId="0" borderId="0" xfId="0" applyFont="1" applyBorder="1" applyAlignment="1" applyProtection="1">
      <alignment readingOrder="2"/>
    </xf>
    <xf numFmtId="0" fontId="11" fillId="0" borderId="9" xfId="0" applyFont="1" applyFill="1" applyBorder="1" applyAlignment="1" applyProtection="1">
      <alignment vertical="center" wrapText="1" readingOrder="2"/>
    </xf>
    <xf numFmtId="0" fontId="11" fillId="0" borderId="0" xfId="0" applyFont="1" applyFill="1" applyBorder="1" applyAlignment="1" applyProtection="1">
      <alignment vertical="center" wrapText="1" readingOrder="2"/>
    </xf>
    <xf numFmtId="0" fontId="6" fillId="0" borderId="0" xfId="0" applyFont="1" applyFill="1" applyBorder="1" applyAlignment="1" applyProtection="1">
      <alignment readingOrder="2"/>
    </xf>
    <xf numFmtId="164" fontId="38" fillId="0" borderId="0" xfId="2" applyNumberFormat="1" applyFont="1" applyFill="1" applyBorder="1" applyAlignment="1" applyProtection="1">
      <alignment horizontal="center" vertical="center" shrinkToFit="1" readingOrder="2"/>
    </xf>
    <xf numFmtId="0" fontId="35" fillId="13" borderId="0" xfId="0" applyFont="1" applyFill="1" applyAlignment="1" applyProtection="1">
      <alignment horizontal="center" vertical="center" readingOrder="2"/>
    </xf>
    <xf numFmtId="0" fontId="11" fillId="0" borderId="0" xfId="0" applyFont="1" applyBorder="1" applyAlignment="1" applyProtection="1">
      <alignment horizontal="center" readingOrder="2"/>
    </xf>
    <xf numFmtId="0" fontId="12" fillId="4" borderId="76" xfId="0" applyFont="1" applyFill="1" applyBorder="1" applyAlignment="1" applyProtection="1">
      <alignment horizontal="center" vertical="center" shrinkToFit="1" readingOrder="2"/>
      <protection locked="0"/>
    </xf>
    <xf numFmtId="0" fontId="12" fillId="16" borderId="71" xfId="0" applyFont="1" applyFill="1" applyBorder="1" applyAlignment="1" applyProtection="1">
      <alignment horizontal="center" vertical="center" shrinkToFit="1" readingOrder="2"/>
      <protection locked="0"/>
    </xf>
    <xf numFmtId="49" fontId="11" fillId="16" borderId="71" xfId="0" applyNumberFormat="1" applyFont="1" applyFill="1" applyBorder="1" applyAlignment="1" applyProtection="1">
      <alignment horizontal="center" readingOrder="2"/>
      <protection locked="0"/>
    </xf>
    <xf numFmtId="0" fontId="11" fillId="0" borderId="0" xfId="0" applyFont="1" applyFill="1" applyAlignment="1" applyProtection="1">
      <alignment horizontal="right" readingOrder="2"/>
    </xf>
    <xf numFmtId="49" fontId="12" fillId="4" borderId="5" xfId="0" applyNumberFormat="1" applyFont="1" applyFill="1" applyBorder="1" applyAlignment="1" applyProtection="1">
      <alignment horizontal="left" wrapText="1" readingOrder="2"/>
      <protection locked="0"/>
    </xf>
    <xf numFmtId="49" fontId="12" fillId="4" borderId="97" xfId="0" applyNumberFormat="1" applyFont="1" applyFill="1" applyBorder="1" applyAlignment="1" applyProtection="1">
      <alignment horizontal="left" wrapText="1" readingOrder="2"/>
      <protection locked="0"/>
    </xf>
    <xf numFmtId="0" fontId="11" fillId="0" borderId="11" xfId="0" applyFont="1" applyFill="1" applyBorder="1" applyAlignment="1" applyProtection="1">
      <alignment horizontal="center" vertical="center" wrapText="1" readingOrder="2"/>
      <protection locked="0"/>
    </xf>
    <xf numFmtId="49" fontId="12" fillId="4" borderId="98" xfId="0" applyNumberFormat="1" applyFont="1" applyFill="1" applyBorder="1" applyAlignment="1" applyProtection="1">
      <alignment horizontal="center" wrapText="1" readingOrder="2"/>
      <protection locked="0"/>
    </xf>
    <xf numFmtId="49" fontId="12" fillId="4" borderId="6" xfId="0" applyNumberFormat="1" applyFont="1" applyFill="1" applyBorder="1" applyAlignment="1" applyProtection="1">
      <alignment horizontal="center" wrapText="1" readingOrder="2"/>
      <protection locked="0"/>
    </xf>
    <xf numFmtId="0" fontId="11" fillId="0" borderId="15" xfId="0" applyFont="1" applyFill="1" applyBorder="1" applyAlignment="1" applyProtection="1">
      <alignment horizontal="center" vertical="center" wrapText="1" readingOrder="2"/>
      <protection locked="0"/>
    </xf>
    <xf numFmtId="0" fontId="43" fillId="11" borderId="4" xfId="0" applyFont="1" applyFill="1" applyBorder="1" applyAlignment="1" applyProtection="1">
      <alignment readingOrder="1"/>
    </xf>
    <xf numFmtId="49" fontId="43" fillId="16" borderId="4" xfId="2" applyNumberFormat="1" applyFont="1" applyFill="1" applyBorder="1" applyAlignment="1" applyProtection="1">
      <alignment horizontal="right" vertical="center" readingOrder="1"/>
      <protection locked="0"/>
    </xf>
    <xf numFmtId="9" fontId="11" fillId="12" borderId="119" xfId="0" applyNumberFormat="1" applyFont="1" applyFill="1" applyBorder="1" applyAlignment="1" applyProtection="1">
      <alignment horizontal="center" shrinkToFit="1" readingOrder="1"/>
    </xf>
    <xf numFmtId="1" fontId="12" fillId="0" borderId="0" xfId="0" applyNumberFormat="1" applyFont="1" applyFill="1" applyBorder="1" applyAlignment="1" applyProtection="1">
      <alignment horizontal="center" vertical="center" shrinkToFit="1" readingOrder="2"/>
      <protection locked="0"/>
    </xf>
    <xf numFmtId="9" fontId="11" fillId="0" borderId="0" xfId="0" applyNumberFormat="1" applyFont="1" applyFill="1" applyBorder="1" applyAlignment="1" applyProtection="1">
      <alignment horizontal="center" shrinkToFit="1" readingOrder="2"/>
    </xf>
    <xf numFmtId="0" fontId="12" fillId="0" borderId="0" xfId="0" applyFont="1" applyFill="1" applyBorder="1" applyAlignment="1" applyProtection="1">
      <alignment horizontal="center" vertical="center" shrinkToFit="1" readingOrder="2"/>
      <protection locked="0"/>
    </xf>
    <xf numFmtId="49" fontId="11" fillId="0" borderId="0" xfId="0" applyNumberFormat="1" applyFont="1" applyFill="1" applyBorder="1" applyAlignment="1" applyProtection="1">
      <alignment horizontal="center" readingOrder="2"/>
      <protection locked="0"/>
    </xf>
    <xf numFmtId="168" fontId="11" fillId="0" borderId="0" xfId="0" applyNumberFormat="1" applyFont="1" applyFill="1" applyBorder="1" applyAlignment="1" applyProtection="1">
      <alignment horizontal="center" readingOrder="2"/>
      <protection locked="0"/>
    </xf>
    <xf numFmtId="0" fontId="19" fillId="0" borderId="0" xfId="0" applyFont="1" applyBorder="1" applyAlignment="1" applyProtection="1">
      <alignment horizontal="center" readingOrder="2"/>
    </xf>
    <xf numFmtId="0" fontId="11" fillId="0" borderId="0" xfId="2" applyFont="1" applyFill="1" applyBorder="1" applyAlignment="1" applyProtection="1">
      <alignment horizontal="center" vertical="center" shrinkToFit="1" readingOrder="2"/>
    </xf>
    <xf numFmtId="9" fontId="11" fillId="0" borderId="0" xfId="0" applyNumberFormat="1" applyFont="1" applyFill="1" applyBorder="1" applyAlignment="1" applyProtection="1">
      <alignment horizontal="right" shrinkToFit="1" readingOrder="1"/>
    </xf>
    <xf numFmtId="0" fontId="6" fillId="0" borderId="0" xfId="0" applyFont="1" applyFill="1" applyBorder="1" applyAlignment="1" applyProtection="1">
      <alignment readingOrder="1"/>
    </xf>
    <xf numFmtId="0" fontId="50" fillId="2" borderId="117" xfId="2" applyFont="1" applyFill="1" applyBorder="1" applyAlignment="1" applyProtection="1">
      <alignment horizontal="center" vertical="center" readingOrder="2"/>
    </xf>
    <xf numFmtId="0" fontId="0" fillId="11" borderId="0" xfId="0" applyFill="1"/>
    <xf numFmtId="0" fontId="63" fillId="2" borderId="146" xfId="5" applyFont="1" applyFill="1" applyBorder="1" applyAlignment="1" applyProtection="1">
      <alignment horizontal="right" vertical="center"/>
    </xf>
    <xf numFmtId="171" fontId="64" fillId="2" borderId="0" xfId="5" applyNumberFormat="1" applyFont="1" applyFill="1" applyBorder="1" applyAlignment="1" applyProtection="1">
      <alignment horizontal="right" vertical="center" shrinkToFit="1"/>
    </xf>
    <xf numFmtId="1" fontId="65" fillId="2" borderId="0" xfId="5" applyNumberFormat="1" applyFont="1" applyFill="1" applyBorder="1" applyAlignment="1" applyProtection="1">
      <alignment horizontal="center" vertical="center" shrinkToFit="1"/>
    </xf>
    <xf numFmtId="0" fontId="66" fillId="2" borderId="0" xfId="5" applyFont="1" applyFill="1" applyBorder="1" applyAlignment="1" applyProtection="1">
      <alignment horizontal="right" vertical="center" shrinkToFit="1"/>
    </xf>
    <xf numFmtId="0" fontId="2" fillId="2" borderId="0" xfId="2" applyFill="1" applyBorder="1" applyProtection="1"/>
    <xf numFmtId="3" fontId="67" fillId="2" borderId="0" xfId="5" applyNumberFormat="1" applyFont="1" applyFill="1" applyBorder="1" applyAlignment="1" applyProtection="1">
      <alignment horizontal="center" vertical="center" shrinkToFit="1"/>
    </xf>
    <xf numFmtId="0" fontId="0" fillId="2" borderId="0" xfId="0" applyFill="1" applyAlignment="1" applyProtection="1">
      <alignment shrinkToFit="1"/>
    </xf>
    <xf numFmtId="8" fontId="1" fillId="2" borderId="0" xfId="5" applyNumberFormat="1" applyFont="1" applyFill="1" applyBorder="1" applyAlignment="1" applyProtection="1">
      <alignment horizontal="right" vertical="center" shrinkToFit="1"/>
    </xf>
    <xf numFmtId="172" fontId="26" fillId="2" borderId="0" xfId="5" applyNumberFormat="1" applyFont="1" applyFill="1" applyBorder="1" applyAlignment="1" applyProtection="1">
      <alignment horizontal="center" vertical="center" shrinkToFit="1"/>
    </xf>
    <xf numFmtId="172" fontId="1" fillId="2" borderId="0" xfId="5" applyNumberFormat="1" applyFont="1" applyFill="1" applyBorder="1" applyAlignment="1" applyProtection="1">
      <alignment horizontal="center" vertical="center" shrinkToFit="1"/>
    </xf>
    <xf numFmtId="0" fontId="50" fillId="0" borderId="0" xfId="0" applyFont="1" applyFill="1" applyBorder="1" applyAlignment="1" applyProtection="1">
      <alignment vertical="center" readingOrder="2"/>
    </xf>
    <xf numFmtId="0" fontId="0" fillId="0" borderId="0" xfId="0" applyFill="1" applyAlignment="1" applyProtection="1">
      <alignment readingOrder="2"/>
    </xf>
    <xf numFmtId="0" fontId="50" fillId="0" borderId="0" xfId="0" applyFont="1" applyFill="1" applyBorder="1" applyAlignment="1" applyProtection="1">
      <alignment horizontal="center" vertical="center" readingOrder="2"/>
    </xf>
    <xf numFmtId="10" fontId="11" fillId="0" borderId="0" xfId="0" applyNumberFormat="1" applyFont="1" applyFill="1" applyBorder="1" applyAlignment="1" applyProtection="1">
      <alignment horizontal="center" shrinkToFit="1" readingOrder="1"/>
    </xf>
    <xf numFmtId="0" fontId="79" fillId="0" borderId="0" xfId="5" applyFont="1" applyFill="1" applyBorder="1" applyAlignment="1" applyProtection="1">
      <alignment horizontal="center" vertical="top" wrapText="1" shrinkToFit="1"/>
    </xf>
    <xf numFmtId="0" fontId="0" fillId="0" borderId="0" xfId="0" applyFill="1" applyBorder="1" applyProtection="1"/>
    <xf numFmtId="0" fontId="12" fillId="0" borderId="0" xfId="5" applyFont="1" applyFill="1" applyBorder="1" applyAlignment="1" applyProtection="1">
      <alignment horizontal="center" vertical="center"/>
    </xf>
    <xf numFmtId="0" fontId="11" fillId="0" borderId="0" xfId="0" applyFont="1" applyFill="1" applyBorder="1" applyProtection="1"/>
    <xf numFmtId="172" fontId="51" fillId="0" borderId="0" xfId="5" applyNumberFormat="1" applyFont="1" applyFill="1" applyBorder="1" applyAlignment="1" applyProtection="1">
      <alignment horizontal="center" vertical="center" shrinkToFit="1"/>
      <protection locked="0"/>
    </xf>
    <xf numFmtId="0" fontId="0" fillId="0" borderId="0" xfId="0" applyFill="1" applyBorder="1" applyAlignment="1">
      <alignment vertical="center" shrinkToFit="1"/>
    </xf>
    <xf numFmtId="172" fontId="1" fillId="0" borderId="0" xfId="5" applyNumberFormat="1" applyFont="1" applyFill="1" applyBorder="1" applyAlignment="1" applyProtection="1">
      <alignment horizontal="center" vertical="center" shrinkToFit="1"/>
      <protection locked="0"/>
    </xf>
    <xf numFmtId="172" fontId="1" fillId="0" borderId="0" xfId="5" applyNumberFormat="1" applyFont="1" applyFill="1" applyBorder="1" applyAlignment="1" applyProtection="1">
      <alignment horizontal="center" vertical="center" shrinkToFit="1"/>
    </xf>
    <xf numFmtId="0" fontId="0" fillId="0" borderId="0" xfId="0" applyFill="1" applyBorder="1" applyAlignment="1" applyProtection="1">
      <alignment shrinkToFit="1"/>
    </xf>
    <xf numFmtId="0" fontId="61" fillId="0" borderId="0" xfId="2" applyFont="1" applyFill="1" applyBorder="1" applyAlignment="1" applyProtection="1">
      <alignment shrinkToFit="1"/>
    </xf>
    <xf numFmtId="0" fontId="68" fillId="0" borderId="0" xfId="2" applyFont="1" applyFill="1" applyBorder="1" applyAlignment="1" applyProtection="1">
      <alignment shrinkToFit="1"/>
    </xf>
    <xf numFmtId="8" fontId="12" fillId="0" borderId="0" xfId="5" applyNumberFormat="1" applyFont="1" applyFill="1" applyBorder="1" applyAlignment="1" applyProtection="1">
      <alignment horizontal="right" vertical="center" shrinkToFit="1"/>
    </xf>
    <xf numFmtId="8" fontId="32" fillId="0" borderId="0" xfId="5" applyNumberFormat="1" applyFont="1" applyFill="1" applyBorder="1" applyAlignment="1" applyProtection="1">
      <alignment horizontal="center" vertical="center" shrinkToFit="1"/>
    </xf>
    <xf numFmtId="8" fontId="60" fillId="0" borderId="0" xfId="5" applyNumberFormat="1" applyFont="1" applyFill="1" applyBorder="1" applyAlignment="1" applyProtection="1">
      <alignment horizontal="center" vertical="center" shrinkToFit="1"/>
    </xf>
    <xf numFmtId="6" fontId="47" fillId="0" borderId="0" xfId="5" applyNumberFormat="1" applyFont="1" applyFill="1" applyBorder="1" applyAlignment="1" applyProtection="1">
      <alignment horizontal="center" vertical="center" shrinkToFit="1"/>
    </xf>
    <xf numFmtId="173" fontId="69" fillId="0" borderId="0" xfId="5" applyNumberFormat="1" applyFont="1" applyFill="1" applyBorder="1" applyAlignment="1" applyProtection="1">
      <alignment horizontal="center" vertical="center" shrinkToFit="1"/>
    </xf>
    <xf numFmtId="0" fontId="0" fillId="0" borderId="0" xfId="0" applyFill="1" applyBorder="1" applyAlignment="1" applyProtection="1">
      <alignment readingOrder="2"/>
    </xf>
    <xf numFmtId="0" fontId="1" fillId="0" borderId="0" xfId="0" applyFont="1" applyFill="1" applyBorder="1" applyAlignment="1" applyProtection="1">
      <alignment horizontal="right" readingOrder="2"/>
    </xf>
    <xf numFmtId="171" fontId="70" fillId="0" borderId="0" xfId="5" applyNumberFormat="1" applyFont="1" applyFill="1" applyBorder="1" applyAlignment="1" applyProtection="1">
      <alignment horizontal="right" vertical="center" shrinkToFit="1"/>
    </xf>
    <xf numFmtId="0" fontId="0" fillId="0" borderId="0" xfId="0" applyFill="1" applyBorder="1"/>
    <xf numFmtId="0" fontId="24" fillId="0" borderId="0" xfId="0" applyFont="1" applyFill="1" applyBorder="1"/>
    <xf numFmtId="168" fontId="80" fillId="0" borderId="0" xfId="0" applyNumberFormat="1" applyFont="1" applyFill="1" applyBorder="1" applyAlignment="1" applyProtection="1">
      <alignment vertical="center" readingOrder="2"/>
    </xf>
    <xf numFmtId="0" fontId="80" fillId="0" borderId="0" xfId="0" applyFont="1" applyFill="1" applyBorder="1" applyAlignment="1" applyProtection="1">
      <alignment vertical="center" readingOrder="2"/>
    </xf>
    <xf numFmtId="8" fontId="44" fillId="0" borderId="0" xfId="5" applyNumberFormat="1" applyFont="1" applyFill="1" applyBorder="1" applyAlignment="1" applyProtection="1">
      <alignment horizontal="left" vertical="center" shrinkToFit="1"/>
    </xf>
    <xf numFmtId="171" fontId="5" fillId="0" borderId="0" xfId="2" applyNumberFormat="1" applyFont="1" applyFill="1" applyBorder="1" applyAlignment="1" applyProtection="1">
      <alignment horizontal="center" shrinkToFit="1"/>
    </xf>
    <xf numFmtId="8" fontId="62" fillId="0" borderId="0" xfId="5" applyNumberFormat="1" applyFont="1" applyFill="1" applyBorder="1" applyAlignment="1" applyProtection="1">
      <alignment horizontal="center" vertical="center" shrinkToFit="1"/>
    </xf>
    <xf numFmtId="173" fontId="62" fillId="0" borderId="0" xfId="5" applyNumberFormat="1" applyFont="1" applyFill="1" applyBorder="1" applyAlignment="1" applyProtection="1">
      <alignment horizontal="center" vertical="center" shrinkToFit="1"/>
    </xf>
    <xf numFmtId="0" fontId="62" fillId="0" borderId="0" xfId="5" applyFont="1" applyFill="1" applyBorder="1" applyAlignment="1" applyProtection="1">
      <alignment horizontal="left" vertical="center"/>
    </xf>
    <xf numFmtId="171" fontId="70" fillId="0" borderId="0" xfId="5" applyNumberFormat="1" applyFont="1" applyFill="1" applyBorder="1" applyAlignment="1" applyProtection="1">
      <alignment horizontal="center" vertical="center" shrinkToFit="1"/>
    </xf>
    <xf numFmtId="174" fontId="3" fillId="0" borderId="0" xfId="0" applyNumberFormat="1" applyFont="1" applyFill="1" applyBorder="1" applyAlignment="1">
      <alignment horizontal="center"/>
    </xf>
    <xf numFmtId="0" fontId="3" fillId="0" borderId="0" xfId="0" applyFont="1" applyFill="1" applyBorder="1" applyAlignment="1">
      <alignment horizontal="center"/>
    </xf>
    <xf numFmtId="4" fontId="3" fillId="0" borderId="0" xfId="0" applyNumberFormat="1" applyFont="1" applyFill="1" applyBorder="1" applyAlignment="1">
      <alignment horizontal="center"/>
    </xf>
    <xf numFmtId="0" fontId="50" fillId="2" borderId="36" xfId="2" applyFont="1" applyFill="1" applyBorder="1" applyAlignment="1" applyProtection="1">
      <alignment vertical="center" wrapText="1" readingOrder="2"/>
    </xf>
    <xf numFmtId="0" fontId="50" fillId="0" borderId="0" xfId="2" applyFont="1" applyFill="1" applyBorder="1" applyAlignment="1" applyProtection="1">
      <alignment horizontal="center" vertical="center" readingOrder="2"/>
    </xf>
    <xf numFmtId="4" fontId="51" fillId="0" borderId="0" xfId="2" applyNumberFormat="1" applyFont="1" applyFill="1" applyBorder="1" applyAlignment="1" applyProtection="1">
      <alignment horizontal="center" vertical="center" shrinkToFit="1" readingOrder="1"/>
    </xf>
    <xf numFmtId="0" fontId="81" fillId="0" borderId="117" xfId="0" applyFont="1" applyFill="1" applyBorder="1" applyAlignment="1">
      <alignment horizontal="center"/>
    </xf>
    <xf numFmtId="168" fontId="83" fillId="0" borderId="0" xfId="0" applyNumberFormat="1" applyFont="1" applyFill="1" applyBorder="1" applyAlignment="1" applyProtection="1">
      <alignment vertical="center" readingOrder="2"/>
    </xf>
    <xf numFmtId="2" fontId="44" fillId="5" borderId="118" xfId="2" applyNumberFormat="1" applyFont="1" applyFill="1" applyBorder="1" applyAlignment="1" applyProtection="1">
      <alignment vertical="center" readingOrder="2"/>
    </xf>
    <xf numFmtId="2" fontId="43" fillId="5" borderId="118" xfId="2" applyNumberFormat="1" applyFont="1" applyFill="1" applyBorder="1" applyAlignment="1" applyProtection="1">
      <alignment vertical="center" readingOrder="2"/>
    </xf>
    <xf numFmtId="0" fontId="43" fillId="0" borderId="0" xfId="2" applyFont="1" applyFill="1" applyBorder="1" applyAlignment="1" applyProtection="1">
      <alignment horizontal="center" vertical="center" shrinkToFit="1"/>
    </xf>
    <xf numFmtId="164" fontId="61" fillId="0" borderId="0" xfId="2" applyNumberFormat="1" applyFont="1" applyFill="1" applyBorder="1" applyAlignment="1" applyProtection="1">
      <alignment horizontal="center" vertical="center" shrinkToFit="1" readingOrder="1"/>
    </xf>
    <xf numFmtId="8" fontId="59" fillId="0" borderId="0" xfId="5" applyNumberFormat="1" applyFont="1" applyFill="1" applyBorder="1" applyAlignment="1" applyProtection="1">
      <alignment horizontal="center" vertical="center" shrinkToFit="1"/>
      <protection locked="0"/>
    </xf>
    <xf numFmtId="8" fontId="62" fillId="0" borderId="0" xfId="5" applyNumberFormat="1" applyFont="1" applyFill="1" applyBorder="1" applyAlignment="1" applyProtection="1">
      <alignment vertical="center" shrinkToFit="1"/>
    </xf>
    <xf numFmtId="6" fontId="5" fillId="0" borderId="0" xfId="5" applyNumberFormat="1" applyFont="1" applyFill="1" applyBorder="1" applyAlignment="1" applyProtection="1">
      <alignment vertical="center" shrinkToFit="1"/>
    </xf>
    <xf numFmtId="164" fontId="61" fillId="0" borderId="0" xfId="2" applyNumberFormat="1" applyFont="1" applyFill="1" applyBorder="1" applyAlignment="1" applyProtection="1">
      <alignment horizontal="center" shrinkToFit="1"/>
    </xf>
    <xf numFmtId="0" fontId="81" fillId="0" borderId="18" xfId="0" applyFont="1" applyFill="1" applyBorder="1" applyAlignment="1">
      <alignment horizontal="center"/>
    </xf>
    <xf numFmtId="0" fontId="81" fillId="0" borderId="0" xfId="0" applyFont="1" applyFill="1" applyBorder="1" applyAlignment="1">
      <alignment horizontal="center"/>
    </xf>
    <xf numFmtId="0" fontId="51" fillId="0" borderId="18" xfId="0" applyFont="1" applyFill="1" applyBorder="1" applyAlignment="1">
      <alignment horizontal="center"/>
    </xf>
    <xf numFmtId="0" fontId="80" fillId="0" borderId="16" xfId="0" applyFont="1" applyFill="1" applyBorder="1" applyAlignment="1" applyProtection="1">
      <alignment vertical="center" readingOrder="2"/>
    </xf>
    <xf numFmtId="4" fontId="51" fillId="11" borderId="117" xfId="0" applyNumberFormat="1" applyFont="1" applyFill="1" applyBorder="1" applyAlignment="1">
      <alignment horizontal="center"/>
    </xf>
    <xf numFmtId="0" fontId="51" fillId="2" borderId="0" xfId="5" applyFont="1" applyFill="1" applyBorder="1" applyAlignment="1" applyProtection="1">
      <alignment horizontal="right" vertical="center"/>
    </xf>
    <xf numFmtId="1" fontId="88" fillId="2" borderId="4" xfId="5" applyNumberFormat="1" applyFont="1" applyFill="1" applyBorder="1" applyAlignment="1" applyProtection="1">
      <alignment horizontal="center" vertical="center"/>
    </xf>
    <xf numFmtId="0" fontId="7" fillId="0" borderId="0" xfId="0" applyFont="1" applyFill="1" applyBorder="1" applyAlignment="1"/>
    <xf numFmtId="0" fontId="51" fillId="0" borderId="0" xfId="2" applyFont="1" applyFill="1" applyBorder="1" applyAlignment="1" applyProtection="1">
      <alignment horizontal="right" wrapText="1" readingOrder="1"/>
    </xf>
    <xf numFmtId="0" fontId="56" fillId="0" borderId="0" xfId="2" applyFont="1" applyFill="1" applyBorder="1" applyAlignment="1" applyProtection="1">
      <alignment wrapText="1"/>
    </xf>
    <xf numFmtId="0" fontId="26" fillId="0" borderId="0" xfId="0" applyFont="1" applyFill="1" applyBorder="1"/>
    <xf numFmtId="0" fontId="51" fillId="2" borderId="1" xfId="2" applyFont="1" applyFill="1" applyBorder="1" applyAlignment="1" applyProtection="1">
      <alignment vertical="center" wrapText="1" readingOrder="2"/>
    </xf>
    <xf numFmtId="0" fontId="47" fillId="0" borderId="0" xfId="5" applyFont="1" applyFill="1" applyBorder="1" applyAlignment="1" applyProtection="1">
      <alignment horizontal="center" vertical="top" wrapText="1"/>
    </xf>
    <xf numFmtId="0" fontId="47" fillId="0" borderId="0" xfId="5" applyFont="1" applyFill="1" applyBorder="1" applyAlignment="1" applyProtection="1">
      <alignment horizontal="center" vertical="center" wrapText="1"/>
    </xf>
    <xf numFmtId="0" fontId="52" fillId="0" borderId="0" xfId="0" applyFont="1" applyFill="1" applyBorder="1" applyAlignment="1">
      <alignment horizontal="center"/>
    </xf>
    <xf numFmtId="0" fontId="47" fillId="0" borderId="0" xfId="2" applyFont="1" applyFill="1" applyBorder="1" applyAlignment="1" applyProtection="1">
      <alignment horizontal="center" vertical="top" wrapText="1"/>
    </xf>
    <xf numFmtId="0" fontId="52" fillId="0" borderId="0" xfId="0" applyFont="1" applyFill="1" applyBorder="1" applyAlignment="1">
      <alignment vertical="top"/>
    </xf>
    <xf numFmtId="0" fontId="58" fillId="0" borderId="0" xfId="5" applyFont="1" applyFill="1" applyBorder="1" applyAlignment="1" applyProtection="1">
      <alignment horizontal="center" vertical="center" wrapText="1"/>
    </xf>
    <xf numFmtId="0" fontId="57" fillId="0" borderId="0" xfId="5" applyFont="1" applyFill="1" applyBorder="1" applyAlignment="1" applyProtection="1">
      <alignment horizontal="center" vertical="center" wrapText="1"/>
    </xf>
    <xf numFmtId="0" fontId="52" fillId="0" borderId="0" xfId="0" applyFont="1" applyFill="1" applyBorder="1"/>
    <xf numFmtId="0" fontId="12" fillId="0" borderId="0" xfId="5" applyFont="1" applyFill="1" applyBorder="1" applyAlignment="1" applyProtection="1">
      <alignment horizontal="center"/>
    </xf>
    <xf numFmtId="0" fontId="6" fillId="0" borderId="0" xfId="0" applyFont="1" applyFill="1" applyBorder="1" applyAlignment="1" applyProtection="1">
      <alignment horizontal="right" readingOrder="2"/>
    </xf>
    <xf numFmtId="0" fontId="11" fillId="0" borderId="10" xfId="0" applyFont="1" applyFill="1" applyBorder="1" applyAlignment="1" applyProtection="1">
      <alignment horizontal="center" vertical="center" wrapText="1" readingOrder="2"/>
      <protection locked="0"/>
    </xf>
    <xf numFmtId="0" fontId="11" fillId="0" borderId="7" xfId="0" applyFont="1" applyFill="1" applyBorder="1" applyAlignment="1" applyProtection="1">
      <alignment horizontal="center" vertical="center" wrapText="1" readingOrder="2"/>
      <protection locked="0"/>
    </xf>
    <xf numFmtId="0" fontId="6" fillId="0" borderId="0" xfId="0" applyFont="1" applyFill="1" applyAlignment="1" applyProtection="1">
      <alignment readingOrder="2"/>
      <protection locked="0"/>
    </xf>
    <xf numFmtId="0" fontId="26" fillId="0" borderId="0" xfId="0" applyFont="1" applyFill="1" applyAlignment="1" applyProtection="1">
      <alignment readingOrder="2"/>
      <protection locked="0"/>
    </xf>
    <xf numFmtId="0" fontId="6" fillId="0" borderId="0" xfId="0" applyFont="1" applyFill="1" applyBorder="1" applyAlignment="1" applyProtection="1">
      <alignment readingOrder="2"/>
      <protection locked="0"/>
    </xf>
    <xf numFmtId="0" fontId="6" fillId="0" borderId="0" xfId="0" applyFont="1" applyFill="1" applyBorder="1" applyAlignment="1" applyProtection="1">
      <alignment vertical="center" readingOrder="2"/>
      <protection locked="0"/>
    </xf>
    <xf numFmtId="0" fontId="9" fillId="0" borderId="0" xfId="2" applyFont="1" applyFill="1" applyBorder="1" applyAlignment="1" applyProtection="1">
      <alignment readingOrder="2"/>
      <protection locked="0"/>
    </xf>
    <xf numFmtId="0" fontId="8" fillId="0" borderId="0" xfId="2" applyFont="1" applyFill="1" applyBorder="1" applyAlignment="1" applyProtection="1">
      <alignment horizontal="center" readingOrder="2"/>
      <protection locked="0"/>
    </xf>
    <xf numFmtId="0" fontId="6" fillId="0" borderId="10" xfId="0" applyFont="1" applyFill="1" applyBorder="1" applyAlignment="1" applyProtection="1">
      <alignment vertical="center" readingOrder="2"/>
      <protection locked="0"/>
    </xf>
    <xf numFmtId="0" fontId="6" fillId="0" borderId="7" xfId="0" applyFont="1" applyFill="1" applyBorder="1" applyAlignment="1" applyProtection="1">
      <alignment vertical="center" readingOrder="2"/>
      <protection locked="0"/>
    </xf>
    <xf numFmtId="0" fontId="6" fillId="0" borderId="15" xfId="0" applyFont="1" applyFill="1" applyBorder="1" applyAlignment="1" applyProtection="1">
      <alignment vertical="center" readingOrder="2"/>
      <protection locked="0"/>
    </xf>
    <xf numFmtId="0" fontId="6" fillId="0" borderId="17" xfId="0" applyFont="1" applyFill="1" applyBorder="1" applyAlignment="1" applyProtection="1">
      <alignment vertical="center" readingOrder="2"/>
      <protection locked="0"/>
    </xf>
    <xf numFmtId="0" fontId="6" fillId="0" borderId="9" xfId="0" applyFont="1" applyFill="1" applyBorder="1" applyAlignment="1" applyProtection="1">
      <alignment vertical="center" readingOrder="2"/>
      <protection locked="0"/>
    </xf>
    <xf numFmtId="0" fontId="6" fillId="7" borderId="0" xfId="0" applyFont="1" applyFill="1" applyAlignment="1" applyProtection="1">
      <alignment readingOrder="2"/>
      <protection locked="0"/>
    </xf>
    <xf numFmtId="0" fontId="26" fillId="7" borderId="0" xfId="0" applyFont="1" applyFill="1" applyAlignment="1" applyProtection="1">
      <alignment readingOrder="2"/>
      <protection locked="0"/>
    </xf>
    <xf numFmtId="4" fontId="51" fillId="11" borderId="117" xfId="0" applyNumberFormat="1" applyFont="1" applyFill="1" applyBorder="1" applyAlignment="1">
      <alignment horizontal="center"/>
    </xf>
    <xf numFmtId="0" fontId="81" fillId="0" borderId="117" xfId="0" applyFont="1" applyFill="1" applyBorder="1" applyAlignment="1">
      <alignment horizontal="center"/>
    </xf>
    <xf numFmtId="8" fontId="62" fillId="0" borderId="0" xfId="5" applyNumberFormat="1" applyFont="1" applyFill="1" applyBorder="1" applyAlignment="1" applyProtection="1">
      <alignment vertical="center" shrinkToFit="1"/>
    </xf>
    <xf numFmtId="6" fontId="5" fillId="0" borderId="0" xfId="5" applyNumberFormat="1" applyFont="1" applyFill="1" applyBorder="1" applyAlignment="1" applyProtection="1">
      <alignment vertical="center" shrinkToFit="1"/>
    </xf>
    <xf numFmtId="173" fontId="62" fillId="0" borderId="0" xfId="5" applyNumberFormat="1" applyFont="1" applyFill="1" applyBorder="1" applyAlignment="1" applyProtection="1">
      <alignment horizontal="center" vertical="center" shrinkToFit="1"/>
    </xf>
    <xf numFmtId="8" fontId="59" fillId="0" borderId="0" xfId="5" applyNumberFormat="1" applyFont="1" applyFill="1" applyBorder="1" applyAlignment="1" applyProtection="1">
      <alignment horizontal="center" vertical="center" shrinkToFit="1"/>
      <protection locked="0"/>
    </xf>
    <xf numFmtId="164" fontId="61" fillId="0" borderId="0" xfId="2" applyNumberFormat="1" applyFont="1" applyFill="1" applyBorder="1" applyAlignment="1" applyProtection="1">
      <alignment horizontal="center" vertical="center" shrinkToFit="1" readingOrder="1"/>
    </xf>
    <xf numFmtId="0" fontId="47" fillId="0" borderId="0" xfId="2" applyFont="1" applyFill="1" applyBorder="1" applyAlignment="1" applyProtection="1">
      <alignment horizontal="center" vertical="top" wrapText="1"/>
    </xf>
    <xf numFmtId="0" fontId="47" fillId="0" borderId="0" xfId="5" applyFont="1" applyFill="1" applyBorder="1" applyAlignment="1" applyProtection="1">
      <alignment horizontal="center" vertical="top" wrapText="1"/>
    </xf>
    <xf numFmtId="0" fontId="52" fillId="0" borderId="0" xfId="0" applyFont="1" applyFill="1" applyBorder="1" applyAlignment="1">
      <alignment vertical="top"/>
    </xf>
    <xf numFmtId="0" fontId="12" fillId="0" borderId="0" xfId="5" applyFont="1" applyFill="1" applyBorder="1" applyAlignment="1" applyProtection="1">
      <alignment horizontal="center"/>
    </xf>
    <xf numFmtId="0" fontId="12" fillId="0" borderId="0" xfId="5" applyFont="1" applyFill="1" applyBorder="1" applyAlignment="1" applyProtection="1">
      <alignment horizontal="center" vertical="center"/>
    </xf>
    <xf numFmtId="0" fontId="58" fillId="0" borderId="0" xfId="5" applyFont="1" applyFill="1" applyBorder="1" applyAlignment="1" applyProtection="1">
      <alignment horizontal="center" vertical="center" wrapText="1"/>
    </xf>
    <xf numFmtId="0" fontId="52" fillId="0" borderId="0" xfId="0" applyFont="1" applyFill="1" applyBorder="1" applyAlignment="1">
      <alignment horizontal="center"/>
    </xf>
    <xf numFmtId="0" fontId="57" fillId="0" borderId="0" xfId="5" applyFont="1" applyFill="1" applyBorder="1" applyAlignment="1" applyProtection="1">
      <alignment horizontal="center" vertical="center" wrapText="1"/>
    </xf>
    <xf numFmtId="0" fontId="6" fillId="0" borderId="0" xfId="0" applyFont="1" applyFill="1" applyBorder="1" applyAlignment="1" applyProtection="1">
      <alignment vertical="center" readingOrder="2"/>
      <protection locked="0"/>
    </xf>
    <xf numFmtId="0" fontId="47" fillId="0" borderId="0" xfId="5" applyFont="1" applyFill="1" applyBorder="1" applyAlignment="1" applyProtection="1">
      <alignment horizontal="center" vertical="center" wrapText="1"/>
    </xf>
    <xf numFmtId="0" fontId="52" fillId="0" borderId="0" xfId="0" applyFont="1" applyFill="1" applyBorder="1"/>
    <xf numFmtId="9" fontId="11" fillId="0" borderId="0" xfId="0" applyNumberFormat="1" applyFont="1" applyFill="1" applyBorder="1" applyAlignment="1" applyProtection="1">
      <alignment horizontal="center" shrinkToFit="1" readingOrder="2"/>
    </xf>
    <xf numFmtId="0" fontId="12" fillId="2" borderId="4" xfId="2" applyFont="1" applyFill="1" applyBorder="1" applyAlignment="1" applyProtection="1">
      <alignment horizontal="center" vertical="center" readingOrder="2"/>
    </xf>
    <xf numFmtId="49" fontId="12" fillId="4" borderId="97" xfId="0" applyNumberFormat="1" applyFont="1" applyFill="1" applyBorder="1" applyAlignment="1" applyProtection="1">
      <alignment horizontal="left" wrapText="1" readingOrder="2"/>
      <protection locked="0"/>
    </xf>
    <xf numFmtId="49" fontId="12" fillId="4" borderId="5" xfId="0" applyNumberFormat="1" applyFont="1" applyFill="1" applyBorder="1" applyAlignment="1" applyProtection="1">
      <alignment horizontal="left" wrapText="1" readingOrder="2"/>
      <protection locked="0"/>
    </xf>
    <xf numFmtId="0" fontId="11" fillId="11" borderId="57" xfId="0" applyFont="1" applyFill="1" applyBorder="1" applyAlignment="1" applyProtection="1">
      <alignment readingOrder="2"/>
    </xf>
    <xf numFmtId="0" fontId="11" fillId="11" borderId="58" xfId="0" applyFont="1" applyFill="1" applyBorder="1" applyAlignment="1" applyProtection="1">
      <alignment readingOrder="2"/>
    </xf>
    <xf numFmtId="0" fontId="11" fillId="11" borderId="59" xfId="0" applyFont="1" applyFill="1" applyBorder="1" applyAlignment="1" applyProtection="1">
      <alignment readingOrder="2"/>
    </xf>
    <xf numFmtId="0" fontId="11" fillId="0" borderId="0" xfId="0" applyFont="1" applyFill="1" applyAlignment="1" applyProtection="1">
      <alignment horizontal="right" readingOrder="2"/>
    </xf>
    <xf numFmtId="49" fontId="11" fillId="16" borderId="71" xfId="0" applyNumberFormat="1" applyFont="1" applyFill="1" applyBorder="1" applyAlignment="1" applyProtection="1">
      <alignment horizontal="center" readingOrder="2"/>
      <protection locked="0"/>
    </xf>
    <xf numFmtId="0" fontId="12" fillId="4" borderId="76" xfId="0" applyFont="1" applyFill="1" applyBorder="1" applyAlignment="1" applyProtection="1">
      <alignment horizontal="center" vertical="center" shrinkToFit="1" readingOrder="2"/>
      <protection locked="0"/>
    </xf>
    <xf numFmtId="0" fontId="11" fillId="0" borderId="10" xfId="0" applyFont="1" applyFill="1" applyBorder="1" applyAlignment="1" applyProtection="1">
      <alignment horizontal="center" vertical="center" wrapText="1" readingOrder="2"/>
      <protection locked="0"/>
    </xf>
    <xf numFmtId="0" fontId="11" fillId="0" borderId="7" xfId="0" applyFont="1" applyFill="1" applyBorder="1" applyAlignment="1" applyProtection="1">
      <alignment horizontal="center" vertical="center" wrapText="1" readingOrder="2"/>
      <protection locked="0"/>
    </xf>
    <xf numFmtId="0" fontId="11" fillId="0" borderId="15" xfId="0" applyFont="1" applyFill="1" applyBorder="1" applyAlignment="1" applyProtection="1">
      <alignment horizontal="center" vertical="center" wrapText="1" readingOrder="2"/>
      <protection locked="0"/>
    </xf>
    <xf numFmtId="0" fontId="35" fillId="13" borderId="0" xfId="0" applyFont="1" applyFill="1" applyAlignment="1" applyProtection="1">
      <alignment horizontal="center" vertical="center" readingOrder="2"/>
    </xf>
    <xf numFmtId="0" fontId="12" fillId="16" borderId="71" xfId="0" applyFont="1" applyFill="1" applyBorder="1" applyAlignment="1" applyProtection="1">
      <alignment horizontal="center" vertical="center" shrinkToFit="1" readingOrder="2"/>
      <protection locked="0"/>
    </xf>
    <xf numFmtId="0" fontId="1" fillId="0" borderId="0" xfId="0" applyFont="1" applyAlignment="1" applyProtection="1">
      <alignment readingOrder="2"/>
    </xf>
    <xf numFmtId="0" fontId="1" fillId="0" borderId="0" xfId="0" applyFont="1" applyFill="1" applyAlignment="1" applyProtection="1">
      <alignment readingOrder="2"/>
    </xf>
    <xf numFmtId="0" fontId="1" fillId="0" borderId="0" xfId="0" applyFont="1" applyAlignment="1" applyProtection="1">
      <alignment readingOrder="1"/>
    </xf>
    <xf numFmtId="0" fontId="1" fillId="0" borderId="0" xfId="0" applyFont="1" applyFill="1" applyAlignment="1" applyProtection="1">
      <alignment readingOrder="1"/>
    </xf>
    <xf numFmtId="49" fontId="43" fillId="11" borderId="4" xfId="2" applyNumberFormat="1" applyFont="1" applyFill="1" applyBorder="1" applyAlignment="1" applyProtection="1">
      <alignment horizontal="right" vertical="center"/>
    </xf>
    <xf numFmtId="4" fontId="51" fillId="11" borderId="117" xfId="0" applyNumberFormat="1" applyFont="1" applyFill="1" applyBorder="1" applyAlignment="1">
      <alignment horizontal="center"/>
    </xf>
    <xf numFmtId="0" fontId="81" fillId="0" borderId="117" xfId="0" applyFont="1" applyFill="1" applyBorder="1" applyAlignment="1">
      <alignment horizontal="center"/>
    </xf>
    <xf numFmtId="8" fontId="62" fillId="0" borderId="0" xfId="5" applyNumberFormat="1" applyFont="1" applyFill="1" applyBorder="1" applyAlignment="1" applyProtection="1">
      <alignment vertical="center" shrinkToFit="1"/>
    </xf>
    <xf numFmtId="6" fontId="5" fillId="0" borderId="0" xfId="5" applyNumberFormat="1" applyFont="1" applyFill="1" applyBorder="1" applyAlignment="1" applyProtection="1">
      <alignment vertical="center" shrinkToFit="1"/>
    </xf>
    <xf numFmtId="173" fontId="62" fillId="0" borderId="0" xfId="5" applyNumberFormat="1" applyFont="1" applyFill="1" applyBorder="1" applyAlignment="1" applyProtection="1">
      <alignment horizontal="center" vertical="center" shrinkToFit="1"/>
    </xf>
    <xf numFmtId="8" fontId="59" fillId="0" borderId="0" xfId="5" applyNumberFormat="1" applyFont="1" applyFill="1" applyBorder="1" applyAlignment="1" applyProtection="1">
      <alignment horizontal="center" vertical="center" shrinkToFit="1"/>
      <protection locked="0"/>
    </xf>
    <xf numFmtId="164" fontId="61" fillId="0" borderId="0" xfId="2" applyNumberFormat="1" applyFont="1" applyFill="1" applyBorder="1" applyAlignment="1" applyProtection="1">
      <alignment horizontal="center" vertical="center" shrinkToFit="1" readingOrder="1"/>
    </xf>
    <xf numFmtId="0" fontId="47" fillId="0" borderId="0" xfId="2" applyFont="1" applyFill="1" applyBorder="1" applyAlignment="1" applyProtection="1">
      <alignment horizontal="center" vertical="top" wrapText="1"/>
    </xf>
    <xf numFmtId="0" fontId="47" fillId="0" borderId="0" xfId="5" applyFont="1" applyFill="1" applyBorder="1" applyAlignment="1" applyProtection="1">
      <alignment horizontal="center" vertical="top" wrapText="1"/>
    </xf>
    <xf numFmtId="0" fontId="52" fillId="0" borderId="0" xfId="0" applyFont="1" applyFill="1" applyBorder="1" applyAlignment="1">
      <alignment vertical="top"/>
    </xf>
    <xf numFmtId="0" fontId="12" fillId="0" borderId="0" xfId="5" applyFont="1" applyFill="1" applyBorder="1" applyAlignment="1" applyProtection="1">
      <alignment horizontal="center"/>
    </xf>
    <xf numFmtId="0" fontId="12" fillId="0" borderId="0" xfId="5" applyFont="1" applyFill="1" applyBorder="1" applyAlignment="1" applyProtection="1">
      <alignment horizontal="center" vertical="center"/>
    </xf>
    <xf numFmtId="0" fontId="58" fillId="0" borderId="0" xfId="5" applyFont="1" applyFill="1" applyBorder="1" applyAlignment="1" applyProtection="1">
      <alignment horizontal="center" vertical="center" wrapText="1"/>
    </xf>
    <xf numFmtId="0" fontId="52" fillId="0" borderId="0" xfId="0" applyFont="1" applyFill="1" applyBorder="1" applyAlignment="1">
      <alignment horizontal="center"/>
    </xf>
    <xf numFmtId="0" fontId="57" fillId="0" borderId="0" xfId="5" applyFont="1" applyFill="1" applyBorder="1" applyAlignment="1" applyProtection="1">
      <alignment horizontal="center" vertical="center" wrapText="1"/>
    </xf>
    <xf numFmtId="0" fontId="6" fillId="0" borderId="0" xfId="0" applyFont="1" applyFill="1" applyBorder="1" applyAlignment="1" applyProtection="1">
      <alignment vertical="center" readingOrder="2"/>
      <protection locked="0"/>
    </xf>
    <xf numFmtId="0" fontId="47" fillId="0" borderId="0" xfId="5" applyFont="1" applyFill="1" applyBorder="1" applyAlignment="1" applyProtection="1">
      <alignment horizontal="center" vertical="center" wrapText="1"/>
    </xf>
    <xf numFmtId="0" fontId="52" fillId="0" borderId="0" xfId="0" applyFont="1" applyFill="1" applyBorder="1"/>
    <xf numFmtId="9" fontId="11" fillId="0" borderId="0" xfId="0" applyNumberFormat="1" applyFont="1" applyFill="1" applyBorder="1" applyAlignment="1" applyProtection="1">
      <alignment horizontal="center" shrinkToFit="1" readingOrder="2"/>
    </xf>
    <xf numFmtId="0" fontId="12" fillId="2" borderId="4" xfId="2" applyFont="1" applyFill="1" applyBorder="1" applyAlignment="1" applyProtection="1">
      <alignment horizontal="center" vertical="center" readingOrder="2"/>
    </xf>
    <xf numFmtId="49" fontId="12" fillId="4" borderId="97" xfId="0" applyNumberFormat="1" applyFont="1" applyFill="1" applyBorder="1" applyAlignment="1" applyProtection="1">
      <alignment horizontal="left" wrapText="1" readingOrder="2"/>
      <protection locked="0"/>
    </xf>
    <xf numFmtId="49" fontId="12" fillId="4" borderId="5" xfId="0" applyNumberFormat="1" applyFont="1" applyFill="1" applyBorder="1" applyAlignment="1" applyProtection="1">
      <alignment horizontal="left" wrapText="1" readingOrder="2"/>
      <protection locked="0"/>
    </xf>
    <xf numFmtId="0" fontId="11" fillId="11" borderId="57" xfId="0" applyFont="1" applyFill="1" applyBorder="1" applyAlignment="1" applyProtection="1">
      <alignment readingOrder="2"/>
    </xf>
    <xf numFmtId="0" fontId="11" fillId="11" borderId="58" xfId="0" applyFont="1" applyFill="1" applyBorder="1" applyAlignment="1" applyProtection="1">
      <alignment readingOrder="2"/>
    </xf>
    <xf numFmtId="0" fontId="11" fillId="11" borderId="59" xfId="0" applyFont="1" applyFill="1" applyBorder="1" applyAlignment="1" applyProtection="1">
      <alignment readingOrder="2"/>
    </xf>
    <xf numFmtId="0" fontId="11" fillId="0" borderId="0" xfId="0" applyFont="1" applyFill="1" applyAlignment="1" applyProtection="1">
      <alignment horizontal="right" readingOrder="2"/>
    </xf>
    <xf numFmtId="49" fontId="11" fillId="16" borderId="71" xfId="0" applyNumberFormat="1" applyFont="1" applyFill="1" applyBorder="1" applyAlignment="1" applyProtection="1">
      <alignment horizontal="center" readingOrder="2"/>
      <protection locked="0"/>
    </xf>
    <xf numFmtId="0" fontId="12" fillId="4" borderId="76" xfId="0" applyFont="1" applyFill="1" applyBorder="1" applyAlignment="1" applyProtection="1">
      <alignment horizontal="center" vertical="center" shrinkToFit="1" readingOrder="2"/>
      <protection locked="0"/>
    </xf>
    <xf numFmtId="0" fontId="35" fillId="13" borderId="0" xfId="0" applyFont="1" applyFill="1" applyAlignment="1" applyProtection="1">
      <alignment horizontal="center" vertical="center" readingOrder="2"/>
    </xf>
    <xf numFmtId="0" fontId="11" fillId="0" borderId="10" xfId="0" applyFont="1" applyFill="1" applyBorder="1" applyAlignment="1" applyProtection="1">
      <alignment horizontal="center" vertical="center" wrapText="1" readingOrder="2"/>
      <protection locked="0"/>
    </xf>
    <xf numFmtId="0" fontId="11" fillId="0" borderId="7" xfId="0" applyFont="1" applyFill="1" applyBorder="1" applyAlignment="1" applyProtection="1">
      <alignment horizontal="center" vertical="center" wrapText="1" readingOrder="2"/>
      <protection locked="0"/>
    </xf>
    <xf numFmtId="0" fontId="11" fillId="0" borderId="15" xfId="0" applyFont="1" applyFill="1" applyBorder="1" applyAlignment="1" applyProtection="1">
      <alignment horizontal="center" vertical="center" wrapText="1" readingOrder="2"/>
      <protection locked="0"/>
    </xf>
    <xf numFmtId="0" fontId="12" fillId="0" borderId="0" xfId="2" applyFont="1" applyFill="1" applyBorder="1" applyAlignment="1" applyProtection="1">
      <alignment horizontal="center" vertical="center" readingOrder="2"/>
    </xf>
    <xf numFmtId="0" fontId="12" fillId="16" borderId="71" xfId="0" applyFont="1" applyFill="1" applyBorder="1" applyAlignment="1" applyProtection="1">
      <alignment horizontal="center" vertical="center" shrinkToFit="1" readingOrder="2"/>
      <protection locked="0"/>
    </xf>
    <xf numFmtId="0" fontId="30" fillId="0" borderId="67" xfId="0" applyFont="1" applyFill="1" applyBorder="1" applyAlignment="1" applyProtection="1">
      <alignment vertical="center" readingOrder="2"/>
    </xf>
    <xf numFmtId="0" fontId="30" fillId="0" borderId="127" xfId="0" applyFont="1" applyFill="1" applyBorder="1" applyAlignment="1" applyProtection="1">
      <alignment vertical="center" readingOrder="2"/>
    </xf>
    <xf numFmtId="0" fontId="39" fillId="0" borderId="104" xfId="0" applyFont="1" applyFill="1" applyBorder="1" applyAlignment="1" applyProtection="1">
      <alignment horizontal="center" vertical="center" readingOrder="2"/>
    </xf>
    <xf numFmtId="0" fontId="39" fillId="0" borderId="128" xfId="0" applyFont="1" applyFill="1" applyBorder="1" applyAlignment="1" applyProtection="1">
      <alignment horizontal="center" vertical="center" readingOrder="2"/>
    </xf>
    <xf numFmtId="0" fontId="39" fillId="0" borderId="127" xfId="0" applyFont="1" applyFill="1" applyBorder="1" applyAlignment="1" applyProtection="1">
      <alignment horizontal="center" vertical="center" readingOrder="2"/>
    </xf>
    <xf numFmtId="0" fontId="6" fillId="0" borderId="67" xfId="0" applyFont="1" applyBorder="1" applyAlignment="1" applyProtection="1">
      <alignment readingOrder="2"/>
    </xf>
    <xf numFmtId="0" fontId="39" fillId="0" borderId="95" xfId="0" applyFont="1" applyFill="1" applyBorder="1" applyAlignment="1" applyProtection="1">
      <alignment horizontal="center" vertical="center" readingOrder="2"/>
    </xf>
    <xf numFmtId="0" fontId="39" fillId="0" borderId="67" xfId="0" applyFont="1" applyFill="1" applyBorder="1" applyAlignment="1" applyProtection="1">
      <alignment horizontal="center" vertical="center" readingOrder="2"/>
    </xf>
    <xf numFmtId="0" fontId="39" fillId="0" borderId="68" xfId="0" applyFont="1" applyFill="1" applyBorder="1" applyAlignment="1" applyProtection="1">
      <alignment horizontal="center" vertical="center" readingOrder="2"/>
    </xf>
    <xf numFmtId="0" fontId="39" fillId="0" borderId="0" xfId="0" applyFont="1" applyFill="1" applyBorder="1" applyAlignment="1" applyProtection="1">
      <alignment horizontal="center" vertical="center" readingOrder="2"/>
    </xf>
    <xf numFmtId="0" fontId="30" fillId="0" borderId="0" xfId="0" applyFont="1" applyFill="1" applyBorder="1" applyAlignment="1" applyProtection="1">
      <alignment vertical="center" readingOrder="2"/>
    </xf>
    <xf numFmtId="0" fontId="12" fillId="0" borderId="0" xfId="0" applyFont="1" applyFill="1" applyBorder="1" applyAlignment="1" applyProtection="1">
      <alignment horizontal="center" vertical="center" readingOrder="2"/>
    </xf>
    <xf numFmtId="0" fontId="40" fillId="0" borderId="0" xfId="0" applyFont="1" applyFill="1" applyBorder="1" applyAlignment="1" applyProtection="1">
      <alignment horizontal="center" vertical="center" readingOrder="2"/>
    </xf>
    <xf numFmtId="0" fontId="3" fillId="0" borderId="0" xfId="0" applyFont="1" applyFill="1" applyBorder="1" applyAlignment="1" applyProtection="1">
      <alignment readingOrder="2"/>
    </xf>
    <xf numFmtId="0" fontId="1" fillId="0" borderId="0" xfId="0" applyFont="1" applyFill="1" applyBorder="1" applyAlignment="1" applyProtection="1">
      <alignment readingOrder="2"/>
    </xf>
    <xf numFmtId="0" fontId="26" fillId="0" borderId="0" xfId="0" applyFont="1" applyFill="1" applyAlignment="1" applyProtection="1">
      <alignment horizontal="center" readingOrder="2"/>
    </xf>
    <xf numFmtId="49" fontId="12" fillId="0" borderId="108" xfId="0" applyNumberFormat="1" applyFont="1" applyFill="1" applyBorder="1" applyAlignment="1" applyProtection="1">
      <alignment horizontal="center" vertical="top" shrinkToFit="1" readingOrder="2"/>
    </xf>
    <xf numFmtId="1" fontId="11" fillId="0" borderId="49" xfId="0" applyNumberFormat="1" applyFont="1" applyFill="1" applyBorder="1" applyAlignment="1" applyProtection="1">
      <alignment vertical="top" wrapText="1" shrinkToFit="1" readingOrder="2"/>
    </xf>
    <xf numFmtId="0" fontId="52" fillId="0" borderId="48" xfId="0" applyFont="1" applyFill="1" applyBorder="1" applyAlignment="1" applyProtection="1">
      <alignment vertical="top" readingOrder="2"/>
    </xf>
    <xf numFmtId="0" fontId="52" fillId="0" borderId="0" xfId="0" applyFont="1" applyFill="1" applyBorder="1" applyAlignment="1" applyProtection="1">
      <alignment vertical="top" readingOrder="2"/>
    </xf>
    <xf numFmtId="0" fontId="6" fillId="0" borderId="0" xfId="0" applyFont="1" applyFill="1" applyBorder="1" applyAlignment="1" applyProtection="1">
      <alignment vertical="top" readingOrder="2"/>
    </xf>
    <xf numFmtId="0" fontId="26" fillId="0" borderId="0" xfId="0" applyFont="1" applyFill="1" applyBorder="1" applyAlignment="1" applyProtection="1">
      <alignment vertical="top" readingOrder="2"/>
    </xf>
    <xf numFmtId="0" fontId="6" fillId="0" borderId="48" xfId="0" applyFont="1" applyFill="1" applyBorder="1" applyAlignment="1" applyProtection="1">
      <alignment vertical="top" readingOrder="2"/>
    </xf>
    <xf numFmtId="49" fontId="47" fillId="0" borderId="101" xfId="0" applyNumberFormat="1" applyFont="1" applyFill="1" applyBorder="1" applyAlignment="1" applyProtection="1">
      <alignment horizontal="center" vertical="top" wrapText="1" readingOrder="2"/>
    </xf>
    <xf numFmtId="1" fontId="11" fillId="0" borderId="108" xfId="0" applyNumberFormat="1" applyFont="1" applyFill="1" applyBorder="1" applyAlignment="1" applyProtection="1">
      <alignment horizontal="center" vertical="top" shrinkToFit="1"/>
    </xf>
    <xf numFmtId="1" fontId="11" fillId="0" borderId="99" xfId="0" applyNumberFormat="1" applyFont="1" applyFill="1" applyBorder="1" applyAlignment="1" applyProtection="1">
      <alignment vertical="top" wrapText="1" shrinkToFit="1" readingOrder="2"/>
    </xf>
    <xf numFmtId="0" fontId="11" fillId="0" borderId="55" xfId="0" applyFont="1" applyFill="1" applyBorder="1" applyAlignment="1" applyProtection="1">
      <alignment horizontal="center" vertical="top" readingOrder="2"/>
    </xf>
    <xf numFmtId="1" fontId="12" fillId="0" borderId="62" xfId="0" applyNumberFormat="1" applyFont="1" applyFill="1" applyBorder="1" applyAlignment="1" applyProtection="1">
      <alignment horizontal="center" vertical="top" wrapText="1" shrinkToFit="1" readingOrder="2"/>
    </xf>
    <xf numFmtId="1" fontId="12" fillId="0" borderId="55" xfId="0" applyNumberFormat="1" applyFont="1" applyFill="1" applyBorder="1" applyAlignment="1" applyProtection="1">
      <alignment horizontal="center" vertical="top" readingOrder="2"/>
    </xf>
    <xf numFmtId="1" fontId="11" fillId="0" borderId="100" xfId="0" applyNumberFormat="1" applyFont="1" applyFill="1" applyBorder="1" applyAlignment="1" applyProtection="1">
      <alignment horizontal="center" vertical="top" readingOrder="2"/>
    </xf>
    <xf numFmtId="0" fontId="11" fillId="0" borderId="55" xfId="0" applyFont="1" applyFill="1" applyBorder="1" applyAlignment="1" applyProtection="1">
      <alignment horizontal="right" vertical="top" wrapText="1" readingOrder="2"/>
    </xf>
    <xf numFmtId="165" fontId="11" fillId="0" borderId="62" xfId="0" applyNumberFormat="1" applyFont="1" applyFill="1" applyBorder="1" applyAlignment="1" applyProtection="1">
      <alignment horizontal="center" vertical="top" readingOrder="2"/>
    </xf>
    <xf numFmtId="0" fontId="11" fillId="0" borderId="62" xfId="0" applyFont="1" applyFill="1" applyBorder="1" applyAlignment="1" applyProtection="1">
      <alignment horizontal="center" vertical="top" readingOrder="2"/>
    </xf>
    <xf numFmtId="166" fontId="11" fillId="0" borderId="62" xfId="0" applyNumberFormat="1" applyFont="1" applyFill="1" applyBorder="1" applyAlignment="1" applyProtection="1">
      <alignment horizontal="center" vertical="top" readingOrder="2"/>
    </xf>
    <xf numFmtId="0" fontId="47" fillId="0" borderId="48" xfId="0" applyFont="1" applyFill="1" applyBorder="1" applyAlignment="1" applyProtection="1">
      <alignment vertical="top" readingOrder="2"/>
    </xf>
    <xf numFmtId="0" fontId="47" fillId="0" borderId="0" xfId="0" applyFont="1" applyFill="1" applyBorder="1" applyAlignment="1" applyProtection="1">
      <alignment vertical="top" readingOrder="2"/>
    </xf>
    <xf numFmtId="0" fontId="11" fillId="0" borderId="108" xfId="0" applyFont="1" applyFill="1" applyBorder="1" applyAlignment="1" applyProtection="1">
      <alignment horizontal="center" vertical="top" readingOrder="2"/>
    </xf>
    <xf numFmtId="0" fontId="11" fillId="0" borderId="0" xfId="0" applyFont="1" applyFill="1" applyBorder="1" applyAlignment="1" applyProtection="1">
      <alignment vertical="top" readingOrder="2"/>
    </xf>
    <xf numFmtId="0" fontId="29" fillId="0" borderId="0" xfId="0" applyFont="1" applyFill="1" applyAlignment="1" applyProtection="1">
      <alignment vertical="top" readingOrder="2"/>
    </xf>
    <xf numFmtId="0" fontId="29" fillId="0" borderId="0" xfId="0" applyFont="1" applyFill="1" applyBorder="1" applyAlignment="1" applyProtection="1">
      <alignment vertical="top" readingOrder="2"/>
    </xf>
    <xf numFmtId="0" fontId="11" fillId="0" borderId="48" xfId="0" applyFont="1" applyFill="1" applyBorder="1" applyAlignment="1" applyProtection="1">
      <alignment vertical="top" readingOrder="2"/>
    </xf>
    <xf numFmtId="1" fontId="47" fillId="0" borderId="103" xfId="0" applyNumberFormat="1" applyFont="1" applyFill="1" applyBorder="1" applyAlignment="1" applyProtection="1">
      <alignment horizontal="center" vertical="top" shrinkToFit="1" readingOrder="2"/>
    </xf>
    <xf numFmtId="0" fontId="11" fillId="0" borderId="0" xfId="0" applyFont="1" applyFill="1" applyBorder="1" applyAlignment="1" applyProtection="1">
      <alignment horizontal="right" vertical="top" readingOrder="2"/>
    </xf>
    <xf numFmtId="9" fontId="11" fillId="0" borderId="48" xfId="0" applyNumberFormat="1" applyFont="1" applyFill="1" applyBorder="1" applyAlignment="1" applyProtection="1">
      <alignment horizontal="center" vertical="top" readingOrder="2"/>
    </xf>
    <xf numFmtId="49" fontId="27" fillId="0" borderId="55" xfId="0" applyNumberFormat="1" applyFont="1" applyFill="1" applyBorder="1" applyAlignment="1" applyProtection="1">
      <alignment horizontal="center" vertical="top" readingOrder="1"/>
    </xf>
    <xf numFmtId="49" fontId="27" fillId="0" borderId="100" xfId="0" applyNumberFormat="1" applyFont="1" applyFill="1" applyBorder="1" applyAlignment="1" applyProtection="1">
      <alignment horizontal="center" vertical="top" readingOrder="1"/>
    </xf>
    <xf numFmtId="9" fontId="11" fillId="0" borderId="62" xfId="0" applyNumberFormat="1" applyFont="1" applyFill="1" applyBorder="1" applyAlignment="1" applyProtection="1">
      <alignment horizontal="center" vertical="top" wrapText="1" readingOrder="2"/>
    </xf>
    <xf numFmtId="165" fontId="11" fillId="0" borderId="56" xfId="0" applyNumberFormat="1" applyFont="1" applyFill="1" applyBorder="1" applyAlignment="1" applyProtection="1">
      <alignment horizontal="center" vertical="top" readingOrder="2"/>
    </xf>
    <xf numFmtId="0" fontId="45" fillId="0" borderId="0" xfId="0" applyFont="1" applyFill="1" applyBorder="1" applyAlignment="1" applyProtection="1">
      <alignment horizontal="center" vertical="top" wrapText="1" shrinkToFit="1" readingOrder="2"/>
    </xf>
    <xf numFmtId="0" fontId="11" fillId="0" borderId="48" xfId="0" applyFont="1" applyFill="1" applyBorder="1" applyAlignment="1" applyProtection="1">
      <alignment vertical="top"/>
    </xf>
    <xf numFmtId="2" fontId="11" fillId="0" borderId="0" xfId="0" applyNumberFormat="1" applyFont="1" applyFill="1" applyBorder="1" applyAlignment="1" applyProtection="1">
      <alignment horizontal="center" vertical="top" shrinkToFit="1" readingOrder="2"/>
    </xf>
    <xf numFmtId="2" fontId="47" fillId="0" borderId="4" xfId="0" applyNumberFormat="1" applyFont="1" applyFill="1" applyBorder="1" applyAlignment="1" applyProtection="1">
      <alignment horizontal="center" vertical="top" shrinkToFit="1" readingOrder="2"/>
    </xf>
    <xf numFmtId="168" fontId="11" fillId="0" borderId="55" xfId="0" applyNumberFormat="1" applyFont="1" applyFill="1" applyBorder="1" applyAlignment="1" applyProtection="1">
      <alignment horizontal="center" vertical="top" readingOrder="2"/>
    </xf>
    <xf numFmtId="168" fontId="11" fillId="0" borderId="62" xfId="0" applyNumberFormat="1" applyFont="1" applyFill="1" applyBorder="1" applyAlignment="1" applyProtection="1">
      <alignment horizontal="center" vertical="top" readingOrder="2"/>
    </xf>
    <xf numFmtId="168" fontId="11" fillId="0" borderId="99" xfId="0" applyNumberFormat="1" applyFont="1" applyFill="1" applyBorder="1" applyAlignment="1" applyProtection="1">
      <alignment horizontal="center" vertical="top" readingOrder="2"/>
    </xf>
    <xf numFmtId="0" fontId="11" fillId="0" borderId="0" xfId="0" applyFont="1" applyFill="1" applyAlignment="1" applyProtection="1">
      <alignment vertical="top" readingOrder="2"/>
    </xf>
    <xf numFmtId="0" fontId="29" fillId="0" borderId="50" xfId="0" applyFont="1" applyFill="1" applyBorder="1" applyAlignment="1" applyProtection="1">
      <alignment vertical="top" readingOrder="2"/>
    </xf>
    <xf numFmtId="2" fontId="47" fillId="0" borderId="83" xfId="0" applyNumberFormat="1" applyFont="1" applyFill="1" applyBorder="1" applyAlignment="1" applyProtection="1">
      <alignment horizontal="center" vertical="top" shrinkToFit="1" readingOrder="2"/>
    </xf>
    <xf numFmtId="2" fontId="11" fillId="0" borderId="109" xfId="0" applyNumberFormat="1" applyFont="1" applyFill="1" applyBorder="1" applyAlignment="1" applyProtection="1">
      <alignment horizontal="center" vertical="top" shrinkToFit="1" readingOrder="2"/>
    </xf>
    <xf numFmtId="2" fontId="11" fillId="0" borderId="54" xfId="0" applyNumberFormat="1" applyFont="1" applyFill="1" applyBorder="1" applyAlignment="1" applyProtection="1">
      <alignment horizontal="center" vertical="top" shrinkToFit="1" readingOrder="2"/>
    </xf>
    <xf numFmtId="0" fontId="11" fillId="0" borderId="27" xfId="0" applyFont="1" applyFill="1" applyBorder="1" applyAlignment="1" applyProtection="1">
      <alignment horizontal="right" vertical="top" readingOrder="2"/>
    </xf>
    <xf numFmtId="1" fontId="11" fillId="0" borderId="27" xfId="0" applyNumberFormat="1" applyFont="1" applyFill="1" applyBorder="1" applyAlignment="1" applyProtection="1">
      <alignment horizontal="center" vertical="top" readingOrder="2"/>
    </xf>
    <xf numFmtId="0" fontId="11" fillId="0" borderId="27" xfId="0" applyFont="1" applyFill="1" applyBorder="1" applyAlignment="1" applyProtection="1">
      <alignment horizontal="center" vertical="top" readingOrder="2"/>
    </xf>
    <xf numFmtId="0" fontId="6" fillId="0" borderId="50" xfId="0" applyFont="1" applyFill="1" applyBorder="1" applyAlignment="1" applyProtection="1">
      <alignment readingOrder="2"/>
    </xf>
    <xf numFmtId="0" fontId="46" fillId="0" borderId="0" xfId="0" applyFont="1" applyFill="1" applyBorder="1" applyAlignment="1" applyProtection="1">
      <alignment wrapText="1" readingOrder="2"/>
    </xf>
    <xf numFmtId="0" fontId="26" fillId="0" borderId="0" xfId="0" applyFont="1" applyFill="1" applyProtection="1"/>
    <xf numFmtId="0" fontId="6" fillId="0" borderId="0" xfId="0" applyFont="1" applyFill="1" applyProtection="1"/>
    <xf numFmtId="0" fontId="6" fillId="0" borderId="1" xfId="0" applyFont="1" applyFill="1" applyBorder="1" applyAlignment="1" applyProtection="1">
      <alignment vertical="center" readingOrder="2"/>
    </xf>
    <xf numFmtId="0" fontId="12" fillId="0" borderId="1" xfId="2" applyFont="1" applyFill="1" applyBorder="1" applyAlignment="1" applyProtection="1">
      <alignment horizontal="left" vertical="center" wrapText="1" readingOrder="2"/>
    </xf>
    <xf numFmtId="0" fontId="6" fillId="0" borderId="0" xfId="0" applyFont="1" applyFill="1" applyBorder="1" applyAlignment="1" applyProtection="1">
      <alignment vertical="center" readingOrder="2"/>
    </xf>
    <xf numFmtId="0" fontId="12" fillId="0" borderId="0" xfId="2" applyFont="1" applyFill="1" applyBorder="1" applyAlignment="1" applyProtection="1">
      <alignment horizontal="left" vertical="center" wrapText="1" readingOrder="2"/>
    </xf>
    <xf numFmtId="0" fontId="12" fillId="0" borderId="4" xfId="2" applyFont="1" applyFill="1" applyBorder="1" applyAlignment="1" applyProtection="1">
      <alignment horizontal="center" vertical="center" wrapText="1" readingOrder="2"/>
    </xf>
    <xf numFmtId="0" fontId="12" fillId="0" borderId="12" xfId="2" applyFont="1" applyFill="1" applyBorder="1" applyAlignment="1" applyProtection="1">
      <alignment horizontal="center" vertical="center" wrapText="1" readingOrder="2"/>
    </xf>
    <xf numFmtId="0" fontId="12" fillId="0" borderId="4" xfId="2" applyFont="1" applyFill="1" applyBorder="1" applyAlignment="1" applyProtection="1">
      <alignment horizontal="right" vertical="center" wrapText="1" readingOrder="2"/>
    </xf>
    <xf numFmtId="0" fontId="12" fillId="0" borderId="12" xfId="2" applyFont="1" applyFill="1" applyBorder="1" applyAlignment="1" applyProtection="1">
      <alignment horizontal="center" vertical="center" readingOrder="2"/>
    </xf>
    <xf numFmtId="0" fontId="12" fillId="0" borderId="25" xfId="2" applyFont="1" applyFill="1" applyBorder="1" applyAlignment="1" applyProtection="1">
      <alignment horizontal="center" vertical="center" readingOrder="2"/>
    </xf>
    <xf numFmtId="0" fontId="12" fillId="0" borderId="4" xfId="2" applyFont="1" applyFill="1" applyBorder="1" applyAlignment="1" applyProtection="1">
      <alignment horizontal="center" vertical="center" readingOrder="2"/>
    </xf>
    <xf numFmtId="0" fontId="7" fillId="0" borderId="12" xfId="2" applyFont="1" applyFill="1" applyBorder="1" applyAlignment="1" applyProtection="1">
      <alignment vertical="center" readingOrder="2"/>
    </xf>
    <xf numFmtId="3" fontId="43" fillId="0" borderId="4" xfId="2" applyNumberFormat="1" applyFont="1" applyFill="1" applyBorder="1" applyAlignment="1" applyProtection="1">
      <alignment horizontal="right" vertical="center" readingOrder="1"/>
    </xf>
    <xf numFmtId="4" fontId="43" fillId="0" borderId="4" xfId="1" applyNumberFormat="1" applyFont="1" applyFill="1" applyBorder="1" applyAlignment="1" applyProtection="1">
      <alignment horizontal="center" vertical="center" shrinkToFit="1" readingOrder="1"/>
    </xf>
    <xf numFmtId="4" fontId="44" fillId="0" borderId="4" xfId="1" applyNumberFormat="1" applyFont="1" applyFill="1" applyBorder="1" applyAlignment="1" applyProtection="1">
      <alignment horizontal="center" vertical="center" shrinkToFit="1" readingOrder="1"/>
    </xf>
    <xf numFmtId="0" fontId="6" fillId="0" borderId="1" xfId="0" applyFont="1" applyFill="1" applyBorder="1" applyAlignment="1" applyProtection="1">
      <alignment readingOrder="2"/>
    </xf>
    <xf numFmtId="0" fontId="11" fillId="0" borderId="1" xfId="0" applyFont="1" applyFill="1" applyBorder="1" applyAlignment="1" applyProtection="1">
      <alignment readingOrder="2"/>
    </xf>
    <xf numFmtId="164" fontId="38" fillId="0" borderId="60" xfId="2" applyNumberFormat="1" applyFont="1" applyFill="1" applyBorder="1" applyAlignment="1" applyProtection="1">
      <alignment horizontal="center" vertical="center" shrinkToFit="1" readingOrder="2"/>
    </xf>
    <xf numFmtId="43" fontId="12" fillId="0" borderId="0" xfId="0" applyNumberFormat="1" applyFont="1" applyFill="1" applyBorder="1" applyAlignment="1" applyProtection="1">
      <alignment horizontal="center" readingOrder="2"/>
    </xf>
    <xf numFmtId="0" fontId="12" fillId="0" borderId="0" xfId="0" applyFont="1" applyFill="1" applyBorder="1" applyAlignment="1" applyProtection="1">
      <alignment horizontal="center" readingOrder="2"/>
    </xf>
    <xf numFmtId="4" fontId="12" fillId="0" borderId="0" xfId="3" applyNumberFormat="1" applyFont="1" applyFill="1" applyBorder="1" applyAlignment="1" applyProtection="1">
      <alignment horizontal="center" readingOrder="2"/>
    </xf>
    <xf numFmtId="0" fontId="51" fillId="0" borderId="4" xfId="2" applyFont="1" applyFill="1" applyBorder="1" applyAlignment="1" applyProtection="1">
      <alignment horizontal="center" vertical="center" wrapText="1" readingOrder="2"/>
    </xf>
    <xf numFmtId="0" fontId="12" fillId="0" borderId="4" xfId="0" applyFont="1" applyFill="1" applyBorder="1" applyAlignment="1" applyProtection="1">
      <alignment readingOrder="2"/>
    </xf>
    <xf numFmtId="0" fontId="51" fillId="0" borderId="1" xfId="2" applyFont="1" applyFill="1" applyBorder="1" applyAlignment="1" applyProtection="1">
      <alignment vertical="center" wrapText="1" readingOrder="2"/>
    </xf>
    <xf numFmtId="168" fontId="51" fillId="0" borderId="4" xfId="2" applyNumberFormat="1" applyFont="1" applyFill="1" applyBorder="1" applyAlignment="1" applyProtection="1">
      <alignment horizontal="center" vertical="center" wrapText="1"/>
    </xf>
    <xf numFmtId="0" fontId="7" fillId="0" borderId="0" xfId="0" applyFont="1" applyFill="1" applyBorder="1" applyAlignment="1" applyProtection="1"/>
    <xf numFmtId="0" fontId="51" fillId="0" borderId="126" xfId="5" applyFont="1" applyFill="1" applyBorder="1" applyAlignment="1" applyProtection="1">
      <alignment horizontal="right" vertical="center"/>
    </xf>
    <xf numFmtId="0" fontId="51" fillId="0" borderId="0" xfId="5" applyFont="1" applyFill="1" applyBorder="1" applyAlignment="1" applyProtection="1">
      <alignment horizontal="right" vertical="center"/>
    </xf>
    <xf numFmtId="0" fontId="51" fillId="0" borderId="142" xfId="5" applyFont="1" applyFill="1" applyBorder="1" applyAlignment="1" applyProtection="1">
      <alignment horizontal="right" vertical="center"/>
    </xf>
    <xf numFmtId="0" fontId="87" fillId="0" borderId="143" xfId="5" applyFont="1" applyFill="1" applyBorder="1" applyAlignment="1" applyProtection="1">
      <alignment horizontal="right" vertical="center"/>
    </xf>
    <xf numFmtId="0" fontId="87" fillId="0" borderId="144" xfId="5" applyFont="1" applyFill="1" applyBorder="1" applyAlignment="1" applyProtection="1">
      <alignment horizontal="right" vertical="center"/>
    </xf>
    <xf numFmtId="0" fontId="87" fillId="0" borderId="145" xfId="5" applyFont="1" applyFill="1" applyBorder="1" applyAlignment="1" applyProtection="1">
      <alignment horizontal="right" vertical="center"/>
    </xf>
    <xf numFmtId="1" fontId="88" fillId="0" borderId="4" xfId="5" applyNumberFormat="1" applyFont="1" applyFill="1" applyBorder="1" applyAlignment="1" applyProtection="1">
      <alignment horizontal="center" vertical="center"/>
    </xf>
    <xf numFmtId="172" fontId="51" fillId="0" borderId="0" xfId="5" applyNumberFormat="1" applyFont="1" applyFill="1" applyBorder="1" applyAlignment="1" applyProtection="1">
      <alignment horizontal="center" vertical="center" shrinkToFit="1"/>
    </xf>
    <xf numFmtId="0" fontId="0" fillId="0" borderId="0" xfId="0" applyFill="1" applyBorder="1" applyAlignment="1" applyProtection="1">
      <alignment vertical="center" shrinkToFit="1"/>
    </xf>
    <xf numFmtId="0" fontId="63" fillId="0" borderId="146" xfId="5" applyFont="1" applyFill="1" applyBorder="1" applyAlignment="1" applyProtection="1">
      <alignment horizontal="right" vertical="center"/>
    </xf>
    <xf numFmtId="171" fontId="64" fillId="0" borderId="0" xfId="5" applyNumberFormat="1" applyFont="1" applyFill="1" applyBorder="1" applyAlignment="1" applyProtection="1">
      <alignment horizontal="right" vertical="center" shrinkToFit="1"/>
    </xf>
    <xf numFmtId="1" fontId="65" fillId="0" borderId="0" xfId="5" applyNumberFormat="1" applyFont="1" applyFill="1" applyBorder="1" applyAlignment="1" applyProtection="1">
      <alignment horizontal="center" vertical="center" shrinkToFit="1"/>
    </xf>
    <xf numFmtId="0" fontId="66" fillId="0" borderId="0" xfId="5" applyFont="1" applyFill="1" applyBorder="1" applyAlignment="1" applyProtection="1">
      <alignment horizontal="right" vertical="center" shrinkToFit="1"/>
    </xf>
    <xf numFmtId="0" fontId="2" fillId="0" borderId="0" xfId="2" applyFill="1" applyBorder="1" applyProtection="1"/>
    <xf numFmtId="3" fontId="67" fillId="0" borderId="0" xfId="5" applyNumberFormat="1" applyFont="1" applyFill="1" applyBorder="1" applyAlignment="1" applyProtection="1">
      <alignment horizontal="center" vertical="center" shrinkToFit="1"/>
    </xf>
    <xf numFmtId="0" fontId="0" fillId="0" borderId="0" xfId="0" applyFill="1" applyAlignment="1" applyProtection="1">
      <alignment shrinkToFit="1"/>
    </xf>
    <xf numFmtId="8" fontId="1" fillId="0" borderId="0" xfId="5" applyNumberFormat="1" applyFont="1" applyFill="1" applyBorder="1" applyAlignment="1" applyProtection="1">
      <alignment horizontal="right" vertical="center" shrinkToFit="1"/>
    </xf>
    <xf numFmtId="172" fontId="26" fillId="0" borderId="0" xfId="5" applyNumberFormat="1" applyFont="1" applyFill="1" applyBorder="1" applyAlignment="1" applyProtection="1">
      <alignment horizontal="center" vertical="center" shrinkToFit="1"/>
    </xf>
    <xf numFmtId="0" fontId="24" fillId="0" borderId="0" xfId="0" applyFont="1" applyFill="1" applyBorder="1" applyProtection="1"/>
    <xf numFmtId="174" fontId="3" fillId="0" borderId="0" xfId="0" applyNumberFormat="1" applyFont="1" applyFill="1" applyBorder="1" applyAlignment="1" applyProtection="1">
      <alignment horizontal="center"/>
    </xf>
    <xf numFmtId="0" fontId="3" fillId="0" borderId="0" xfId="0" applyFont="1" applyFill="1" applyBorder="1" applyAlignment="1" applyProtection="1">
      <alignment horizontal="center"/>
    </xf>
    <xf numFmtId="4" fontId="3" fillId="0" borderId="0" xfId="0" applyNumberFormat="1" applyFont="1" applyFill="1" applyBorder="1" applyAlignment="1" applyProtection="1">
      <alignment horizontal="center"/>
    </xf>
    <xf numFmtId="0" fontId="11" fillId="0" borderId="132" xfId="2" applyFont="1" applyFill="1" applyBorder="1" applyAlignment="1" applyProtection="1">
      <alignment horizontal="center" vertical="center" readingOrder="2"/>
    </xf>
    <xf numFmtId="0" fontId="11" fillId="0" borderId="0" xfId="2" applyFont="1" applyFill="1" applyBorder="1" applyAlignment="1" applyProtection="1">
      <alignment horizontal="center" vertical="center" readingOrder="2"/>
    </xf>
    <xf numFmtId="0" fontId="12" fillId="0" borderId="132" xfId="2" applyFont="1" applyFill="1" applyBorder="1" applyAlignment="1" applyProtection="1">
      <alignment horizontal="center" vertical="center" readingOrder="2"/>
    </xf>
    <xf numFmtId="2" fontId="8" fillId="0" borderId="90" xfId="2" applyNumberFormat="1" applyFont="1" applyFill="1" applyBorder="1" applyAlignment="1" applyProtection="1">
      <alignment vertical="center" readingOrder="2"/>
    </xf>
    <xf numFmtId="2" fontId="7" fillId="0" borderId="4" xfId="2" applyNumberFormat="1" applyFont="1" applyFill="1" applyBorder="1" applyAlignment="1" applyProtection="1">
      <alignment vertical="center" readingOrder="2"/>
    </xf>
    <xf numFmtId="0" fontId="54" fillId="0" borderId="125" xfId="2" applyFont="1" applyFill="1" applyBorder="1" applyAlignment="1" applyProtection="1">
      <alignment horizontal="center" vertical="center" readingOrder="2"/>
    </xf>
    <xf numFmtId="0" fontId="54" fillId="0" borderId="132" xfId="2" applyFont="1" applyFill="1" applyBorder="1" applyAlignment="1" applyProtection="1">
      <alignment horizontal="center" vertical="center" readingOrder="2"/>
    </xf>
    <xf numFmtId="0" fontId="54" fillId="0" borderId="0" xfId="2" applyFont="1" applyFill="1" applyBorder="1" applyAlignment="1" applyProtection="1">
      <alignment horizontal="center" vertical="center" readingOrder="2"/>
    </xf>
    <xf numFmtId="0" fontId="12" fillId="0" borderId="126" xfId="2" applyFont="1" applyFill="1" applyBorder="1" applyAlignment="1" applyProtection="1">
      <alignment horizontal="right" readingOrder="1"/>
    </xf>
    <xf numFmtId="4" fontId="43" fillId="0" borderId="125" xfId="2" applyNumberFormat="1" applyFont="1" applyFill="1" applyBorder="1" applyAlignment="1" applyProtection="1">
      <alignment horizontal="center" vertical="center" readingOrder="2"/>
    </xf>
    <xf numFmtId="4" fontId="44" fillId="0" borderId="132" xfId="2" applyNumberFormat="1" applyFont="1" applyFill="1" applyBorder="1" applyAlignment="1" applyProtection="1">
      <alignment horizontal="center" vertical="center" shrinkToFit="1" readingOrder="1"/>
    </xf>
    <xf numFmtId="4" fontId="44" fillId="0" borderId="0" xfId="2" applyNumberFormat="1" applyFont="1" applyFill="1" applyBorder="1" applyAlignment="1" applyProtection="1">
      <alignment horizontal="center" vertical="center" shrinkToFit="1" readingOrder="1"/>
    </xf>
    <xf numFmtId="4" fontId="44" fillId="0" borderId="125" xfId="2" applyNumberFormat="1" applyFont="1" applyFill="1" applyBorder="1" applyAlignment="1" applyProtection="1">
      <alignment horizontal="center" vertical="center" readingOrder="2"/>
    </xf>
    <xf numFmtId="4" fontId="44" fillId="0" borderId="132" xfId="2" applyNumberFormat="1" applyFont="1" applyFill="1" applyBorder="1" applyAlignment="1" applyProtection="1">
      <alignment horizontal="center" vertical="center" readingOrder="2"/>
    </xf>
    <xf numFmtId="4" fontId="44" fillId="0" borderId="0" xfId="2" applyNumberFormat="1" applyFont="1" applyFill="1" applyBorder="1" applyAlignment="1" applyProtection="1">
      <alignment horizontal="center" vertical="center" readingOrder="2"/>
    </xf>
    <xf numFmtId="0" fontId="11" fillId="0" borderId="4" xfId="2" applyFont="1" applyFill="1" applyBorder="1" applyAlignment="1" applyProtection="1">
      <alignment horizontal="center" wrapText="1" readingOrder="2"/>
    </xf>
    <xf numFmtId="0" fontId="9" fillId="0" borderId="0" xfId="2" applyFont="1" applyFill="1" applyBorder="1" applyAlignment="1" applyProtection="1">
      <alignment horizontal="center" wrapText="1" readingOrder="2"/>
    </xf>
    <xf numFmtId="0" fontId="11" fillId="0" borderId="0" xfId="0" applyFont="1" applyFill="1" applyBorder="1" applyAlignment="1" applyProtection="1">
      <alignment horizontal="center" vertical="center" wrapText="1" readingOrder="2"/>
    </xf>
    <xf numFmtId="0" fontId="11" fillId="0" borderId="4" xfId="0" applyFont="1" applyFill="1" applyBorder="1" applyAlignment="1" applyProtection="1">
      <alignment vertical="center" readingOrder="2"/>
    </xf>
    <xf numFmtId="0" fontId="11" fillId="0" borderId="4" xfId="0" applyFont="1" applyFill="1" applyBorder="1" applyAlignment="1" applyProtection="1">
      <alignment readingOrder="2"/>
    </xf>
    <xf numFmtId="0" fontId="11" fillId="0" borderId="4" xfId="0" applyFont="1" applyFill="1" applyBorder="1" applyAlignment="1" applyProtection="1">
      <alignment horizontal="center" vertical="center" wrapText="1" readingOrder="2"/>
    </xf>
    <xf numFmtId="0" fontId="11" fillId="0" borderId="17" xfId="0" applyFont="1" applyFill="1" applyBorder="1" applyAlignment="1" applyProtection="1">
      <alignment horizontal="center" vertical="center" wrapText="1" readingOrder="2"/>
    </xf>
    <xf numFmtId="0" fontId="11" fillId="0" borderId="1" xfId="0" applyFont="1" applyFill="1" applyBorder="1" applyAlignment="1" applyProtection="1">
      <alignment horizontal="center" vertical="center" wrapText="1" readingOrder="2"/>
    </xf>
    <xf numFmtId="0" fontId="11" fillId="0" borderId="7" xfId="0" applyFont="1" applyFill="1" applyBorder="1" applyAlignment="1" applyProtection="1">
      <alignment horizontal="center" vertical="center" wrapText="1" readingOrder="2"/>
    </xf>
    <xf numFmtId="168" fontId="92" fillId="0" borderId="62" xfId="0" applyNumberFormat="1" applyFont="1" applyFill="1" applyBorder="1" applyAlignment="1" applyProtection="1">
      <alignment horizontal="center" vertical="top" wrapText="1" readingOrder="2"/>
    </xf>
    <xf numFmtId="0" fontId="12" fillId="2" borderId="4" xfId="2" applyFont="1" applyFill="1" applyBorder="1" applyAlignment="1" applyProtection="1">
      <alignment horizontal="center" vertical="center" readingOrder="2"/>
    </xf>
    <xf numFmtId="0" fontId="12" fillId="2" borderId="4" xfId="2" applyFont="1" applyFill="1" applyBorder="1" applyAlignment="1" applyProtection="1">
      <alignment horizontal="center" vertical="center" readingOrder="2"/>
    </xf>
    <xf numFmtId="9" fontId="0" fillId="0" borderId="0" xfId="0" applyNumberFormat="1"/>
    <xf numFmtId="10" fontId="20" fillId="0" borderId="0" xfId="0" applyNumberFormat="1" applyFont="1" applyFill="1" applyAlignment="1" applyProtection="1">
      <alignment horizontal="center" vertical="center" readingOrder="2"/>
    </xf>
    <xf numFmtId="175" fontId="44" fillId="2" borderId="4" xfId="2" applyNumberFormat="1" applyFont="1" applyFill="1" applyBorder="1" applyAlignment="1" applyProtection="1">
      <alignment horizontal="center" vertical="center" readingOrder="2"/>
    </xf>
    <xf numFmtId="175" fontId="43" fillId="2" borderId="4" xfId="2" applyNumberFormat="1" applyFont="1" applyFill="1" applyBorder="1" applyAlignment="1" applyProtection="1">
      <alignment horizontal="center" vertical="center" readingOrder="2"/>
    </xf>
    <xf numFmtId="0" fontId="11" fillId="0" borderId="0" xfId="0" applyFont="1" applyFill="1" applyBorder="1" applyAlignment="1" applyProtection="1">
      <alignment horizontal="center" vertical="center" wrapText="1" readingOrder="2"/>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readingOrder="2"/>
    </xf>
    <xf numFmtId="0" fontId="11" fillId="0" borderId="1" xfId="0" applyFont="1" applyFill="1" applyBorder="1" applyAlignment="1" applyProtection="1">
      <alignment horizontal="center" vertical="center" wrapText="1" readingOrder="2"/>
    </xf>
    <xf numFmtId="0" fontId="11" fillId="0" borderId="0" xfId="0" applyFont="1" applyFill="1" applyBorder="1" applyAlignment="1" applyProtection="1">
      <alignment horizontal="center" vertical="center" wrapText="1" readingOrder="2"/>
    </xf>
    <xf numFmtId="0" fontId="11" fillId="0" borderId="7" xfId="0" applyFont="1" applyFill="1" applyBorder="1" applyAlignment="1" applyProtection="1">
      <alignment horizontal="center" vertical="center" wrapText="1" readingOrder="2"/>
    </xf>
    <xf numFmtId="169" fontId="43" fillId="0" borderId="4" xfId="2" applyNumberFormat="1" applyFont="1" applyFill="1" applyBorder="1" applyAlignment="1" applyProtection="1">
      <alignment horizontal="center" vertical="center" readingOrder="2"/>
    </xf>
    <xf numFmtId="169" fontId="44" fillId="0" borderId="4" xfId="2" applyNumberFormat="1" applyFont="1" applyFill="1" applyBorder="1" applyAlignment="1" applyProtection="1">
      <alignment horizontal="center" vertical="center" readingOrder="2"/>
    </xf>
    <xf numFmtId="169" fontId="43" fillId="2" borderId="4" xfId="2" applyNumberFormat="1" applyFont="1" applyFill="1" applyBorder="1" applyAlignment="1" applyProtection="1">
      <alignment horizontal="center" vertical="center" readingOrder="2"/>
    </xf>
    <xf numFmtId="169" fontId="44" fillId="2" borderId="4" xfId="2" applyNumberFormat="1" applyFont="1" applyFill="1" applyBorder="1" applyAlignment="1" applyProtection="1">
      <alignment horizontal="center" vertical="center" readingOrder="2"/>
    </xf>
    <xf numFmtId="0" fontId="3" fillId="0" borderId="0" xfId="0" applyFont="1" applyFill="1" applyBorder="1" applyAlignment="1" applyProtection="1">
      <alignment horizontal="center" vertical="center" wrapText="1"/>
    </xf>
    <xf numFmtId="0" fontId="11" fillId="9" borderId="0" xfId="0" applyFont="1" applyFill="1" applyAlignment="1" applyProtection="1">
      <alignment horizontal="right" readingOrder="2"/>
    </xf>
    <xf numFmtId="0" fontId="35" fillId="13" borderId="0" xfId="0" applyFont="1" applyFill="1" applyAlignment="1" applyProtection="1">
      <alignment horizontal="center" vertical="center" readingOrder="2"/>
    </xf>
    <xf numFmtId="0" fontId="12" fillId="0" borderId="17" xfId="0" applyFont="1" applyFill="1" applyBorder="1" applyAlignment="1" applyProtection="1">
      <alignment horizontal="center" readingOrder="2"/>
    </xf>
    <xf numFmtId="0" fontId="12" fillId="0" borderId="3" xfId="0" applyFont="1" applyFill="1" applyBorder="1" applyAlignment="1" applyProtection="1">
      <alignment horizontal="center" readingOrder="2"/>
    </xf>
    <xf numFmtId="0" fontId="12" fillId="16" borderId="70" xfId="0" applyFont="1" applyFill="1" applyBorder="1" applyAlignment="1" applyProtection="1">
      <alignment horizontal="center" vertical="center" shrinkToFit="1" readingOrder="2"/>
      <protection locked="0"/>
    </xf>
    <xf numFmtId="0" fontId="12" fillId="16" borderId="71" xfId="0" applyFont="1" applyFill="1" applyBorder="1" applyAlignment="1" applyProtection="1">
      <alignment horizontal="center" vertical="center" shrinkToFit="1" readingOrder="2"/>
      <protection locked="0"/>
    </xf>
    <xf numFmtId="1" fontId="12" fillId="4" borderId="70" xfId="0" applyNumberFormat="1" applyFont="1" applyFill="1" applyBorder="1" applyAlignment="1" applyProtection="1">
      <alignment horizontal="center" vertical="center" shrinkToFit="1" readingOrder="2"/>
      <protection locked="0"/>
    </xf>
    <xf numFmtId="1" fontId="12" fillId="4" borderId="71" xfId="0" applyNumberFormat="1" applyFont="1" applyFill="1" applyBorder="1" applyAlignment="1" applyProtection="1">
      <alignment horizontal="center" vertical="center" shrinkToFit="1" readingOrder="2"/>
      <protection locked="0"/>
    </xf>
    <xf numFmtId="170" fontId="43" fillId="4" borderId="4" xfId="3" applyNumberFormat="1" applyFont="1" applyFill="1" applyBorder="1" applyAlignment="1" applyProtection="1">
      <alignment horizontal="center" vertical="center" shrinkToFit="1" readingOrder="1"/>
      <protection locked="0"/>
    </xf>
    <xf numFmtId="0" fontId="12" fillId="2" borderId="4" xfId="2" applyFont="1" applyFill="1" applyBorder="1" applyAlignment="1" applyProtection="1">
      <alignment horizontal="center" vertical="center" readingOrder="2"/>
    </xf>
    <xf numFmtId="164" fontId="43" fillId="11" borderId="4" xfId="1" applyNumberFormat="1" applyFont="1" applyFill="1" applyBorder="1" applyAlignment="1" applyProtection="1">
      <alignment horizontal="center" vertical="center" shrinkToFit="1" readingOrder="1"/>
    </xf>
    <xf numFmtId="168" fontId="11" fillId="26" borderId="79" xfId="0" applyNumberFormat="1" applyFont="1" applyFill="1" applyBorder="1" applyAlignment="1" applyProtection="1">
      <alignment horizontal="center" shrinkToFit="1" readingOrder="2"/>
    </xf>
    <xf numFmtId="168" fontId="11" fillId="26" borderId="77" xfId="0" applyNumberFormat="1" applyFont="1" applyFill="1" applyBorder="1" applyAlignment="1" applyProtection="1">
      <alignment horizontal="center" shrinkToFit="1" readingOrder="2"/>
    </xf>
    <xf numFmtId="168" fontId="11" fillId="26" borderId="78" xfId="0" applyNumberFormat="1" applyFont="1" applyFill="1" applyBorder="1" applyAlignment="1" applyProtection="1">
      <alignment horizontal="center" shrinkToFit="1" readingOrder="2"/>
    </xf>
    <xf numFmtId="0" fontId="44" fillId="11" borderId="4" xfId="0" applyFont="1" applyFill="1" applyBorder="1" applyAlignment="1" applyProtection="1">
      <alignment horizontal="center" readingOrder="2"/>
    </xf>
    <xf numFmtId="10" fontId="43" fillId="4" borderId="12" xfId="3" applyNumberFormat="1" applyFont="1" applyFill="1" applyBorder="1" applyAlignment="1" applyProtection="1">
      <alignment horizontal="center" vertical="center" shrinkToFit="1" readingOrder="1"/>
      <protection locked="0"/>
    </xf>
    <xf numFmtId="164" fontId="43" fillId="2" borderId="4" xfId="2" applyNumberFormat="1" applyFont="1" applyFill="1" applyBorder="1" applyAlignment="1" applyProtection="1">
      <alignment horizontal="center" vertical="center" shrinkToFit="1" readingOrder="1"/>
    </xf>
    <xf numFmtId="171" fontId="43" fillId="4" borderId="4" xfId="1" applyNumberFormat="1" applyFont="1" applyFill="1" applyBorder="1" applyAlignment="1" applyProtection="1">
      <alignment horizontal="center" vertical="center" shrinkToFit="1" readingOrder="1"/>
      <protection locked="0"/>
    </xf>
    <xf numFmtId="4" fontId="43" fillId="11" borderId="4" xfId="5" applyNumberFormat="1" applyFont="1" applyFill="1" applyBorder="1" applyAlignment="1" applyProtection="1">
      <alignment horizontal="center" vertical="center" shrinkToFit="1"/>
    </xf>
    <xf numFmtId="0" fontId="11" fillId="0" borderId="12" xfId="0" applyFont="1" applyFill="1" applyBorder="1" applyAlignment="1" applyProtection="1">
      <alignment horizontal="center" vertical="center" readingOrder="2"/>
    </xf>
    <xf numFmtId="0" fontId="11" fillId="0" borderId="167" xfId="0" applyFont="1" applyFill="1" applyBorder="1" applyAlignment="1" applyProtection="1">
      <alignment horizontal="center" vertical="center" readingOrder="2"/>
    </xf>
    <xf numFmtId="0" fontId="11" fillId="0" borderId="11" xfId="0" applyFont="1" applyFill="1" applyBorder="1" applyAlignment="1" applyProtection="1">
      <alignment horizontal="center" vertical="center" readingOrder="2"/>
    </xf>
    <xf numFmtId="0" fontId="11" fillId="0" borderId="12" xfId="0" applyFont="1" applyFill="1" applyBorder="1" applyAlignment="1" applyProtection="1">
      <alignment horizontal="center" vertical="center" wrapText="1" readingOrder="2"/>
    </xf>
    <xf numFmtId="0" fontId="11" fillId="0" borderId="167" xfId="0" applyFont="1" applyFill="1" applyBorder="1" applyAlignment="1" applyProtection="1">
      <alignment horizontal="center" vertical="center" wrapText="1" readingOrder="2"/>
    </xf>
    <xf numFmtId="0" fontId="11" fillId="0" borderId="11" xfId="0" applyFont="1" applyFill="1" applyBorder="1" applyAlignment="1" applyProtection="1">
      <alignment horizontal="center" vertical="center" wrapText="1" readingOrder="2"/>
    </xf>
    <xf numFmtId="4" fontId="12" fillId="0" borderId="111" xfId="3" applyNumberFormat="1" applyFont="1" applyFill="1" applyBorder="1" applyAlignment="1" applyProtection="1">
      <alignment horizontal="center" readingOrder="2"/>
    </xf>
    <xf numFmtId="4" fontId="12" fillId="0" borderId="112" xfId="3" applyNumberFormat="1" applyFont="1" applyFill="1" applyBorder="1" applyAlignment="1" applyProtection="1">
      <alignment horizontal="center" readingOrder="2"/>
    </xf>
    <xf numFmtId="4" fontId="12" fillId="0" borderId="113" xfId="3" applyNumberFormat="1" applyFont="1" applyFill="1" applyBorder="1" applyAlignment="1" applyProtection="1">
      <alignment horizontal="center" readingOrder="2"/>
    </xf>
    <xf numFmtId="0" fontId="12" fillId="0" borderId="1" xfId="0" applyFont="1" applyFill="1" applyBorder="1" applyAlignment="1" applyProtection="1">
      <alignment horizontal="center" vertical="center" wrapText="1" readingOrder="2"/>
    </xf>
    <xf numFmtId="0" fontId="12" fillId="0" borderId="7" xfId="0" applyFont="1" applyFill="1" applyBorder="1" applyAlignment="1" applyProtection="1">
      <alignment horizontal="center" vertical="center" wrapText="1" readingOrder="2"/>
    </xf>
    <xf numFmtId="169" fontId="44" fillId="0" borderId="17" xfId="1" applyNumberFormat="1" applyFont="1" applyFill="1" applyBorder="1" applyAlignment="1" applyProtection="1">
      <alignment horizontal="center" vertical="center" shrinkToFit="1" readingOrder="1"/>
    </xf>
    <xf numFmtId="169" fontId="44" fillId="0" borderId="2" xfId="1" applyNumberFormat="1" applyFont="1" applyFill="1" applyBorder="1" applyAlignment="1" applyProtection="1">
      <alignment horizontal="center" vertical="center" shrinkToFit="1" readingOrder="1"/>
    </xf>
    <xf numFmtId="169" fontId="44" fillId="0" borderId="3" xfId="1" applyNumberFormat="1" applyFont="1" applyFill="1" applyBorder="1" applyAlignment="1" applyProtection="1">
      <alignment horizontal="center" vertical="center" shrinkToFit="1" readingOrder="1"/>
    </xf>
    <xf numFmtId="49" fontId="5" fillId="0" borderId="105" xfId="0" applyNumberFormat="1" applyFont="1" applyFill="1" applyBorder="1" applyAlignment="1" applyProtection="1">
      <alignment horizontal="center" vertical="top" shrinkToFit="1" readingOrder="2"/>
    </xf>
    <xf numFmtId="49" fontId="5" fillId="0" borderId="51" xfId="0" applyNumberFormat="1" applyFont="1" applyFill="1" applyBorder="1" applyAlignment="1" applyProtection="1">
      <alignment horizontal="center" vertical="top" shrinkToFit="1" readingOrder="2"/>
    </xf>
    <xf numFmtId="49" fontId="5" fillId="0" borderId="106" xfId="0" applyNumberFormat="1" applyFont="1" applyFill="1" applyBorder="1" applyAlignment="1" applyProtection="1">
      <alignment horizontal="center" vertical="top" shrinkToFit="1" readingOrder="2"/>
    </xf>
    <xf numFmtId="49" fontId="5" fillId="0" borderId="80" xfId="0" applyNumberFormat="1" applyFont="1" applyFill="1" applyBorder="1" applyAlignment="1" applyProtection="1">
      <alignment horizontal="center" vertical="top" shrinkToFit="1" readingOrder="2"/>
    </xf>
    <xf numFmtId="49" fontId="5" fillId="0" borderId="81" xfId="0" applyNumberFormat="1" applyFont="1" applyFill="1" applyBorder="1" applyAlignment="1" applyProtection="1">
      <alignment horizontal="center" vertical="top" shrinkToFit="1" readingOrder="2"/>
    </xf>
    <xf numFmtId="49" fontId="5" fillId="0" borderId="82" xfId="0" applyNumberFormat="1" applyFont="1" applyFill="1" applyBorder="1" applyAlignment="1" applyProtection="1">
      <alignment horizontal="center" vertical="top" shrinkToFit="1" readingOrder="2"/>
    </xf>
    <xf numFmtId="0" fontId="11" fillId="0" borderId="105" xfId="0" applyFont="1" applyFill="1" applyBorder="1" applyAlignment="1" applyProtection="1">
      <alignment horizontal="center" vertical="top" wrapText="1" readingOrder="2"/>
    </xf>
    <xf numFmtId="0" fontId="11" fillId="0" borderId="51" xfId="0" applyFont="1" applyFill="1" applyBorder="1" applyAlignment="1" applyProtection="1">
      <alignment horizontal="center" vertical="top" wrapText="1" readingOrder="2"/>
    </xf>
    <xf numFmtId="0" fontId="11" fillId="0" borderId="106" xfId="0" applyFont="1" applyFill="1" applyBorder="1" applyAlignment="1" applyProtection="1">
      <alignment horizontal="center" vertical="top" wrapText="1" readingOrder="2"/>
    </xf>
    <xf numFmtId="0" fontId="11" fillId="0" borderId="80" xfId="0" applyFont="1" applyFill="1" applyBorder="1" applyAlignment="1" applyProtection="1">
      <alignment horizontal="center" vertical="top" wrapText="1" readingOrder="2"/>
    </xf>
    <xf numFmtId="0" fontId="11" fillId="0" borderId="81" xfId="0" applyFont="1" applyFill="1" applyBorder="1" applyAlignment="1" applyProtection="1">
      <alignment horizontal="center" vertical="top" wrapText="1" readingOrder="2"/>
    </xf>
    <xf numFmtId="0" fontId="11" fillId="0" borderId="82" xfId="0" applyFont="1" applyFill="1" applyBorder="1" applyAlignment="1" applyProtection="1">
      <alignment horizontal="center" vertical="top" wrapText="1" readingOrder="2"/>
    </xf>
    <xf numFmtId="0" fontId="11" fillId="0" borderId="55" xfId="0" applyFont="1" applyFill="1" applyBorder="1" applyAlignment="1" applyProtection="1">
      <alignment horizontal="center" vertical="top" readingOrder="2"/>
    </xf>
    <xf numFmtId="0" fontId="11" fillId="0" borderId="48" xfId="0" applyFont="1" applyFill="1" applyBorder="1" applyAlignment="1" applyProtection="1">
      <alignment horizontal="center" vertical="top" readingOrder="2"/>
    </xf>
    <xf numFmtId="0" fontId="11" fillId="0" borderId="56" xfId="0" applyFont="1" applyFill="1" applyBorder="1" applyAlignment="1" applyProtection="1">
      <alignment horizontal="center" vertical="top" readingOrder="2"/>
    </xf>
    <xf numFmtId="170" fontId="43" fillId="0" borderId="17" xfId="3" applyNumberFormat="1" applyFont="1" applyFill="1" applyBorder="1" applyAlignment="1" applyProtection="1">
      <alignment horizontal="center" vertical="center" shrinkToFit="1" readingOrder="1"/>
    </xf>
    <xf numFmtId="170" fontId="43" fillId="0" borderId="2" xfId="3" applyNumberFormat="1" applyFont="1" applyFill="1" applyBorder="1" applyAlignment="1" applyProtection="1">
      <alignment horizontal="center" vertical="center" shrinkToFit="1" readingOrder="1"/>
    </xf>
    <xf numFmtId="170" fontId="43" fillId="0" borderId="3" xfId="3" applyNumberFormat="1" applyFont="1" applyFill="1" applyBorder="1" applyAlignment="1" applyProtection="1">
      <alignment horizontal="center" vertical="center" shrinkToFit="1" readingOrder="1"/>
    </xf>
    <xf numFmtId="169" fontId="43" fillId="0" borderId="17" xfId="1" applyNumberFormat="1" applyFont="1" applyFill="1" applyBorder="1" applyAlignment="1" applyProtection="1">
      <alignment horizontal="center" vertical="center" shrinkToFit="1" readingOrder="1"/>
    </xf>
    <xf numFmtId="169" fontId="43" fillId="0" borderId="2" xfId="1" applyNumberFormat="1" applyFont="1" applyFill="1" applyBorder="1" applyAlignment="1" applyProtection="1">
      <alignment horizontal="center" vertical="center" shrinkToFit="1" readingOrder="1"/>
    </xf>
    <xf numFmtId="169" fontId="43" fillId="0" borderId="3" xfId="1" applyNumberFormat="1" applyFont="1" applyFill="1" applyBorder="1" applyAlignment="1" applyProtection="1">
      <alignment horizontal="center" vertical="center" shrinkToFit="1" readingOrder="1"/>
    </xf>
    <xf numFmtId="4" fontId="43" fillId="0" borderId="17" xfId="1" applyNumberFormat="1" applyFont="1" applyFill="1" applyBorder="1" applyAlignment="1" applyProtection="1">
      <alignment horizontal="center" vertical="center" shrinkToFit="1" readingOrder="1"/>
    </xf>
    <xf numFmtId="4" fontId="43" fillId="0" borderId="3" xfId="1" applyNumberFormat="1" applyFont="1" applyFill="1" applyBorder="1" applyAlignment="1" applyProtection="1">
      <alignment horizontal="center" vertical="center" shrinkToFit="1" readingOrder="1"/>
    </xf>
    <xf numFmtId="167" fontId="43" fillId="0" borderId="17" xfId="1" applyNumberFormat="1" applyFont="1" applyFill="1" applyBorder="1" applyAlignment="1" applyProtection="1">
      <alignment horizontal="center" vertical="center" shrinkToFit="1" readingOrder="1"/>
    </xf>
    <xf numFmtId="167" fontId="43" fillId="0" borderId="3" xfId="1" applyNumberFormat="1" applyFont="1" applyFill="1" applyBorder="1" applyAlignment="1" applyProtection="1">
      <alignment horizontal="center" vertical="center" shrinkToFit="1" readingOrder="1"/>
    </xf>
    <xf numFmtId="0" fontId="11" fillId="0" borderId="8" xfId="0" applyFont="1" applyFill="1" applyBorder="1" applyAlignment="1" applyProtection="1">
      <alignment horizontal="center" vertical="center" wrapText="1" readingOrder="2"/>
    </xf>
    <xf numFmtId="0" fontId="11" fillId="0" borderId="1" xfId="0" applyFont="1" applyFill="1" applyBorder="1" applyAlignment="1" applyProtection="1">
      <alignment horizontal="center" vertical="center" wrapText="1" readingOrder="2"/>
    </xf>
    <xf numFmtId="0" fontId="11" fillId="0" borderId="25" xfId="0" applyFont="1" applyFill="1" applyBorder="1" applyAlignment="1" applyProtection="1">
      <alignment horizontal="center" vertical="center" wrapText="1" readingOrder="2"/>
    </xf>
    <xf numFmtId="0" fontId="11" fillId="0" borderId="9" xfId="0" applyFont="1" applyFill="1" applyBorder="1" applyAlignment="1" applyProtection="1">
      <alignment horizontal="center" vertical="center" wrapText="1" readingOrder="2"/>
    </xf>
    <xf numFmtId="0" fontId="11" fillId="0" borderId="0" xfId="0" applyFont="1" applyFill="1" applyBorder="1" applyAlignment="1" applyProtection="1">
      <alignment horizontal="center" vertical="center" wrapText="1" readingOrder="2"/>
    </xf>
    <xf numFmtId="0" fontId="11" fillId="0" borderId="16" xfId="0" applyFont="1" applyFill="1" applyBorder="1" applyAlignment="1" applyProtection="1">
      <alignment horizontal="center" vertical="center" wrapText="1" readingOrder="2"/>
    </xf>
    <xf numFmtId="0" fontId="11" fillId="0" borderId="10" xfId="0" applyFont="1" applyFill="1" applyBorder="1" applyAlignment="1" applyProtection="1">
      <alignment horizontal="center" vertical="center" wrapText="1" readingOrder="2"/>
    </xf>
    <xf numFmtId="0" fontId="11" fillId="0" borderId="7" xfId="0" applyFont="1" applyFill="1" applyBorder="1" applyAlignment="1" applyProtection="1">
      <alignment horizontal="center" vertical="center" wrapText="1" readingOrder="2"/>
    </xf>
    <xf numFmtId="0" fontId="11" fillId="0" borderId="15" xfId="0" applyFont="1" applyFill="1" applyBorder="1" applyAlignment="1" applyProtection="1">
      <alignment horizontal="center" vertical="center" wrapText="1" readingOrder="2"/>
    </xf>
    <xf numFmtId="170" fontId="49" fillId="0" borderId="8" xfId="0" applyNumberFormat="1" applyFont="1" applyFill="1" applyBorder="1" applyAlignment="1" applyProtection="1">
      <alignment horizontal="center" readingOrder="2"/>
    </xf>
    <xf numFmtId="170" fontId="49" fillId="0" borderId="1" xfId="0" applyNumberFormat="1" applyFont="1" applyFill="1" applyBorder="1" applyAlignment="1" applyProtection="1">
      <alignment horizontal="center" readingOrder="2"/>
    </xf>
    <xf numFmtId="170" fontId="49" fillId="0" borderId="25" xfId="0" applyNumberFormat="1" applyFont="1" applyFill="1" applyBorder="1" applyAlignment="1" applyProtection="1">
      <alignment horizontal="center" readingOrder="2"/>
    </xf>
    <xf numFmtId="4" fontId="3" fillId="11" borderId="154" xfId="0" applyNumberFormat="1" applyFont="1" applyFill="1" applyBorder="1" applyAlignment="1">
      <alignment horizontal="center"/>
    </xf>
    <xf numFmtId="0" fontId="3" fillId="11" borderId="154" xfId="0" applyFont="1" applyFill="1" applyBorder="1" applyAlignment="1">
      <alignment horizontal="center"/>
    </xf>
    <xf numFmtId="164" fontId="44" fillId="11" borderId="4" xfId="1" applyNumberFormat="1" applyFont="1" applyFill="1" applyBorder="1" applyAlignment="1" applyProtection="1">
      <alignment horizontal="center" vertical="center" shrinkToFit="1" readingOrder="1"/>
    </xf>
    <xf numFmtId="0" fontId="51" fillId="11" borderId="117" xfId="0" applyFont="1" applyFill="1" applyBorder="1" applyAlignment="1">
      <alignment horizontal="center"/>
    </xf>
    <xf numFmtId="164" fontId="43" fillId="11" borderId="17" xfId="1" applyNumberFormat="1" applyFont="1" applyFill="1" applyBorder="1" applyAlignment="1" applyProtection="1">
      <alignment horizontal="center" vertical="center" shrinkToFit="1" readingOrder="1"/>
    </xf>
    <xf numFmtId="164" fontId="43" fillId="11" borderId="2" xfId="1" applyNumberFormat="1" applyFont="1" applyFill="1" applyBorder="1" applyAlignment="1" applyProtection="1">
      <alignment horizontal="center" vertical="center" shrinkToFit="1" readingOrder="1"/>
    </xf>
    <xf numFmtId="164" fontId="43" fillId="11" borderId="3" xfId="1" applyNumberFormat="1" applyFont="1" applyFill="1" applyBorder="1" applyAlignment="1" applyProtection="1">
      <alignment horizontal="center" vertical="center" shrinkToFit="1" readingOrder="1"/>
    </xf>
    <xf numFmtId="4" fontId="44" fillId="11" borderId="4" xfId="5" applyNumberFormat="1" applyFont="1" applyFill="1" applyBorder="1" applyAlignment="1" applyProtection="1">
      <alignment horizontal="center" vertical="center" shrinkToFit="1"/>
    </xf>
    <xf numFmtId="0" fontId="86" fillId="2" borderId="4" xfId="5" applyFont="1" applyFill="1" applyBorder="1" applyAlignment="1" applyProtection="1">
      <alignment horizontal="center" vertical="top" wrapText="1" shrinkToFit="1"/>
    </xf>
    <xf numFmtId="0" fontId="12" fillId="2" borderId="4" xfId="5" applyFont="1" applyFill="1" applyBorder="1" applyAlignment="1" applyProtection="1">
      <alignment horizontal="center" vertical="center"/>
    </xf>
    <xf numFmtId="164" fontId="5" fillId="2" borderId="164" xfId="3" applyNumberFormat="1" applyFont="1" applyFill="1" applyBorder="1" applyAlignment="1" applyProtection="1">
      <alignment horizontal="center"/>
    </xf>
    <xf numFmtId="164" fontId="5" fillId="2" borderId="165" xfId="3" applyNumberFormat="1" applyFont="1" applyFill="1" applyBorder="1" applyAlignment="1" applyProtection="1">
      <alignment horizontal="center"/>
    </xf>
    <xf numFmtId="164" fontId="5" fillId="2" borderId="166" xfId="3" applyNumberFormat="1" applyFont="1" applyFill="1" applyBorder="1" applyAlignment="1" applyProtection="1">
      <alignment horizontal="center"/>
    </xf>
    <xf numFmtId="4" fontId="50" fillId="16" borderId="35" xfId="2" applyNumberFormat="1" applyFont="1" applyFill="1" applyBorder="1" applyAlignment="1" applyProtection="1">
      <alignment horizontal="center" vertical="center" shrinkToFit="1" readingOrder="1"/>
      <protection locked="0"/>
    </xf>
    <xf numFmtId="4" fontId="50" fillId="16" borderId="36" xfId="2" applyNumberFormat="1" applyFont="1" applyFill="1" applyBorder="1" applyAlignment="1" applyProtection="1">
      <alignment horizontal="center" vertical="center" shrinkToFit="1" readingOrder="1"/>
      <protection locked="0"/>
    </xf>
    <xf numFmtId="4" fontId="50" fillId="16" borderId="37" xfId="2" applyNumberFormat="1" applyFont="1" applyFill="1" applyBorder="1" applyAlignment="1" applyProtection="1">
      <alignment horizontal="center" vertical="center" shrinkToFit="1" readingOrder="1"/>
      <protection locked="0"/>
    </xf>
    <xf numFmtId="4" fontId="50" fillId="11" borderId="35" xfId="2" applyNumberFormat="1" applyFont="1" applyFill="1" applyBorder="1" applyAlignment="1" applyProtection="1">
      <alignment horizontal="center" vertical="center" shrinkToFit="1" readingOrder="1"/>
    </xf>
    <xf numFmtId="4" fontId="50" fillId="11" borderId="36" xfId="2" applyNumberFormat="1" applyFont="1" applyFill="1" applyBorder="1" applyAlignment="1" applyProtection="1">
      <alignment horizontal="center" vertical="center" shrinkToFit="1" readingOrder="1"/>
    </xf>
    <xf numFmtId="4" fontId="50" fillId="11" borderId="37" xfId="2" applyNumberFormat="1" applyFont="1" applyFill="1" applyBorder="1" applyAlignment="1" applyProtection="1">
      <alignment horizontal="center" vertical="center" shrinkToFit="1" readingOrder="1"/>
    </xf>
    <xf numFmtId="4" fontId="50" fillId="2" borderId="35" xfId="2" applyNumberFormat="1" applyFont="1" applyFill="1" applyBorder="1" applyAlignment="1" applyProtection="1">
      <alignment horizontal="center" vertical="center" shrinkToFit="1" readingOrder="1"/>
    </xf>
    <xf numFmtId="4" fontId="50" fillId="2" borderId="36" xfId="2" applyNumberFormat="1" applyFont="1" applyFill="1" applyBorder="1" applyAlignment="1" applyProtection="1">
      <alignment horizontal="center" vertical="center" shrinkToFit="1" readingOrder="1"/>
    </xf>
    <xf numFmtId="4" fontId="50" fillId="2" borderId="37" xfId="2" applyNumberFormat="1" applyFont="1" applyFill="1" applyBorder="1" applyAlignment="1" applyProtection="1">
      <alignment horizontal="center" vertical="center" shrinkToFit="1" readingOrder="1"/>
    </xf>
    <xf numFmtId="0" fontId="86" fillId="0" borderId="4" xfId="5" applyFont="1" applyFill="1" applyBorder="1" applyAlignment="1" applyProtection="1">
      <alignment horizontal="center" vertical="top" wrapText="1" shrinkToFit="1"/>
    </xf>
    <xf numFmtId="0" fontId="12" fillId="0" borderId="17" xfId="2" applyFont="1" applyFill="1" applyBorder="1" applyAlignment="1" applyProtection="1">
      <alignment horizontal="center" vertical="center" readingOrder="2"/>
    </xf>
    <xf numFmtId="0" fontId="12" fillId="0" borderId="3" xfId="2" applyFont="1" applyFill="1" applyBorder="1" applyAlignment="1" applyProtection="1">
      <alignment horizontal="center" vertical="center" readingOrder="2"/>
    </xf>
    <xf numFmtId="0" fontId="12" fillId="0" borderId="17" xfId="2" applyFont="1" applyFill="1" applyBorder="1" applyAlignment="1" applyProtection="1">
      <alignment horizontal="right" vertical="center" wrapText="1" readingOrder="2"/>
    </xf>
    <xf numFmtId="0" fontId="12" fillId="0" borderId="3" xfId="2" applyFont="1" applyFill="1" applyBorder="1" applyAlignment="1" applyProtection="1">
      <alignment horizontal="right" vertical="center" wrapText="1" readingOrder="2"/>
    </xf>
    <xf numFmtId="4" fontId="43" fillId="0" borderId="17" xfId="2" applyNumberFormat="1" applyFont="1" applyFill="1" applyBorder="1" applyAlignment="1" applyProtection="1">
      <alignment horizontal="center" vertical="center" shrinkToFit="1" readingOrder="1"/>
    </xf>
    <xf numFmtId="4" fontId="43" fillId="0" borderId="2" xfId="2" applyNumberFormat="1" applyFont="1" applyFill="1" applyBorder="1" applyAlignment="1" applyProtection="1">
      <alignment horizontal="center" vertical="center" shrinkToFit="1" readingOrder="1"/>
    </xf>
    <xf numFmtId="4" fontId="43" fillId="0" borderId="3" xfId="2" applyNumberFormat="1" applyFont="1" applyFill="1" applyBorder="1" applyAlignment="1" applyProtection="1">
      <alignment horizontal="center" vertical="center" shrinkToFit="1" readingOrder="1"/>
    </xf>
    <xf numFmtId="174" fontId="43" fillId="4" borderId="4" xfId="5" applyNumberFormat="1" applyFont="1" applyFill="1" applyBorder="1" applyAlignment="1" applyProtection="1">
      <alignment horizontal="center" vertical="center" shrinkToFit="1"/>
      <protection locked="0"/>
    </xf>
    <xf numFmtId="0" fontId="12" fillId="0" borderId="0" xfId="0" applyFont="1" applyFill="1" applyBorder="1" applyAlignment="1" applyProtection="1">
      <alignment horizontal="center" readingOrder="2"/>
    </xf>
    <xf numFmtId="0" fontId="12" fillId="0" borderId="122" xfId="0" applyFont="1" applyFill="1" applyBorder="1" applyAlignment="1" applyProtection="1">
      <alignment horizontal="center" readingOrder="2"/>
    </xf>
    <xf numFmtId="4" fontId="3" fillId="0" borderId="154" xfId="0" applyNumberFormat="1" applyFont="1" applyFill="1" applyBorder="1" applyAlignment="1" applyProtection="1">
      <alignment horizontal="center"/>
    </xf>
    <xf numFmtId="0" fontId="3" fillId="0" borderId="154" xfId="0" applyFont="1" applyFill="1" applyBorder="1" applyAlignment="1" applyProtection="1">
      <alignment horizontal="center"/>
    </xf>
    <xf numFmtId="4" fontId="43" fillId="0" borderId="4" xfId="5" applyNumberFormat="1" applyFont="1" applyFill="1" applyBorder="1" applyAlignment="1" applyProtection="1">
      <alignment horizontal="center" vertical="center" shrinkToFit="1"/>
    </xf>
    <xf numFmtId="0" fontId="12" fillId="0" borderId="2" xfId="2" applyFont="1" applyFill="1" applyBorder="1" applyAlignment="1" applyProtection="1">
      <alignment horizontal="center" vertical="center" readingOrder="2"/>
    </xf>
    <xf numFmtId="0" fontId="12" fillId="0" borderId="17" xfId="2" applyFont="1" applyFill="1" applyBorder="1" applyAlignment="1" applyProtection="1">
      <alignment horizontal="center" vertical="center" wrapText="1" readingOrder="2"/>
    </xf>
    <xf numFmtId="0" fontId="12" fillId="0" borderId="2" xfId="2" applyFont="1" applyFill="1" applyBorder="1" applyAlignment="1" applyProtection="1">
      <alignment horizontal="center" vertical="center" wrapText="1" readingOrder="2"/>
    </xf>
    <xf numFmtId="0" fontId="12" fillId="0" borderId="3" xfId="2" applyFont="1" applyFill="1" applyBorder="1" applyAlignment="1" applyProtection="1">
      <alignment horizontal="center" vertical="center" wrapText="1" readingOrder="2"/>
    </xf>
    <xf numFmtId="0" fontId="12" fillId="0" borderId="120" xfId="0" applyFont="1" applyFill="1" applyBorder="1" applyAlignment="1" applyProtection="1">
      <alignment horizontal="center" vertical="center" readingOrder="2"/>
    </xf>
    <xf numFmtId="0" fontId="12" fillId="0" borderId="121" xfId="0" applyFont="1" applyFill="1" applyBorder="1" applyAlignment="1" applyProtection="1">
      <alignment horizontal="center" vertical="center" readingOrder="2"/>
    </xf>
    <xf numFmtId="164" fontId="38" fillId="0" borderId="120" xfId="2" applyNumberFormat="1" applyFont="1" applyFill="1" applyBorder="1" applyAlignment="1" applyProtection="1">
      <alignment horizontal="center" vertical="center" shrinkToFit="1" readingOrder="2"/>
    </xf>
    <xf numFmtId="164" fontId="38" fillId="0" borderId="121" xfId="2" applyNumberFormat="1" applyFont="1" applyFill="1" applyBorder="1" applyAlignment="1" applyProtection="1">
      <alignment horizontal="center" vertical="center" shrinkToFit="1" readingOrder="2"/>
    </xf>
    <xf numFmtId="4" fontId="44" fillId="0" borderId="17" xfId="5" applyNumberFormat="1" applyFont="1" applyFill="1" applyBorder="1" applyAlignment="1" applyProtection="1">
      <alignment horizontal="center" vertical="center" shrinkToFit="1"/>
    </xf>
    <xf numFmtId="4" fontId="44" fillId="0" borderId="3" xfId="5" applyNumberFormat="1" applyFont="1" applyFill="1" applyBorder="1" applyAlignment="1" applyProtection="1">
      <alignment horizontal="center" vertical="center" shrinkToFit="1"/>
    </xf>
    <xf numFmtId="4" fontId="44" fillId="0" borderId="2" xfId="5" applyNumberFormat="1" applyFont="1" applyFill="1" applyBorder="1" applyAlignment="1" applyProtection="1">
      <alignment horizontal="center" vertical="center" shrinkToFit="1"/>
    </xf>
    <xf numFmtId="174" fontId="43" fillId="0" borderId="4" xfId="5" applyNumberFormat="1" applyFont="1" applyFill="1" applyBorder="1" applyAlignment="1" applyProtection="1">
      <alignment horizontal="center" vertical="center" shrinkToFit="1"/>
    </xf>
    <xf numFmtId="4" fontId="44" fillId="0" borderId="129" xfId="2" applyNumberFormat="1" applyFont="1" applyFill="1" applyBorder="1" applyAlignment="1" applyProtection="1">
      <alignment horizontal="center" vertical="center" readingOrder="2"/>
    </xf>
    <xf numFmtId="4" fontId="44" fillId="0" borderId="130" xfId="2" applyNumberFormat="1" applyFont="1" applyFill="1" applyBorder="1" applyAlignment="1" applyProtection="1">
      <alignment horizontal="center" vertical="center" readingOrder="2"/>
    </xf>
    <xf numFmtId="3" fontId="43" fillId="0" borderId="17" xfId="2" applyNumberFormat="1" applyFont="1" applyFill="1" applyBorder="1" applyAlignment="1" applyProtection="1">
      <alignment horizontal="right" vertical="center" shrinkToFit="1" readingOrder="1"/>
    </xf>
    <xf numFmtId="3" fontId="43" fillId="0" borderId="2" xfId="2" applyNumberFormat="1" applyFont="1" applyFill="1" applyBorder="1" applyAlignment="1" applyProtection="1">
      <alignment horizontal="right" vertical="center" shrinkToFit="1" readingOrder="1"/>
    </xf>
    <xf numFmtId="3" fontId="43" fillId="0" borderId="3" xfId="2" applyNumberFormat="1" applyFont="1" applyFill="1" applyBorder="1" applyAlignment="1" applyProtection="1">
      <alignment horizontal="right" vertical="center" shrinkToFit="1" readingOrder="1"/>
    </xf>
    <xf numFmtId="0" fontId="11" fillId="0" borderId="4" xfId="0" applyFont="1" applyFill="1" applyBorder="1" applyAlignment="1" applyProtection="1">
      <alignment horizontal="center" vertical="center" wrapText="1" readingOrder="2"/>
    </xf>
    <xf numFmtId="0" fontId="12" fillId="0" borderId="136" xfId="2" applyFont="1" applyFill="1" applyBorder="1" applyAlignment="1" applyProtection="1">
      <alignment horizontal="center" vertical="center" readingOrder="2"/>
    </xf>
    <xf numFmtId="0" fontId="12" fillId="0" borderId="137" xfId="2" applyFont="1" applyFill="1" applyBorder="1" applyAlignment="1" applyProtection="1">
      <alignment horizontal="center" vertical="center" readingOrder="2"/>
    </xf>
    <xf numFmtId="0" fontId="12" fillId="0" borderId="0" xfId="2" applyFont="1" applyFill="1" applyBorder="1" applyAlignment="1" applyProtection="1">
      <alignment horizontal="center" vertical="center" readingOrder="2"/>
    </xf>
    <xf numFmtId="4" fontId="43" fillId="0" borderId="129" xfId="2" applyNumberFormat="1" applyFont="1" applyFill="1" applyBorder="1" applyAlignment="1" applyProtection="1">
      <alignment horizontal="center" vertical="center" readingOrder="2"/>
    </xf>
    <xf numFmtId="4" fontId="43" fillId="0" borderId="131" xfId="2" applyNumberFormat="1" applyFont="1" applyFill="1" applyBorder="1" applyAlignment="1" applyProtection="1">
      <alignment horizontal="center" vertical="center" readingOrder="2"/>
    </xf>
    <xf numFmtId="4" fontId="43" fillId="0" borderId="130" xfId="2" applyNumberFormat="1" applyFont="1" applyFill="1" applyBorder="1" applyAlignment="1" applyProtection="1">
      <alignment horizontal="center" vertical="center" readingOrder="2"/>
    </xf>
    <xf numFmtId="4" fontId="44" fillId="0" borderId="129" xfId="2" applyNumberFormat="1" applyFont="1" applyFill="1" applyBorder="1" applyAlignment="1" applyProtection="1">
      <alignment horizontal="center" vertical="center" shrinkToFit="1" readingOrder="1"/>
    </xf>
    <xf numFmtId="4" fontId="44" fillId="0" borderId="131" xfId="2" applyNumberFormat="1" applyFont="1" applyFill="1" applyBorder="1" applyAlignment="1" applyProtection="1">
      <alignment horizontal="center" vertical="center" shrinkToFit="1" readingOrder="1"/>
    </xf>
    <xf numFmtId="4" fontId="44" fillId="0" borderId="130" xfId="2" applyNumberFormat="1" applyFont="1" applyFill="1" applyBorder="1" applyAlignment="1" applyProtection="1">
      <alignment horizontal="center" vertical="center" shrinkToFit="1" readingOrder="1"/>
    </xf>
    <xf numFmtId="0" fontId="12" fillId="0" borderId="129" xfId="2" applyFont="1" applyFill="1" applyBorder="1" applyAlignment="1" applyProtection="1">
      <alignment horizontal="center" vertical="center" readingOrder="2"/>
    </xf>
    <xf numFmtId="0" fontId="12" fillId="0" borderId="131" xfId="2" applyFont="1" applyFill="1" applyBorder="1" applyAlignment="1" applyProtection="1">
      <alignment horizontal="center" vertical="center" readingOrder="2"/>
    </xf>
    <xf numFmtId="0" fontId="12" fillId="0" borderId="130" xfId="2" applyFont="1" applyFill="1" applyBorder="1" applyAlignment="1" applyProtection="1">
      <alignment horizontal="center" vertical="center" readingOrder="2"/>
    </xf>
    <xf numFmtId="0" fontId="11" fillId="0" borderId="129" xfId="2" applyFont="1" applyFill="1" applyBorder="1" applyAlignment="1" applyProtection="1">
      <alignment horizontal="center" vertical="center" readingOrder="2"/>
    </xf>
    <xf numFmtId="0" fontId="11" fillId="0" borderId="130" xfId="2" applyFont="1" applyFill="1" applyBorder="1" applyAlignment="1" applyProtection="1">
      <alignment horizontal="center" vertical="center" readingOrder="2"/>
    </xf>
    <xf numFmtId="0" fontId="48" fillId="0" borderId="93" xfId="2" applyFont="1" applyFill="1" applyBorder="1" applyAlignment="1" applyProtection="1">
      <alignment horizontal="center" vertical="center" readingOrder="1"/>
    </xf>
    <xf numFmtId="0" fontId="48" fillId="0" borderId="94" xfId="2" applyFont="1" applyFill="1" applyBorder="1" applyAlignment="1" applyProtection="1">
      <alignment horizontal="center" vertical="center" readingOrder="1"/>
    </xf>
    <xf numFmtId="0" fontId="48" fillId="0" borderId="92" xfId="2" applyFont="1" applyFill="1" applyBorder="1" applyAlignment="1" applyProtection="1">
      <alignment horizontal="center" readingOrder="1"/>
    </xf>
    <xf numFmtId="0" fontId="48" fillId="0" borderId="93" xfId="2" applyFont="1" applyFill="1" applyBorder="1" applyAlignment="1" applyProtection="1">
      <alignment horizontal="center" readingOrder="1"/>
    </xf>
    <xf numFmtId="0" fontId="48" fillId="0" borderId="90" xfId="2" applyFont="1" applyFill="1" applyBorder="1" applyAlignment="1" applyProtection="1">
      <alignment horizontal="center" readingOrder="1"/>
    </xf>
    <xf numFmtId="0" fontId="48" fillId="0" borderId="4" xfId="2" applyFont="1" applyFill="1" applyBorder="1" applyAlignment="1" applyProtection="1">
      <alignment horizontal="center" readingOrder="1"/>
    </xf>
    <xf numFmtId="0" fontId="47" fillId="0" borderId="86" xfId="2" applyFont="1" applyFill="1" applyBorder="1" applyAlignment="1" applyProtection="1">
      <alignment horizontal="center" vertical="center" readingOrder="1"/>
    </xf>
    <xf numFmtId="0" fontId="47" fillId="0" borderId="2" xfId="2" applyFont="1" applyFill="1" applyBorder="1" applyAlignment="1" applyProtection="1">
      <alignment horizontal="center" vertical="center" readingOrder="1"/>
    </xf>
    <xf numFmtId="0" fontId="47" fillId="0" borderId="3" xfId="2" applyFont="1" applyFill="1" applyBorder="1" applyAlignment="1" applyProtection="1">
      <alignment horizontal="center" vertical="center" readingOrder="1"/>
    </xf>
    <xf numFmtId="0" fontId="47" fillId="0" borderId="4" xfId="2" applyFont="1" applyFill="1" applyBorder="1" applyAlignment="1" applyProtection="1">
      <alignment horizontal="center" readingOrder="1"/>
    </xf>
    <xf numFmtId="0" fontId="47" fillId="0" borderId="91" xfId="2" applyFont="1" applyFill="1" applyBorder="1" applyAlignment="1" applyProtection="1">
      <alignment horizontal="center" readingOrder="1"/>
    </xf>
    <xf numFmtId="0" fontId="48" fillId="0" borderId="4" xfId="2" applyFont="1" applyFill="1" applyBorder="1" applyAlignment="1" applyProtection="1">
      <alignment horizontal="center" vertical="center" readingOrder="1"/>
    </xf>
    <xf numFmtId="0" fontId="48" fillId="0" borderId="91" xfId="2" applyFont="1" applyFill="1" applyBorder="1" applyAlignment="1" applyProtection="1">
      <alignment horizontal="center" vertical="center" readingOrder="1"/>
    </xf>
    <xf numFmtId="0" fontId="11" fillId="0" borderId="17" xfId="2" applyFont="1" applyFill="1" applyBorder="1" applyAlignment="1" applyProtection="1">
      <alignment horizontal="center" readingOrder="2"/>
    </xf>
    <xf numFmtId="0" fontId="11" fillId="0" borderId="2" xfId="2" applyFont="1" applyFill="1" applyBorder="1" applyAlignment="1" applyProtection="1">
      <alignment horizontal="center" readingOrder="2"/>
    </xf>
    <xf numFmtId="0" fontId="11" fillId="0" borderId="3" xfId="2" applyFont="1" applyFill="1" applyBorder="1" applyAlignment="1" applyProtection="1">
      <alignment horizontal="center" readingOrder="2"/>
    </xf>
    <xf numFmtId="0" fontId="11" fillId="0" borderId="8" xfId="0" applyFont="1" applyFill="1" applyBorder="1" applyAlignment="1" applyProtection="1">
      <alignment horizontal="center" vertical="center" readingOrder="2"/>
    </xf>
    <xf numFmtId="0" fontId="11" fillId="0" borderId="1" xfId="0" applyFont="1" applyFill="1" applyBorder="1" applyAlignment="1" applyProtection="1">
      <alignment horizontal="center" vertical="center" readingOrder="2"/>
    </xf>
    <xf numFmtId="0" fontId="11" fillId="0" borderId="25" xfId="0" applyFont="1" applyFill="1" applyBorder="1" applyAlignment="1" applyProtection="1">
      <alignment horizontal="center" vertical="center" readingOrder="2"/>
    </xf>
    <xf numFmtId="0" fontId="11" fillId="0" borderId="9" xfId="0" applyFont="1" applyFill="1" applyBorder="1" applyAlignment="1" applyProtection="1">
      <alignment horizontal="center" vertical="center" readingOrder="2"/>
    </xf>
    <xf numFmtId="0" fontId="11" fillId="0" borderId="0" xfId="0" applyFont="1" applyFill="1" applyBorder="1" applyAlignment="1" applyProtection="1">
      <alignment horizontal="center" vertical="center" readingOrder="2"/>
    </xf>
    <xf numFmtId="0" fontId="11" fillId="0" borderId="16" xfId="0" applyFont="1" applyFill="1" applyBorder="1" applyAlignment="1" applyProtection="1">
      <alignment horizontal="center" vertical="center" readingOrder="2"/>
    </xf>
    <xf numFmtId="0" fontId="11" fillId="0" borderId="10" xfId="0" applyFont="1" applyFill="1" applyBorder="1" applyAlignment="1" applyProtection="1">
      <alignment horizontal="center" vertical="center" readingOrder="2"/>
    </xf>
    <xf numFmtId="0" fontId="11" fillId="0" borderId="7" xfId="0" applyFont="1" applyFill="1" applyBorder="1" applyAlignment="1" applyProtection="1">
      <alignment horizontal="center" vertical="center" readingOrder="2"/>
    </xf>
    <xf numFmtId="0" fontId="11" fillId="0" borderId="15" xfId="0" applyFont="1" applyFill="1" applyBorder="1" applyAlignment="1" applyProtection="1">
      <alignment horizontal="center" vertical="center" readingOrder="2"/>
    </xf>
    <xf numFmtId="0" fontId="43" fillId="2" borderId="118" xfId="2" applyFont="1" applyFill="1" applyBorder="1" applyAlignment="1" applyProtection="1">
      <alignment horizontal="center" readingOrder="1"/>
    </xf>
    <xf numFmtId="0" fontId="11" fillId="0" borderId="17" xfId="2" applyFont="1" applyFill="1" applyBorder="1" applyAlignment="1" applyProtection="1">
      <alignment horizontal="center" wrapText="1" readingOrder="2"/>
    </xf>
    <xf numFmtId="0" fontId="11" fillId="0" borderId="2" xfId="2" applyFont="1" applyFill="1" applyBorder="1" applyAlignment="1" applyProtection="1">
      <alignment horizontal="center" wrapText="1" readingOrder="2"/>
    </xf>
    <xf numFmtId="0" fontId="11" fillId="0" borderId="8" xfId="0" applyFont="1" applyFill="1" applyBorder="1" applyAlignment="1" applyProtection="1">
      <alignment vertical="center" wrapText="1" readingOrder="2"/>
    </xf>
    <xf numFmtId="0" fontId="11" fillId="0" borderId="1" xfId="0" applyFont="1" applyFill="1" applyBorder="1" applyAlignment="1" applyProtection="1">
      <alignment vertical="center" wrapText="1" readingOrder="2"/>
    </xf>
    <xf numFmtId="0" fontId="11" fillId="0" borderId="9" xfId="0" applyFont="1" applyFill="1" applyBorder="1" applyAlignment="1" applyProtection="1">
      <alignment vertical="center" wrapText="1" readingOrder="2"/>
    </xf>
    <xf numFmtId="0" fontId="11" fillId="0" borderId="0" xfId="0" applyFont="1" applyFill="1" applyBorder="1" applyAlignment="1" applyProtection="1">
      <alignment vertical="center" wrapText="1" readingOrder="2"/>
    </xf>
    <xf numFmtId="0" fontId="11" fillId="0" borderId="10" xfId="0" applyFont="1" applyFill="1" applyBorder="1" applyAlignment="1" applyProtection="1">
      <alignment vertical="center" wrapText="1" readingOrder="2"/>
    </xf>
    <xf numFmtId="0" fontId="11" fillId="0" borderId="7" xfId="0" applyFont="1" applyFill="1" applyBorder="1" applyAlignment="1" applyProtection="1">
      <alignment vertical="center" wrapText="1" readingOrder="2"/>
    </xf>
    <xf numFmtId="0" fontId="47" fillId="0" borderId="55" xfId="0" applyFont="1" applyFill="1" applyBorder="1" applyAlignment="1" applyProtection="1">
      <alignment horizontal="center" vertical="top" readingOrder="2"/>
    </xf>
    <xf numFmtId="0" fontId="47" fillId="0" borderId="48" xfId="0" applyFont="1" applyFill="1" applyBorder="1" applyAlignment="1" applyProtection="1">
      <alignment horizontal="center" vertical="top" readingOrder="2"/>
    </xf>
    <xf numFmtId="0" fontId="47" fillId="0" borderId="56" xfId="0" applyFont="1" applyFill="1" applyBorder="1" applyAlignment="1" applyProtection="1">
      <alignment horizontal="center" vertical="top" readingOrder="2"/>
    </xf>
    <xf numFmtId="2" fontId="47" fillId="0" borderId="102" xfId="0" applyNumberFormat="1" applyFont="1" applyFill="1" applyBorder="1" applyAlignment="1" applyProtection="1">
      <alignment horizontal="center" vertical="top" wrapText="1" readingOrder="2"/>
    </xf>
    <xf numFmtId="2" fontId="47" fillId="0" borderId="83" xfId="0" applyNumberFormat="1" applyFont="1" applyFill="1" applyBorder="1" applyAlignment="1" applyProtection="1">
      <alignment horizontal="center" vertical="top" shrinkToFit="1" readingOrder="2"/>
    </xf>
    <xf numFmtId="168" fontId="12" fillId="0" borderId="25" xfId="0" applyNumberFormat="1" applyFont="1" applyFill="1" applyBorder="1" applyAlignment="1" applyProtection="1">
      <alignment horizontal="center" vertical="center" readingOrder="2"/>
    </xf>
    <xf numFmtId="168" fontId="12" fillId="0" borderId="15" xfId="0" applyNumberFormat="1" applyFont="1" applyFill="1" applyBorder="1" applyAlignment="1" applyProtection="1">
      <alignment horizontal="center" vertical="center" readingOrder="2"/>
    </xf>
    <xf numFmtId="0" fontId="12" fillId="0" borderId="17" xfId="2" applyFont="1" applyFill="1" applyBorder="1" applyAlignment="1" applyProtection="1">
      <alignment horizontal="center" vertical="top" wrapText="1" readingOrder="2"/>
    </xf>
    <xf numFmtId="0" fontId="12" fillId="0" borderId="2" xfId="2" applyFont="1" applyFill="1" applyBorder="1" applyAlignment="1" applyProtection="1">
      <alignment horizontal="center" vertical="top" wrapText="1" readingOrder="2"/>
    </xf>
    <xf numFmtId="0" fontId="12" fillId="0" borderId="3" xfId="2" applyFont="1" applyFill="1" applyBorder="1" applyAlignment="1" applyProtection="1">
      <alignment horizontal="center" vertical="top" wrapText="1" readingOrder="2"/>
    </xf>
    <xf numFmtId="4" fontId="43" fillId="0" borderId="2" xfId="1" applyNumberFormat="1" applyFont="1" applyFill="1" applyBorder="1" applyAlignment="1" applyProtection="1">
      <alignment horizontal="center" vertical="center" shrinkToFit="1" readingOrder="1"/>
    </xf>
    <xf numFmtId="2" fontId="11" fillId="0" borderId="52" xfId="0" applyNumberFormat="1" applyFont="1" applyFill="1" applyBorder="1" applyAlignment="1" applyProtection="1">
      <alignment horizontal="center" vertical="top" shrinkToFit="1" readingOrder="2"/>
    </xf>
    <xf numFmtId="0" fontId="12" fillId="0" borderId="8" xfId="2" applyFont="1" applyFill="1" applyBorder="1" applyAlignment="1" applyProtection="1">
      <alignment horizontal="center" vertical="center" wrapText="1" readingOrder="2"/>
    </xf>
    <xf numFmtId="0" fontId="12" fillId="0" borderId="1" xfId="2" applyFont="1" applyFill="1" applyBorder="1" applyAlignment="1" applyProtection="1">
      <alignment horizontal="center" vertical="center" wrapText="1" readingOrder="2"/>
    </xf>
    <xf numFmtId="0" fontId="12" fillId="0" borderId="10" xfId="2" applyFont="1" applyFill="1" applyBorder="1" applyAlignment="1" applyProtection="1">
      <alignment horizontal="center" vertical="center" wrapText="1" readingOrder="2"/>
    </xf>
    <xf numFmtId="0" fontId="12" fillId="0" borderId="7" xfId="2" applyFont="1" applyFill="1" applyBorder="1" applyAlignment="1" applyProtection="1">
      <alignment horizontal="center" vertical="center" wrapText="1" readingOrder="2"/>
    </xf>
    <xf numFmtId="0" fontId="12" fillId="0" borderId="62" xfId="0" applyFont="1" applyFill="1" applyBorder="1" applyAlignment="1" applyProtection="1">
      <alignment horizontal="center" vertical="top" readingOrder="2"/>
    </xf>
    <xf numFmtId="4" fontId="50" fillId="2" borderId="35" xfId="2" applyNumberFormat="1" applyFont="1" applyFill="1" applyBorder="1" applyAlignment="1" applyProtection="1">
      <alignment horizontal="center" vertical="center" readingOrder="2"/>
    </xf>
    <xf numFmtId="4" fontId="50" fillId="2" borderId="36" xfId="2" applyNumberFormat="1" applyFont="1" applyFill="1" applyBorder="1" applyAlignment="1" applyProtection="1">
      <alignment horizontal="center" vertical="center" readingOrder="2"/>
    </xf>
    <xf numFmtId="4" fontId="50" fillId="2" borderId="37" xfId="2" applyNumberFormat="1" applyFont="1" applyFill="1" applyBorder="1" applyAlignment="1" applyProtection="1">
      <alignment horizontal="center" vertical="center" readingOrder="2"/>
    </xf>
    <xf numFmtId="49" fontId="55" fillId="0" borderId="105" xfId="0" applyNumberFormat="1" applyFont="1" applyFill="1" applyBorder="1" applyAlignment="1" applyProtection="1">
      <alignment horizontal="right" vertical="top" readingOrder="1"/>
    </xf>
    <xf numFmtId="49" fontId="55" fillId="0" borderId="123" xfId="0" applyNumberFormat="1" applyFont="1" applyFill="1" applyBorder="1" applyAlignment="1" applyProtection="1">
      <alignment horizontal="right" vertical="top" readingOrder="1"/>
    </xf>
    <xf numFmtId="49" fontId="55" fillId="0" borderId="80" xfId="0" applyNumberFormat="1" applyFont="1" applyFill="1" applyBorder="1" applyAlignment="1" applyProtection="1">
      <alignment horizontal="right" vertical="top" readingOrder="1"/>
    </xf>
    <xf numFmtId="49" fontId="55" fillId="0" borderId="124" xfId="0" applyNumberFormat="1" applyFont="1" applyFill="1" applyBorder="1" applyAlignment="1" applyProtection="1">
      <alignment horizontal="right" vertical="top" readingOrder="1"/>
    </xf>
    <xf numFmtId="1" fontId="43" fillId="0" borderId="105" xfId="0" applyNumberFormat="1" applyFont="1" applyFill="1" applyBorder="1" applyAlignment="1" applyProtection="1">
      <alignment horizontal="right" vertical="top" wrapText="1" shrinkToFit="1" readingOrder="1"/>
    </xf>
    <xf numFmtId="1" fontId="43" fillId="0" borderId="123" xfId="0" applyNumberFormat="1" applyFont="1" applyFill="1" applyBorder="1" applyAlignment="1" applyProtection="1">
      <alignment horizontal="right" vertical="top" wrapText="1" shrinkToFit="1" readingOrder="1"/>
    </xf>
    <xf numFmtId="1" fontId="43" fillId="0" borderId="80" xfId="0" applyNumberFormat="1" applyFont="1" applyFill="1" applyBorder="1" applyAlignment="1" applyProtection="1">
      <alignment horizontal="right" vertical="top" wrapText="1" shrinkToFit="1" readingOrder="1"/>
    </xf>
    <xf numFmtId="1" fontId="43" fillId="0" borderId="124" xfId="0" applyNumberFormat="1" applyFont="1" applyFill="1" applyBorder="1" applyAlignment="1" applyProtection="1">
      <alignment horizontal="right" vertical="top" wrapText="1" shrinkToFit="1" readingOrder="1"/>
    </xf>
    <xf numFmtId="1" fontId="11" fillId="0" borderId="67" xfId="0" applyNumberFormat="1" applyFont="1" applyFill="1" applyBorder="1" applyAlignment="1" applyProtection="1">
      <alignment horizontal="center" vertical="top" shrinkToFit="1"/>
    </xf>
    <xf numFmtId="1" fontId="11" fillId="0" borderId="107" xfId="0" applyNumberFormat="1" applyFont="1" applyFill="1" applyBorder="1" applyAlignment="1" applyProtection="1">
      <alignment horizontal="center" vertical="top" shrinkToFit="1"/>
    </xf>
    <xf numFmtId="0" fontId="47" fillId="0" borderId="4" xfId="0" applyFont="1" applyFill="1" applyBorder="1" applyAlignment="1" applyProtection="1">
      <alignment horizontal="center" vertical="top" readingOrder="2"/>
    </xf>
    <xf numFmtId="2" fontId="47" fillId="0" borderId="4" xfId="0" applyNumberFormat="1" applyFont="1" applyFill="1" applyBorder="1" applyAlignment="1" applyProtection="1">
      <alignment horizontal="center" vertical="top" shrinkToFit="1" readingOrder="2"/>
    </xf>
    <xf numFmtId="1" fontId="55" fillId="0" borderId="105" xfId="0" applyNumberFormat="1" applyFont="1" applyFill="1" applyBorder="1" applyAlignment="1" applyProtection="1">
      <alignment horizontal="left" vertical="top" shrinkToFit="1" readingOrder="2"/>
    </xf>
    <xf numFmtId="1" fontId="55" fillId="0" borderId="51" xfId="0" applyNumberFormat="1" applyFont="1" applyFill="1" applyBorder="1" applyAlignment="1" applyProtection="1">
      <alignment horizontal="left" vertical="top" shrinkToFit="1" readingOrder="2"/>
    </xf>
    <xf numFmtId="1" fontId="55" fillId="0" borderId="106" xfId="0" applyNumberFormat="1" applyFont="1" applyFill="1" applyBorder="1" applyAlignment="1" applyProtection="1">
      <alignment horizontal="left" vertical="top" shrinkToFit="1" readingOrder="2"/>
    </xf>
    <xf numFmtId="1" fontId="55" fillId="0" borderId="80" xfId="0" applyNumberFormat="1" applyFont="1" applyFill="1" applyBorder="1" applyAlignment="1" applyProtection="1">
      <alignment horizontal="left" vertical="top" shrinkToFit="1" readingOrder="2"/>
    </xf>
    <xf numFmtId="1" fontId="55" fillId="0" borderId="81" xfId="0" applyNumberFormat="1" applyFont="1" applyFill="1" applyBorder="1" applyAlignment="1" applyProtection="1">
      <alignment horizontal="left" vertical="top" shrinkToFit="1" readingOrder="2"/>
    </xf>
    <xf numFmtId="1" fontId="55" fillId="0" borderId="82" xfId="0" applyNumberFormat="1" applyFont="1" applyFill="1" applyBorder="1" applyAlignment="1" applyProtection="1">
      <alignment horizontal="left" vertical="top" shrinkToFit="1" readingOrder="2"/>
    </xf>
    <xf numFmtId="49" fontId="43" fillId="0" borderId="105" xfId="0" applyNumberFormat="1" applyFont="1" applyFill="1" applyBorder="1" applyAlignment="1" applyProtection="1">
      <alignment horizontal="left" vertical="top" wrapText="1" shrinkToFit="1" readingOrder="2"/>
    </xf>
    <xf numFmtId="49" fontId="43" fillId="0" borderId="51" xfId="0" applyNumberFormat="1" applyFont="1" applyFill="1" applyBorder="1" applyAlignment="1" applyProtection="1">
      <alignment horizontal="left" vertical="top" wrapText="1" shrinkToFit="1" readingOrder="2"/>
    </xf>
    <xf numFmtId="49" fontId="43" fillId="0" borderId="106" xfId="0" applyNumberFormat="1" applyFont="1" applyFill="1" applyBorder="1" applyAlignment="1" applyProtection="1">
      <alignment horizontal="left" vertical="top" wrapText="1" shrinkToFit="1" readingOrder="2"/>
    </xf>
    <xf numFmtId="49" fontId="43" fillId="0" borderId="80" xfId="0" applyNumberFormat="1" applyFont="1" applyFill="1" applyBorder="1" applyAlignment="1" applyProtection="1">
      <alignment horizontal="left" vertical="top" wrapText="1" shrinkToFit="1" readingOrder="2"/>
    </xf>
    <xf numFmtId="49" fontId="43" fillId="0" borderId="81" xfId="0" applyNumberFormat="1" applyFont="1" applyFill="1" applyBorder="1" applyAlignment="1" applyProtection="1">
      <alignment horizontal="left" vertical="top" wrapText="1" shrinkToFit="1" readingOrder="2"/>
    </xf>
    <xf numFmtId="49" fontId="43" fillId="0" borderId="82" xfId="0" applyNumberFormat="1" applyFont="1" applyFill="1" applyBorder="1" applyAlignment="1" applyProtection="1">
      <alignment horizontal="left" vertical="top" wrapText="1" shrinkToFit="1" readingOrder="2"/>
    </xf>
    <xf numFmtId="0" fontId="39" fillId="0" borderId="66" xfId="0" applyFont="1" applyFill="1" applyBorder="1" applyAlignment="1" applyProtection="1">
      <alignment horizontal="center" vertical="center" readingOrder="2"/>
    </xf>
    <xf numFmtId="0" fontId="39" fillId="0" borderId="67" xfId="0" applyFont="1" applyFill="1" applyBorder="1" applyAlignment="1" applyProtection="1">
      <alignment horizontal="center" vertical="center" readingOrder="2"/>
    </xf>
    <xf numFmtId="0" fontId="39" fillId="0" borderId="68" xfId="0" applyFont="1" applyFill="1" applyBorder="1" applyAlignment="1" applyProtection="1">
      <alignment horizontal="center" vertical="center" readingOrder="2"/>
    </xf>
    <xf numFmtId="0" fontId="47" fillId="2" borderId="4" xfId="5" applyFont="1" applyFill="1" applyBorder="1" applyAlignment="1" applyProtection="1">
      <alignment horizontal="center" vertical="center"/>
    </xf>
    <xf numFmtId="164" fontId="61" fillId="0" borderId="0" xfId="2" applyNumberFormat="1" applyFont="1" applyFill="1" applyBorder="1" applyAlignment="1" applyProtection="1">
      <alignment horizontal="center" vertical="center" shrinkToFit="1" readingOrder="1"/>
    </xf>
    <xf numFmtId="0" fontId="43" fillId="4" borderId="4" xfId="5" applyFont="1" applyFill="1" applyBorder="1" applyAlignment="1" applyProtection="1">
      <alignment horizontal="center" vertical="center" shrinkToFit="1"/>
      <protection locked="0"/>
    </xf>
    <xf numFmtId="4" fontId="44" fillId="4" borderId="4" xfId="5" applyNumberFormat="1" applyFont="1" applyFill="1" applyBorder="1" applyAlignment="1" applyProtection="1">
      <alignment horizontal="center" vertical="center" shrinkToFit="1"/>
      <protection locked="0"/>
    </xf>
    <xf numFmtId="0" fontId="11" fillId="0" borderId="110" xfId="0" applyFont="1" applyFill="1" applyBorder="1" applyAlignment="1" applyProtection="1">
      <alignment horizontal="center" vertical="top" readingOrder="2"/>
    </xf>
    <xf numFmtId="0" fontId="6" fillId="0" borderId="0" xfId="0" applyFont="1" applyFill="1" applyBorder="1" applyAlignment="1" applyProtection="1">
      <alignment horizontal="right" readingOrder="2"/>
    </xf>
    <xf numFmtId="0" fontId="57" fillId="2" borderId="4" xfId="5" applyFont="1" applyFill="1" applyBorder="1" applyAlignment="1" applyProtection="1">
      <alignment horizontal="center" vertical="center"/>
    </xf>
    <xf numFmtId="174" fontId="43" fillId="11" borderId="4" xfId="5" applyNumberFormat="1" applyFont="1" applyFill="1" applyBorder="1" applyAlignment="1" applyProtection="1">
      <alignment horizontal="center" vertical="center" shrinkToFit="1"/>
    </xf>
    <xf numFmtId="4" fontId="44" fillId="4" borderId="17" xfId="5" applyNumberFormat="1" applyFont="1" applyFill="1" applyBorder="1" applyAlignment="1" applyProtection="1">
      <alignment horizontal="center" vertical="center" shrinkToFit="1"/>
      <protection locked="0"/>
    </xf>
    <xf numFmtId="4" fontId="44" fillId="4" borderId="2" xfId="5" applyNumberFormat="1" applyFont="1" applyFill="1" applyBorder="1" applyAlignment="1" applyProtection="1">
      <alignment horizontal="center" vertical="center" shrinkToFit="1"/>
      <protection locked="0"/>
    </xf>
    <xf numFmtId="4" fontId="44" fillId="4" borderId="3" xfId="5" applyNumberFormat="1" applyFont="1" applyFill="1" applyBorder="1" applyAlignment="1" applyProtection="1">
      <alignment horizontal="center" vertical="center" shrinkToFit="1"/>
      <protection locked="0"/>
    </xf>
    <xf numFmtId="0" fontId="62" fillId="2" borderId="147" xfId="5" applyFont="1" applyFill="1" applyBorder="1" applyAlignment="1" applyProtection="1">
      <alignment horizontal="left" vertical="center"/>
    </xf>
    <xf numFmtId="0" fontId="62" fillId="2" borderId="148" xfId="5" applyFont="1" applyFill="1" applyBorder="1" applyAlignment="1" applyProtection="1">
      <alignment horizontal="left" vertical="center"/>
    </xf>
    <xf numFmtId="0" fontId="62" fillId="2" borderId="149" xfId="5" applyFont="1" applyFill="1" applyBorder="1" applyAlignment="1" applyProtection="1">
      <alignment horizontal="left" vertical="center"/>
    </xf>
    <xf numFmtId="1" fontId="47" fillId="0" borderId="63" xfId="0" applyNumberFormat="1" applyFont="1" applyFill="1" applyBorder="1" applyAlignment="1" applyProtection="1">
      <alignment horizontal="center" vertical="top" readingOrder="2"/>
    </xf>
    <xf numFmtId="1" fontId="47" fillId="0" borderId="102" xfId="0" applyNumberFormat="1" applyFont="1" applyFill="1" applyBorder="1" applyAlignment="1" applyProtection="1">
      <alignment horizontal="center" vertical="top" readingOrder="2"/>
    </xf>
    <xf numFmtId="0" fontId="12" fillId="2" borderId="157" xfId="5" applyFont="1" applyFill="1" applyBorder="1" applyAlignment="1" applyProtection="1">
      <alignment horizontal="center" vertical="center"/>
    </xf>
    <xf numFmtId="0" fontId="51" fillId="2" borderId="8" xfId="5" applyFont="1" applyFill="1" applyBorder="1" applyAlignment="1" applyProtection="1">
      <alignment horizontal="center" vertical="center"/>
    </xf>
    <xf numFmtId="0" fontId="51" fillId="2" borderId="25" xfId="5" applyFont="1" applyFill="1" applyBorder="1" applyAlignment="1" applyProtection="1">
      <alignment horizontal="center" vertical="center"/>
    </xf>
    <xf numFmtId="0" fontId="51" fillId="2" borderId="9" xfId="5" applyFont="1" applyFill="1" applyBorder="1" applyAlignment="1" applyProtection="1">
      <alignment horizontal="center" vertical="center"/>
    </xf>
    <xf numFmtId="0" fontId="51" fillId="2" borderId="16" xfId="5" applyFont="1" applyFill="1" applyBorder="1" applyAlignment="1" applyProtection="1">
      <alignment horizontal="center" vertical="center"/>
    </xf>
    <xf numFmtId="0" fontId="51" fillId="2" borderId="10" xfId="5" applyFont="1" applyFill="1" applyBorder="1" applyAlignment="1" applyProtection="1">
      <alignment horizontal="center" vertical="center"/>
    </xf>
    <xf numFmtId="0" fontId="51" fillId="2" borderId="15" xfId="5" applyFont="1" applyFill="1" applyBorder="1" applyAlignment="1" applyProtection="1">
      <alignment horizontal="center" vertical="center"/>
    </xf>
    <xf numFmtId="0" fontId="47" fillId="2" borderId="8" xfId="5" applyFont="1" applyFill="1" applyBorder="1" applyAlignment="1" applyProtection="1">
      <alignment horizontal="center" vertical="center"/>
    </xf>
    <xf numFmtId="0" fontId="47" fillId="2" borderId="25" xfId="5" applyFont="1" applyFill="1" applyBorder="1" applyAlignment="1" applyProtection="1">
      <alignment horizontal="center" vertical="center"/>
    </xf>
    <xf numFmtId="0" fontId="47" fillId="2" borderId="9" xfId="5" applyFont="1" applyFill="1" applyBorder="1" applyAlignment="1" applyProtection="1">
      <alignment horizontal="center" vertical="center"/>
    </xf>
    <xf numFmtId="0" fontId="47" fillId="2" borderId="16" xfId="5" applyFont="1" applyFill="1" applyBorder="1" applyAlignment="1" applyProtection="1">
      <alignment horizontal="center" vertical="center"/>
    </xf>
    <xf numFmtId="0" fontId="47" fillId="2" borderId="10" xfId="5" applyFont="1" applyFill="1" applyBorder="1" applyAlignment="1" applyProtection="1">
      <alignment horizontal="center" vertical="center"/>
    </xf>
    <xf numFmtId="0" fontId="47" fillId="2" borderId="15" xfId="5" applyFont="1" applyFill="1" applyBorder="1" applyAlignment="1" applyProtection="1">
      <alignment horizontal="center" vertical="center"/>
    </xf>
    <xf numFmtId="0" fontId="51" fillId="2" borderId="4" xfId="5" applyFont="1" applyFill="1" applyBorder="1" applyAlignment="1" applyProtection="1">
      <alignment horizontal="center" vertical="top" wrapText="1"/>
    </xf>
    <xf numFmtId="0" fontId="43" fillId="4" borderId="4" xfId="5" applyFont="1" applyFill="1" applyBorder="1" applyAlignment="1" applyProtection="1">
      <alignment horizontal="right" vertical="center" shrinkToFit="1"/>
      <protection locked="0"/>
    </xf>
    <xf numFmtId="171" fontId="43" fillId="4" borderId="4" xfId="5" applyNumberFormat="1" applyFont="1" applyFill="1" applyBorder="1" applyAlignment="1" applyProtection="1">
      <alignment horizontal="right" vertical="center" shrinkToFit="1"/>
      <protection locked="0"/>
    </xf>
    <xf numFmtId="0" fontId="5" fillId="2" borderId="118" xfId="2" applyFont="1" applyFill="1" applyBorder="1" applyAlignment="1" applyProtection="1">
      <alignment horizontal="center" readingOrder="1"/>
    </xf>
    <xf numFmtId="0" fontId="61" fillId="2" borderId="118" xfId="2" applyFont="1" applyFill="1" applyBorder="1" applyAlignment="1" applyProtection="1">
      <alignment horizontal="center" vertical="center" readingOrder="1"/>
    </xf>
    <xf numFmtId="0" fontId="61" fillId="2" borderId="118" xfId="2" applyFont="1" applyFill="1" applyBorder="1" applyAlignment="1" applyProtection="1">
      <alignment horizontal="center" vertical="center"/>
    </xf>
    <xf numFmtId="0" fontId="82" fillId="5" borderId="118" xfId="2" applyFont="1" applyFill="1" applyBorder="1" applyAlignment="1" applyProtection="1">
      <alignment horizontal="center" vertical="center" readingOrder="2"/>
    </xf>
    <xf numFmtId="10" fontId="43" fillId="4" borderId="118" xfId="2" applyNumberFormat="1" applyFont="1" applyFill="1" applyBorder="1" applyAlignment="1" applyProtection="1">
      <alignment vertical="center" readingOrder="2"/>
      <protection locked="0"/>
    </xf>
    <xf numFmtId="0" fontId="44" fillId="2" borderId="118" xfId="2" applyFont="1" applyFill="1" applyBorder="1" applyAlignment="1" applyProtection="1">
      <alignment horizontal="center" vertical="center" readingOrder="1"/>
    </xf>
    <xf numFmtId="0" fontId="11" fillId="0" borderId="4" xfId="2" applyFont="1" applyFill="1" applyBorder="1" applyAlignment="1" applyProtection="1">
      <alignment horizontal="center" vertical="center"/>
    </xf>
    <xf numFmtId="0" fontId="11" fillId="0" borderId="91" xfId="2" applyFont="1" applyFill="1" applyBorder="1" applyAlignment="1" applyProtection="1">
      <alignment horizontal="center" vertical="center"/>
    </xf>
    <xf numFmtId="0" fontId="12" fillId="0" borderId="60" xfId="0" applyFont="1" applyFill="1" applyBorder="1" applyAlignment="1" applyProtection="1">
      <alignment horizontal="center" readingOrder="2"/>
    </xf>
    <xf numFmtId="0" fontId="47" fillId="0" borderId="90" xfId="2" applyFont="1" applyFill="1" applyBorder="1" applyAlignment="1" applyProtection="1">
      <alignment horizontal="center" vertical="center" readingOrder="1"/>
    </xf>
    <xf numFmtId="0" fontId="47" fillId="0" borderId="4" xfId="2" applyFont="1" applyFill="1" applyBorder="1" applyAlignment="1" applyProtection="1">
      <alignment horizontal="center" vertical="center" readingOrder="1"/>
    </xf>
    <xf numFmtId="10" fontId="11" fillId="0" borderId="4" xfId="2" applyNumberFormat="1" applyFont="1" applyFill="1" applyBorder="1" applyAlignment="1" applyProtection="1">
      <alignment vertical="center" readingOrder="2"/>
    </xf>
    <xf numFmtId="0" fontId="51" fillId="0" borderId="139" xfId="5" applyFont="1" applyFill="1" applyBorder="1" applyAlignment="1" applyProtection="1">
      <alignment horizontal="center" vertical="center"/>
    </xf>
    <xf numFmtId="0" fontId="51" fillId="0" borderId="140" xfId="5" applyFont="1" applyFill="1" applyBorder="1" applyAlignment="1" applyProtection="1">
      <alignment horizontal="center" vertical="center"/>
    </xf>
    <xf numFmtId="0" fontId="51" fillId="0" borderId="141" xfId="5" applyFont="1" applyFill="1" applyBorder="1" applyAlignment="1" applyProtection="1">
      <alignment horizontal="center" vertical="center"/>
    </xf>
    <xf numFmtId="0" fontId="47" fillId="0" borderId="157" xfId="5" applyFont="1" applyFill="1" applyBorder="1" applyAlignment="1" applyProtection="1">
      <alignment horizontal="center" vertical="center"/>
    </xf>
    <xf numFmtId="0" fontId="47" fillId="0" borderId="4" xfId="5" applyFont="1" applyFill="1" applyBorder="1" applyAlignment="1" applyProtection="1">
      <alignment horizontal="center" vertical="center"/>
    </xf>
    <xf numFmtId="0" fontId="47" fillId="0" borderId="8" xfId="5" applyFont="1" applyFill="1" applyBorder="1" applyAlignment="1" applyProtection="1">
      <alignment horizontal="center" vertical="center"/>
    </xf>
    <xf numFmtId="0" fontId="47" fillId="0" borderId="25" xfId="5" applyFont="1" applyFill="1" applyBorder="1" applyAlignment="1" applyProtection="1">
      <alignment horizontal="center" vertical="center"/>
    </xf>
    <xf numFmtId="0" fontId="47" fillId="0" borderId="9" xfId="5" applyFont="1" applyFill="1" applyBorder="1" applyAlignment="1" applyProtection="1">
      <alignment horizontal="center" vertical="center"/>
    </xf>
    <xf numFmtId="0" fontId="47" fillId="0" borderId="16" xfId="5" applyFont="1" applyFill="1" applyBorder="1" applyAlignment="1" applyProtection="1">
      <alignment horizontal="center" vertical="center"/>
    </xf>
    <xf numFmtId="0" fontId="47" fillId="0" borderId="10" xfId="5" applyFont="1" applyFill="1" applyBorder="1" applyAlignment="1" applyProtection="1">
      <alignment horizontal="center" vertical="center"/>
    </xf>
    <xf numFmtId="0" fontId="47" fillId="0" borderId="15" xfId="5" applyFont="1" applyFill="1" applyBorder="1" applyAlignment="1" applyProtection="1">
      <alignment horizontal="center" vertical="center"/>
    </xf>
    <xf numFmtId="0" fontId="51" fillId="0" borderId="8" xfId="5" applyFont="1" applyFill="1" applyBorder="1" applyAlignment="1" applyProtection="1">
      <alignment horizontal="center" vertical="center"/>
    </xf>
    <xf numFmtId="0" fontId="51" fillId="0" borderId="25" xfId="5" applyFont="1" applyFill="1" applyBorder="1" applyAlignment="1" applyProtection="1">
      <alignment horizontal="center" vertical="center"/>
    </xf>
    <xf numFmtId="0" fontId="51" fillId="0" borderId="9" xfId="5" applyFont="1" applyFill="1" applyBorder="1" applyAlignment="1" applyProtection="1">
      <alignment horizontal="center" vertical="center"/>
    </xf>
    <xf numFmtId="0" fontId="51" fillId="0" borderId="16" xfId="5" applyFont="1" applyFill="1" applyBorder="1" applyAlignment="1" applyProtection="1">
      <alignment horizontal="center" vertical="center"/>
    </xf>
    <xf numFmtId="0" fontId="51" fillId="0" borderId="10" xfId="5" applyFont="1" applyFill="1" applyBorder="1" applyAlignment="1" applyProtection="1">
      <alignment horizontal="center" vertical="center"/>
    </xf>
    <xf numFmtId="0" fontId="51" fillId="0" borderId="15" xfId="5" applyFont="1" applyFill="1" applyBorder="1" applyAlignment="1" applyProtection="1">
      <alignment horizontal="center" vertical="center"/>
    </xf>
    <xf numFmtId="0" fontId="51" fillId="0" borderId="4" xfId="5" applyFont="1" applyFill="1" applyBorder="1" applyAlignment="1" applyProtection="1">
      <alignment horizontal="center" vertical="top" wrapText="1"/>
    </xf>
    <xf numFmtId="171" fontId="70" fillId="0" borderId="154" xfId="5" applyNumberFormat="1" applyFont="1" applyFill="1" applyBorder="1" applyAlignment="1" applyProtection="1">
      <alignment horizontal="center" vertical="center" shrinkToFit="1"/>
    </xf>
    <xf numFmtId="49" fontId="12" fillId="0" borderId="90" xfId="2" applyNumberFormat="1" applyFont="1" applyFill="1" applyBorder="1" applyAlignment="1" applyProtection="1">
      <alignment horizontal="center" vertical="center" readingOrder="2"/>
    </xf>
    <xf numFmtId="49" fontId="12" fillId="0" borderId="4" xfId="2" applyNumberFormat="1" applyFont="1" applyFill="1" applyBorder="1" applyAlignment="1" applyProtection="1">
      <alignment horizontal="center" vertical="center" readingOrder="2"/>
    </xf>
    <xf numFmtId="0" fontId="11" fillId="0" borderId="125" xfId="2" applyFont="1" applyFill="1" applyBorder="1" applyAlignment="1" applyProtection="1">
      <alignment horizontal="center" vertical="center" readingOrder="2"/>
    </xf>
    <xf numFmtId="0" fontId="57" fillId="0" borderId="157" xfId="5" applyFont="1" applyFill="1" applyBorder="1" applyAlignment="1" applyProtection="1">
      <alignment horizontal="center" vertical="center"/>
    </xf>
    <xf numFmtId="0" fontId="57" fillId="0" borderId="4" xfId="5" applyFont="1" applyFill="1" applyBorder="1" applyAlignment="1" applyProtection="1">
      <alignment horizontal="center" vertical="center"/>
    </xf>
    <xf numFmtId="174" fontId="3" fillId="0" borderId="154" xfId="0" applyNumberFormat="1" applyFont="1" applyFill="1" applyBorder="1" applyAlignment="1" applyProtection="1">
      <alignment horizontal="center"/>
    </xf>
    <xf numFmtId="0" fontId="44" fillId="0" borderId="17" xfId="0" applyFont="1" applyFill="1" applyBorder="1" applyAlignment="1" applyProtection="1">
      <alignment horizontal="center" readingOrder="2"/>
    </xf>
    <xf numFmtId="0" fontId="44" fillId="0" borderId="2" xfId="0" applyFont="1" applyFill="1" applyBorder="1" applyAlignment="1" applyProtection="1">
      <alignment horizontal="center" readingOrder="2"/>
    </xf>
    <xf numFmtId="0" fontId="44" fillId="0" borderId="3" xfId="0" applyFont="1" applyFill="1" applyBorder="1" applyAlignment="1" applyProtection="1">
      <alignment horizontal="center" readingOrder="2"/>
    </xf>
    <xf numFmtId="4" fontId="44" fillId="0" borderId="4" xfId="5" applyNumberFormat="1" applyFont="1" applyFill="1" applyBorder="1" applyAlignment="1" applyProtection="1">
      <alignment horizontal="center" vertical="center" shrinkToFit="1"/>
    </xf>
    <xf numFmtId="0" fontId="12" fillId="0" borderId="155" xfId="5" applyFont="1" applyFill="1" applyBorder="1" applyAlignment="1" applyProtection="1">
      <alignment horizontal="center" vertical="center"/>
    </xf>
    <xf numFmtId="0" fontId="12" fillId="0" borderId="153" xfId="5" applyFont="1" applyFill="1" applyBorder="1" applyAlignment="1" applyProtection="1">
      <alignment horizontal="center" vertical="center"/>
    </xf>
    <xf numFmtId="0" fontId="12" fillId="0" borderId="156" xfId="5" applyFont="1" applyFill="1" applyBorder="1" applyAlignment="1" applyProtection="1">
      <alignment horizontal="center" vertical="center"/>
    </xf>
    <xf numFmtId="0" fontId="43" fillId="0" borderId="4" xfId="5" applyFont="1" applyFill="1" applyBorder="1" applyAlignment="1" applyProtection="1">
      <alignment horizontal="right" vertical="center" shrinkToFit="1"/>
    </xf>
    <xf numFmtId="0" fontId="51" fillId="0" borderId="8" xfId="5" applyFont="1" applyFill="1" applyBorder="1" applyAlignment="1" applyProtection="1">
      <alignment horizontal="center" vertical="top" wrapText="1"/>
    </xf>
    <xf numFmtId="0" fontId="51" fillId="0" borderId="1" xfId="5" applyFont="1" applyFill="1" applyBorder="1" applyAlignment="1" applyProtection="1">
      <alignment horizontal="center" vertical="top" wrapText="1"/>
    </xf>
    <xf numFmtId="0" fontId="51" fillId="0" borderId="25" xfId="5" applyFont="1" applyFill="1" applyBorder="1" applyAlignment="1" applyProtection="1">
      <alignment horizontal="center" vertical="top" wrapText="1"/>
    </xf>
    <xf numFmtId="0" fontId="51" fillId="0" borderId="9" xfId="5" applyFont="1" applyFill="1" applyBorder="1" applyAlignment="1" applyProtection="1">
      <alignment horizontal="center" vertical="top" wrapText="1"/>
    </xf>
    <xf numFmtId="0" fontId="51" fillId="0" borderId="0" xfId="5" applyFont="1" applyFill="1" applyBorder="1" applyAlignment="1" applyProtection="1">
      <alignment horizontal="center" vertical="top" wrapText="1"/>
    </xf>
    <xf numFmtId="0" fontId="51" fillId="0" borderId="16" xfId="5" applyFont="1" applyFill="1" applyBorder="1" applyAlignment="1" applyProtection="1">
      <alignment horizontal="center" vertical="top" wrapText="1"/>
    </xf>
    <xf numFmtId="0" fontId="51" fillId="0" borderId="10" xfId="5" applyFont="1" applyFill="1" applyBorder="1" applyAlignment="1" applyProtection="1">
      <alignment horizontal="center" vertical="top" wrapText="1"/>
    </xf>
    <xf numFmtId="0" fontId="51" fillId="0" borderId="7" xfId="5" applyFont="1" applyFill="1" applyBorder="1" applyAlignment="1" applyProtection="1">
      <alignment horizontal="center" vertical="top" wrapText="1"/>
    </xf>
    <xf numFmtId="0" fontId="51" fillId="0" borderId="15" xfId="5" applyFont="1" applyFill="1" applyBorder="1" applyAlignment="1" applyProtection="1">
      <alignment horizontal="center" vertical="top" wrapText="1"/>
    </xf>
    <xf numFmtId="0" fontId="51" fillId="0" borderId="4" xfId="5" applyFont="1" applyFill="1" applyBorder="1" applyAlignment="1" applyProtection="1">
      <alignment horizontal="center" vertical="center" wrapText="1"/>
    </xf>
    <xf numFmtId="0" fontId="11" fillId="0" borderId="131" xfId="2" applyFont="1" applyFill="1" applyBorder="1" applyAlignment="1" applyProtection="1">
      <alignment horizontal="center" vertical="center" readingOrder="2"/>
    </xf>
    <xf numFmtId="0" fontId="12" fillId="0" borderId="157" xfId="5" applyFont="1" applyFill="1" applyBorder="1" applyAlignment="1" applyProtection="1">
      <alignment horizontal="center" vertical="center"/>
    </xf>
    <xf numFmtId="0" fontId="12" fillId="0" borderId="4" xfId="5" applyFont="1" applyFill="1" applyBorder="1" applyAlignment="1" applyProtection="1">
      <alignment horizontal="center" vertical="center"/>
    </xf>
    <xf numFmtId="0" fontId="12" fillId="0" borderId="17" xfId="5" applyFont="1" applyFill="1" applyBorder="1" applyAlignment="1" applyProtection="1">
      <alignment horizontal="center" vertical="center"/>
    </xf>
    <xf numFmtId="0" fontId="12" fillId="0" borderId="2" xfId="5" applyFont="1" applyFill="1" applyBorder="1" applyAlignment="1" applyProtection="1">
      <alignment horizontal="center" vertical="center"/>
    </xf>
    <xf numFmtId="0" fontId="12" fillId="0" borderId="3" xfId="5" applyFont="1" applyFill="1" applyBorder="1" applyAlignment="1" applyProtection="1">
      <alignment horizontal="center" vertical="center"/>
    </xf>
    <xf numFmtId="3" fontId="43" fillId="0" borderId="4" xfId="5" applyNumberFormat="1" applyFont="1" applyFill="1" applyBorder="1" applyAlignment="1" applyProtection="1">
      <alignment horizontal="right" vertical="center" shrinkToFit="1"/>
    </xf>
    <xf numFmtId="0" fontId="50" fillId="0" borderId="4" xfId="5" applyFont="1" applyFill="1" applyBorder="1" applyAlignment="1" applyProtection="1">
      <alignment horizontal="center" vertical="center" shrinkToFit="1"/>
    </xf>
    <xf numFmtId="0" fontId="5" fillId="2" borderId="85" xfId="0" applyFont="1" applyFill="1" applyBorder="1" applyAlignment="1" applyProtection="1">
      <alignment horizontal="center" readingOrder="2"/>
    </xf>
    <xf numFmtId="0" fontId="11" fillId="11" borderId="57" xfId="0" applyFont="1" applyFill="1" applyBorder="1" applyAlignment="1" applyProtection="1">
      <alignment horizontal="center" readingOrder="2"/>
    </xf>
    <xf numFmtId="0" fontId="11" fillId="11" borderId="58" xfId="0" applyFont="1" applyFill="1" applyBorder="1" applyAlignment="1" applyProtection="1">
      <alignment horizontal="center" readingOrder="2"/>
    </xf>
    <xf numFmtId="0" fontId="11" fillId="11" borderId="69" xfId="0" applyFont="1" applyFill="1" applyBorder="1" applyAlignment="1" applyProtection="1">
      <alignment horizontal="center" readingOrder="2"/>
    </xf>
    <xf numFmtId="10" fontId="11" fillId="12" borderId="46" xfId="0" applyNumberFormat="1" applyFont="1" applyFill="1" applyBorder="1" applyAlignment="1" applyProtection="1">
      <alignment horizontal="center" shrinkToFit="1" readingOrder="1"/>
    </xf>
    <xf numFmtId="10" fontId="11" fillId="12" borderId="47" xfId="0" applyNumberFormat="1" applyFont="1" applyFill="1" applyBorder="1" applyAlignment="1" applyProtection="1">
      <alignment horizontal="center" shrinkToFit="1" readingOrder="1"/>
    </xf>
    <xf numFmtId="0" fontId="11" fillId="11" borderId="57" xfId="0" applyFont="1" applyFill="1" applyBorder="1" applyAlignment="1" applyProtection="1">
      <alignment horizontal="right" readingOrder="2"/>
    </xf>
    <xf numFmtId="0" fontId="11" fillId="11" borderId="58" xfId="0" applyFont="1" applyFill="1" applyBorder="1" applyAlignment="1" applyProtection="1">
      <alignment horizontal="right" readingOrder="2"/>
    </xf>
    <xf numFmtId="0" fontId="11" fillId="11" borderId="59" xfId="0" applyFont="1" applyFill="1" applyBorder="1" applyAlignment="1" applyProtection="1">
      <alignment horizontal="right" readingOrder="2"/>
    </xf>
    <xf numFmtId="165" fontId="11" fillId="4" borderId="70" xfId="2" applyNumberFormat="1" applyFont="1" applyFill="1" applyBorder="1" applyAlignment="1" applyProtection="1">
      <alignment horizontal="center" shrinkToFit="1" readingOrder="2"/>
      <protection locked="0"/>
    </xf>
    <xf numFmtId="165" fontId="11" fillId="4" borderId="71" xfId="2" applyNumberFormat="1" applyFont="1" applyFill="1" applyBorder="1" applyAlignment="1" applyProtection="1">
      <alignment horizontal="center" shrinkToFit="1" readingOrder="2"/>
      <protection locked="0"/>
    </xf>
    <xf numFmtId="165" fontId="11" fillId="4" borderId="72" xfId="2" applyNumberFormat="1" applyFont="1" applyFill="1" applyBorder="1" applyAlignment="1" applyProtection="1">
      <alignment horizontal="center" shrinkToFit="1" readingOrder="2"/>
      <protection locked="0"/>
    </xf>
    <xf numFmtId="0" fontId="11" fillId="11" borderId="59" xfId="0" applyFont="1" applyFill="1" applyBorder="1" applyAlignment="1" applyProtection="1">
      <alignment horizontal="center" readingOrder="2"/>
    </xf>
    <xf numFmtId="166" fontId="11" fillId="4" borderId="70" xfId="2" applyNumberFormat="1" applyFont="1" applyFill="1" applyBorder="1" applyAlignment="1" applyProtection="1">
      <alignment horizontal="center" vertical="center" shrinkToFit="1" readingOrder="2"/>
      <protection locked="0"/>
    </xf>
    <xf numFmtId="166" fontId="11" fillId="4" borderId="71" xfId="2" applyNumberFormat="1" applyFont="1" applyFill="1" applyBorder="1" applyAlignment="1" applyProtection="1">
      <alignment horizontal="center" vertical="center" shrinkToFit="1" readingOrder="2"/>
      <protection locked="0"/>
    </xf>
    <xf numFmtId="166" fontId="11" fillId="4" borderId="73" xfId="2" applyNumberFormat="1" applyFont="1" applyFill="1" applyBorder="1" applyAlignment="1" applyProtection="1">
      <alignment horizontal="center" vertical="center" shrinkToFit="1" readingOrder="2"/>
      <protection locked="0"/>
    </xf>
    <xf numFmtId="0" fontId="45" fillId="11" borderId="57" xfId="0" applyFont="1" applyFill="1" applyBorder="1" applyAlignment="1" applyProtection="1">
      <alignment horizontal="right" readingOrder="2"/>
    </xf>
    <xf numFmtId="0" fontId="45" fillId="11" borderId="58" xfId="0" applyFont="1" applyFill="1" applyBorder="1" applyAlignment="1" applyProtection="1">
      <alignment horizontal="right" readingOrder="2"/>
    </xf>
    <xf numFmtId="0" fontId="45" fillId="11" borderId="59" xfId="0" applyFont="1" applyFill="1" applyBorder="1" applyAlignment="1" applyProtection="1">
      <alignment horizontal="right" readingOrder="2"/>
    </xf>
    <xf numFmtId="165" fontId="11" fillId="4" borderId="70" xfId="2" applyNumberFormat="1" applyFont="1" applyFill="1" applyBorder="1" applyAlignment="1" applyProtection="1">
      <alignment horizontal="center" vertical="center" shrinkToFit="1" readingOrder="2"/>
      <protection locked="0"/>
    </xf>
    <xf numFmtId="165" fontId="11" fillId="4" borderId="71" xfId="2" applyNumberFormat="1" applyFont="1" applyFill="1" applyBorder="1" applyAlignment="1" applyProtection="1">
      <alignment horizontal="center" vertical="center" shrinkToFit="1" readingOrder="2"/>
      <protection locked="0"/>
    </xf>
    <xf numFmtId="165" fontId="11" fillId="4" borderId="72" xfId="2" applyNumberFormat="1" applyFont="1" applyFill="1" applyBorder="1" applyAlignment="1" applyProtection="1">
      <alignment horizontal="center" vertical="center" shrinkToFit="1" readingOrder="2"/>
      <protection locked="0"/>
    </xf>
    <xf numFmtId="0" fontId="11" fillId="11" borderId="74" xfId="0" applyFont="1" applyFill="1" applyBorder="1" applyAlignment="1" applyProtection="1">
      <alignment horizontal="right" readingOrder="2"/>
    </xf>
    <xf numFmtId="1" fontId="11" fillId="2" borderId="61" xfId="2" applyNumberFormat="1" applyFont="1" applyFill="1" applyBorder="1" applyAlignment="1" applyProtection="1">
      <alignment horizontal="center" vertical="center" shrinkToFit="1" readingOrder="2"/>
    </xf>
    <xf numFmtId="0" fontId="6" fillId="0" borderId="61" xfId="0" applyFont="1" applyBorder="1" applyAlignment="1" applyProtection="1">
      <alignment readingOrder="2"/>
    </xf>
    <xf numFmtId="164" fontId="38" fillId="27" borderId="114" xfId="2" applyNumberFormat="1" applyFont="1" applyFill="1" applyBorder="1" applyAlignment="1" applyProtection="1">
      <alignment horizontal="center" vertical="center" shrinkToFit="1" readingOrder="2"/>
    </xf>
    <xf numFmtId="164" fontId="38" fillId="27" borderId="115" xfId="2" applyNumberFormat="1" applyFont="1" applyFill="1" applyBorder="1" applyAlignment="1" applyProtection="1">
      <alignment horizontal="center" vertical="center" shrinkToFit="1" readingOrder="2"/>
    </xf>
    <xf numFmtId="164" fontId="38" fillId="27" borderId="116" xfId="2" applyNumberFormat="1" applyFont="1" applyFill="1" applyBorder="1" applyAlignment="1" applyProtection="1">
      <alignment horizontal="center" vertical="center" shrinkToFit="1" readingOrder="2"/>
    </xf>
    <xf numFmtId="4" fontId="44" fillId="0" borderId="12" xfId="2" applyNumberFormat="1" applyFont="1" applyFill="1" applyBorder="1" applyAlignment="1" applyProtection="1">
      <alignment horizontal="center" readingOrder="2"/>
    </xf>
    <xf numFmtId="164" fontId="44" fillId="2" borderId="4" xfId="2" applyNumberFormat="1" applyFont="1" applyFill="1" applyBorder="1" applyAlignment="1" applyProtection="1">
      <alignment horizontal="center" vertical="center" shrinkToFit="1" readingOrder="1"/>
    </xf>
    <xf numFmtId="171" fontId="44" fillId="11" borderId="4" xfId="0" applyNumberFormat="1" applyFont="1" applyFill="1" applyBorder="1" applyAlignment="1" applyProtection="1">
      <alignment horizontal="center"/>
    </xf>
    <xf numFmtId="10" fontId="43" fillId="4" borderId="4" xfId="3" applyNumberFormat="1" applyFont="1" applyFill="1" applyBorder="1" applyAlignment="1" applyProtection="1">
      <alignment horizontal="center" vertical="center" shrinkToFit="1" readingOrder="1"/>
      <protection locked="0"/>
    </xf>
    <xf numFmtId="49" fontId="43" fillId="4" borderId="4" xfId="2" applyNumberFormat="1" applyFont="1" applyFill="1" applyBorder="1" applyAlignment="1" applyProtection="1">
      <alignment horizontal="right" vertical="center" shrinkToFit="1" readingOrder="1"/>
      <protection locked="0"/>
    </xf>
    <xf numFmtId="0" fontId="12" fillId="11" borderId="114" xfId="0" applyFont="1" applyFill="1" applyBorder="1" applyAlignment="1" applyProtection="1">
      <alignment horizontal="center" vertical="center" readingOrder="2"/>
    </xf>
    <xf numFmtId="0" fontId="12" fillId="11" borderId="115" xfId="0" applyFont="1" applyFill="1" applyBorder="1" applyAlignment="1" applyProtection="1">
      <alignment horizontal="center" vertical="center" readingOrder="2"/>
    </xf>
    <xf numFmtId="0" fontId="12" fillId="11" borderId="116" xfId="0" applyFont="1" applyFill="1" applyBorder="1" applyAlignment="1" applyProtection="1">
      <alignment horizontal="center" vertical="center" readingOrder="2"/>
    </xf>
    <xf numFmtId="0" fontId="12" fillId="25" borderId="4" xfId="2" applyFont="1" applyFill="1" applyBorder="1" applyAlignment="1" applyProtection="1">
      <alignment horizontal="center" vertical="center" wrapText="1" readingOrder="2"/>
    </xf>
    <xf numFmtId="164" fontId="43" fillId="4" borderId="4" xfId="1" applyNumberFormat="1" applyFont="1" applyFill="1" applyBorder="1" applyAlignment="1" applyProtection="1">
      <alignment horizontal="center" vertical="center" shrinkToFit="1" readingOrder="1"/>
      <protection locked="0"/>
    </xf>
    <xf numFmtId="0" fontId="6" fillId="0" borderId="22" xfId="0" applyFont="1" applyBorder="1" applyAlignment="1" applyProtection="1">
      <alignment horizontal="right" readingOrder="2"/>
    </xf>
    <xf numFmtId="0" fontId="6" fillId="0" borderId="26" xfId="0" applyFont="1" applyBorder="1" applyAlignment="1" applyProtection="1">
      <alignment horizontal="right" readingOrder="2"/>
    </xf>
    <xf numFmtId="168" fontId="11" fillId="16" borderId="71" xfId="0" applyNumberFormat="1" applyFont="1" applyFill="1" applyBorder="1" applyAlignment="1" applyProtection="1">
      <alignment horizontal="center" readingOrder="2"/>
      <protection locked="0"/>
    </xf>
    <xf numFmtId="168" fontId="11" fillId="16" borderId="73" xfId="0" applyNumberFormat="1" applyFont="1" applyFill="1" applyBorder="1" applyAlignment="1" applyProtection="1">
      <alignment horizontal="center" readingOrder="2"/>
      <protection locked="0"/>
    </xf>
    <xf numFmtId="0" fontId="11" fillId="11" borderId="57" xfId="0" applyFont="1" applyFill="1" applyBorder="1" applyAlignment="1" applyProtection="1">
      <alignment horizontal="center" shrinkToFit="1" readingOrder="2"/>
    </xf>
    <xf numFmtId="0" fontId="11" fillId="11" borderId="58" xfId="0" applyFont="1" applyFill="1" applyBorder="1" applyAlignment="1" applyProtection="1">
      <alignment horizontal="center" shrinkToFit="1" readingOrder="2"/>
    </xf>
    <xf numFmtId="0" fontId="11" fillId="11" borderId="59" xfId="0" applyFont="1" applyFill="1" applyBorder="1" applyAlignment="1" applyProtection="1">
      <alignment horizontal="center" shrinkToFit="1" readingOrder="2"/>
    </xf>
    <xf numFmtId="0" fontId="12" fillId="4" borderId="75" xfId="0" applyFont="1" applyFill="1" applyBorder="1" applyAlignment="1" applyProtection="1">
      <alignment horizontal="center" vertical="center" shrinkToFit="1" readingOrder="2"/>
      <protection locked="0"/>
    </xf>
    <xf numFmtId="0" fontId="12" fillId="4" borderId="71" xfId="0" applyFont="1" applyFill="1" applyBorder="1" applyAlignment="1" applyProtection="1">
      <alignment horizontal="center" vertical="center" shrinkToFit="1" readingOrder="2"/>
      <protection locked="0"/>
    </xf>
    <xf numFmtId="0" fontId="12" fillId="4" borderId="73" xfId="0" applyFont="1" applyFill="1" applyBorder="1" applyAlignment="1" applyProtection="1">
      <alignment horizontal="center" vertical="center" shrinkToFit="1" readingOrder="2"/>
      <protection locked="0"/>
    </xf>
    <xf numFmtId="0" fontId="11" fillId="11" borderId="57" xfId="0" applyFont="1" applyFill="1" applyBorder="1" applyAlignment="1" applyProtection="1">
      <alignment readingOrder="2"/>
    </xf>
    <xf numFmtId="0" fontId="11" fillId="11" borderId="58" xfId="0" applyFont="1" applyFill="1" applyBorder="1" applyAlignment="1" applyProtection="1">
      <alignment readingOrder="2"/>
    </xf>
    <xf numFmtId="0" fontId="11" fillId="11" borderId="59" xfId="0" applyFont="1" applyFill="1" applyBorder="1" applyAlignment="1" applyProtection="1">
      <alignment readingOrder="2"/>
    </xf>
    <xf numFmtId="49" fontId="12" fillId="2" borderId="17" xfId="2" applyNumberFormat="1" applyFont="1" applyFill="1" applyBorder="1" applyAlignment="1" applyProtection="1">
      <alignment horizontal="center" vertical="center"/>
    </xf>
    <xf numFmtId="49" fontId="12" fillId="2" borderId="2" xfId="2" applyNumberFormat="1" applyFont="1" applyFill="1" applyBorder="1" applyAlignment="1" applyProtection="1">
      <alignment horizontal="center" vertical="center"/>
    </xf>
    <xf numFmtId="49" fontId="12" fillId="2" borderId="3" xfId="2" applyNumberFormat="1" applyFont="1" applyFill="1" applyBorder="1" applyAlignment="1" applyProtection="1">
      <alignment horizontal="center" vertical="center"/>
    </xf>
    <xf numFmtId="0" fontId="11" fillId="0" borderId="0" xfId="0" applyFont="1" applyFill="1" applyAlignment="1" applyProtection="1">
      <alignment horizontal="right" readingOrder="2"/>
    </xf>
    <xf numFmtId="49" fontId="11" fillId="16" borderId="70" xfId="0" applyNumberFormat="1" applyFont="1" applyFill="1" applyBorder="1" applyAlignment="1" applyProtection="1">
      <alignment horizontal="center" readingOrder="2"/>
      <protection locked="0"/>
    </xf>
    <xf numFmtId="49" fontId="11" fillId="16" borderId="71" xfId="0" applyNumberFormat="1" applyFont="1" applyFill="1" applyBorder="1" applyAlignment="1" applyProtection="1">
      <alignment horizontal="center" readingOrder="2"/>
      <protection locked="0"/>
    </xf>
    <xf numFmtId="0" fontId="12" fillId="2" borderId="4" xfId="2" applyFont="1" applyFill="1" applyBorder="1" applyAlignment="1" applyProtection="1">
      <alignment horizontal="center" vertical="center" wrapText="1" readingOrder="2"/>
    </xf>
    <xf numFmtId="168" fontId="11" fillId="16" borderId="70" xfId="0" applyNumberFormat="1" applyFont="1" applyFill="1" applyBorder="1" applyAlignment="1" applyProtection="1">
      <alignment horizontal="center" readingOrder="2"/>
      <protection locked="0"/>
    </xf>
    <xf numFmtId="0" fontId="12" fillId="4" borderId="76" xfId="0" applyFont="1" applyFill="1" applyBorder="1" applyAlignment="1" applyProtection="1">
      <alignment horizontal="center" vertical="center" shrinkToFit="1" readingOrder="2"/>
      <protection locked="0"/>
    </xf>
    <xf numFmtId="0" fontId="12" fillId="25" borderId="12" xfId="2" applyFont="1" applyFill="1" applyBorder="1" applyAlignment="1" applyProtection="1">
      <alignment horizontal="center" vertical="center" wrapText="1" readingOrder="2"/>
    </xf>
    <xf numFmtId="0" fontId="12" fillId="25" borderId="11" xfId="2" applyFont="1" applyFill="1" applyBorder="1" applyAlignment="1" applyProtection="1">
      <alignment horizontal="center" vertical="center" wrapText="1" readingOrder="2"/>
    </xf>
    <xf numFmtId="9" fontId="11" fillId="12" borderId="46" xfId="0" applyNumberFormat="1" applyFont="1" applyFill="1" applyBorder="1" applyAlignment="1" applyProtection="1">
      <alignment horizontal="center" shrinkToFit="1" readingOrder="2"/>
    </xf>
    <xf numFmtId="9" fontId="11" fillId="12" borderId="47" xfId="0" applyNumberFormat="1" applyFont="1" applyFill="1" applyBorder="1" applyAlignment="1" applyProtection="1">
      <alignment horizontal="center" shrinkToFit="1" readingOrder="2"/>
    </xf>
    <xf numFmtId="49" fontId="32" fillId="4" borderId="29" xfId="0" applyNumberFormat="1" applyFont="1" applyFill="1" applyBorder="1" applyAlignment="1" applyProtection="1">
      <alignment horizontal="right" shrinkToFit="1" readingOrder="2"/>
      <protection locked="0"/>
    </xf>
    <xf numFmtId="49" fontId="32" fillId="4" borderId="5" xfId="0" applyNumberFormat="1" applyFont="1" applyFill="1" applyBorder="1" applyAlignment="1" applyProtection="1">
      <alignment horizontal="right" shrinkToFit="1" readingOrder="2"/>
      <protection locked="0"/>
    </xf>
    <xf numFmtId="49" fontId="32" fillId="4" borderId="6" xfId="0" applyNumberFormat="1" applyFont="1" applyFill="1" applyBorder="1" applyAlignment="1" applyProtection="1">
      <alignment horizontal="right" shrinkToFit="1" readingOrder="2"/>
      <protection locked="0"/>
    </xf>
    <xf numFmtId="0" fontId="4" fillId="4" borderId="29" xfId="4" applyFill="1" applyBorder="1" applyAlignment="1" applyProtection="1">
      <alignment horizontal="right" shrinkToFit="1" readingOrder="2"/>
      <protection locked="0"/>
    </xf>
    <xf numFmtId="0" fontId="32" fillId="4" borderId="5" xfId="0" applyFont="1" applyFill="1" applyBorder="1" applyAlignment="1" applyProtection="1">
      <alignment horizontal="right" shrinkToFit="1" readingOrder="2"/>
      <protection locked="0"/>
    </xf>
    <xf numFmtId="0" fontId="11" fillId="11" borderId="30" xfId="0" applyFont="1" applyFill="1" applyBorder="1" applyAlignment="1" applyProtection="1">
      <alignment horizontal="right" readingOrder="2"/>
    </xf>
    <xf numFmtId="0" fontId="11" fillId="11" borderId="14" xfId="0" applyFont="1" applyFill="1" applyBorder="1" applyAlignment="1" applyProtection="1">
      <alignment horizontal="right" readingOrder="2"/>
    </xf>
    <xf numFmtId="0" fontId="11" fillId="2" borderId="84" xfId="0" applyFont="1" applyFill="1" applyBorder="1" applyAlignment="1" applyProtection="1">
      <alignment horizontal="right" readingOrder="2"/>
    </xf>
    <xf numFmtId="0" fontId="11" fillId="11" borderId="30" xfId="0" applyFont="1" applyFill="1" applyBorder="1" applyAlignment="1" applyProtection="1">
      <alignment horizontal="right" vertical="center" readingOrder="2"/>
    </xf>
    <xf numFmtId="0" fontId="11" fillId="11" borderId="14" xfId="0" applyFont="1" applyFill="1" applyBorder="1" applyAlignment="1" applyProtection="1">
      <alignment horizontal="right" vertical="center" readingOrder="2"/>
    </xf>
    <xf numFmtId="0" fontId="11" fillId="2" borderId="31" xfId="0" applyFont="1" applyFill="1" applyBorder="1" applyAlignment="1" applyProtection="1">
      <alignment horizontal="right" vertical="center" readingOrder="2"/>
    </xf>
    <xf numFmtId="0" fontId="11" fillId="4" borderId="28" xfId="0" applyFont="1" applyFill="1" applyBorder="1" applyAlignment="1" applyProtection="1">
      <alignment horizontal="center" shrinkToFit="1" readingOrder="2"/>
      <protection locked="0"/>
    </xf>
    <xf numFmtId="0" fontId="11" fillId="4" borderId="5" xfId="0" applyFont="1" applyFill="1" applyBorder="1" applyAlignment="1" applyProtection="1">
      <alignment horizontal="center" shrinkToFit="1" readingOrder="2"/>
      <protection locked="0"/>
    </xf>
    <xf numFmtId="0" fontId="11" fillId="4" borderId="6" xfId="0" applyFont="1" applyFill="1" applyBorder="1" applyAlignment="1" applyProtection="1">
      <alignment horizontal="center" shrinkToFit="1" readingOrder="2"/>
      <protection locked="0"/>
    </xf>
    <xf numFmtId="0" fontId="11" fillId="11" borderId="31" xfId="0" applyFont="1" applyFill="1" applyBorder="1" applyAlignment="1" applyProtection="1">
      <alignment horizontal="right" vertical="center" readingOrder="2"/>
    </xf>
    <xf numFmtId="49" fontId="12" fillId="4" borderId="96" xfId="0" applyNumberFormat="1" applyFont="1" applyFill="1" applyBorder="1" applyAlignment="1" applyProtection="1">
      <alignment horizontal="left" wrapText="1" readingOrder="2"/>
      <protection locked="0"/>
    </xf>
    <xf numFmtId="49" fontId="12" fillId="4" borderId="97" xfId="0" applyNumberFormat="1" applyFont="1" applyFill="1" applyBorder="1" applyAlignment="1" applyProtection="1">
      <alignment horizontal="left" wrapText="1" readingOrder="2"/>
      <protection locked="0"/>
    </xf>
    <xf numFmtId="49" fontId="12" fillId="4" borderId="29" xfId="0" applyNumberFormat="1" applyFont="1" applyFill="1" applyBorder="1" applyAlignment="1" applyProtection="1">
      <alignment horizontal="left" wrapText="1" readingOrder="2"/>
      <protection locked="0"/>
    </xf>
    <xf numFmtId="49" fontId="12" fillId="4" borderId="5" xfId="0" applyNumberFormat="1" applyFont="1" applyFill="1" applyBorder="1" applyAlignment="1" applyProtection="1">
      <alignment horizontal="left" wrapText="1" readingOrder="2"/>
      <protection locked="0"/>
    </xf>
    <xf numFmtId="0" fontId="11" fillId="16" borderId="71" xfId="0" applyFont="1" applyFill="1" applyBorder="1" applyAlignment="1" applyProtection="1">
      <alignment horizontal="center" readingOrder="2"/>
      <protection locked="0"/>
    </xf>
    <xf numFmtId="0" fontId="32" fillId="0" borderId="0" xfId="0" applyFont="1" applyFill="1" applyBorder="1" applyAlignment="1" applyProtection="1">
      <alignment horizontal="right" readingOrder="2"/>
    </xf>
    <xf numFmtId="0" fontId="32" fillId="4" borderId="29" xfId="0" applyFont="1" applyFill="1" applyBorder="1" applyAlignment="1" applyProtection="1">
      <alignment horizontal="right" shrinkToFit="1" readingOrder="2"/>
      <protection locked="0"/>
    </xf>
    <xf numFmtId="0" fontId="32" fillId="4" borderId="6" xfId="0" applyFont="1" applyFill="1" applyBorder="1" applyAlignment="1" applyProtection="1">
      <alignment horizontal="right" shrinkToFit="1" readingOrder="2"/>
      <protection locked="0"/>
    </xf>
    <xf numFmtId="0" fontId="30" fillId="0" borderId="32" xfId="0" applyFont="1" applyFill="1" applyBorder="1" applyAlignment="1" applyProtection="1">
      <alignment horizontal="center" vertical="center" readingOrder="2"/>
    </xf>
    <xf numFmtId="0" fontId="30" fillId="0" borderId="33" xfId="0" applyFont="1" applyFill="1" applyBorder="1" applyAlignment="1" applyProtection="1">
      <alignment horizontal="center" vertical="center" readingOrder="2"/>
    </xf>
    <xf numFmtId="0" fontId="30" fillId="0" borderId="34" xfId="0" applyFont="1" applyFill="1" applyBorder="1" applyAlignment="1" applyProtection="1">
      <alignment horizontal="center" vertical="center" readingOrder="2"/>
    </xf>
    <xf numFmtId="0" fontId="31" fillId="6" borderId="0" xfId="0" applyFont="1" applyFill="1" applyAlignment="1" applyProtection="1">
      <alignment horizontal="center" vertical="center" readingOrder="2"/>
    </xf>
    <xf numFmtId="0" fontId="11" fillId="0" borderId="35" xfId="0" applyFont="1" applyFill="1" applyBorder="1" applyAlignment="1" applyProtection="1">
      <alignment horizontal="center" readingOrder="2"/>
    </xf>
    <xf numFmtId="0" fontId="11" fillId="0" borderId="36" xfId="0" applyFont="1" applyFill="1" applyBorder="1" applyAlignment="1" applyProtection="1">
      <alignment horizontal="center" readingOrder="2"/>
    </xf>
    <xf numFmtId="0" fontId="11" fillId="0" borderId="37" xfId="0" applyFont="1" applyFill="1" applyBorder="1" applyAlignment="1" applyProtection="1">
      <alignment horizontal="center" readingOrder="2"/>
    </xf>
    <xf numFmtId="0" fontId="6" fillId="0" borderId="0" xfId="0" applyFont="1" applyFill="1" applyBorder="1" applyAlignment="1" applyProtection="1">
      <alignment vertical="center" readingOrder="2"/>
      <protection locked="0"/>
    </xf>
    <xf numFmtId="0" fontId="30" fillId="0" borderId="66" xfId="0" applyFont="1" applyFill="1" applyBorder="1" applyAlignment="1" applyProtection="1">
      <alignment horizontal="center" vertical="center" readingOrder="2"/>
    </xf>
    <xf numFmtId="0" fontId="30" fillId="0" borderId="67" xfId="0" applyFont="1" applyFill="1" applyBorder="1" applyAlignment="1" applyProtection="1">
      <alignment horizontal="center" vertical="center" readingOrder="2"/>
    </xf>
    <xf numFmtId="0" fontId="30" fillId="0" borderId="68" xfId="0" applyFont="1" applyFill="1" applyBorder="1" applyAlignment="1" applyProtection="1">
      <alignment horizontal="center" vertical="center" readingOrder="2"/>
    </xf>
    <xf numFmtId="0" fontId="54" fillId="0" borderId="129" xfId="2" applyFont="1" applyFill="1" applyBorder="1" applyAlignment="1" applyProtection="1">
      <alignment horizontal="center" vertical="center" readingOrder="2"/>
    </xf>
    <xf numFmtId="0" fontId="54" fillId="0" borderId="131" xfId="2" applyFont="1" applyFill="1" applyBorder="1" applyAlignment="1" applyProtection="1">
      <alignment horizontal="center" vertical="center" readingOrder="2"/>
    </xf>
    <xf numFmtId="4" fontId="44" fillId="0" borderId="131" xfId="2" applyNumberFormat="1" applyFont="1" applyFill="1" applyBorder="1" applyAlignment="1" applyProtection="1">
      <alignment horizontal="center" vertical="center" readingOrder="2"/>
    </xf>
    <xf numFmtId="9" fontId="11" fillId="0" borderId="0" xfId="0" applyNumberFormat="1" applyFont="1" applyFill="1" applyBorder="1" applyAlignment="1" applyProtection="1">
      <alignment horizontal="center" shrinkToFit="1" readingOrder="2"/>
    </xf>
    <xf numFmtId="49" fontId="12" fillId="4" borderId="28" xfId="0" applyNumberFormat="1" applyFont="1" applyFill="1" applyBorder="1" applyAlignment="1" applyProtection="1">
      <alignment horizontal="center" shrinkToFit="1" readingOrder="2"/>
      <protection locked="0"/>
    </xf>
    <xf numFmtId="49" fontId="12" fillId="4" borderId="5" xfId="0" applyNumberFormat="1" applyFont="1" applyFill="1" applyBorder="1" applyAlignment="1" applyProtection="1">
      <alignment horizontal="center" shrinkToFit="1" readingOrder="2"/>
      <protection locked="0"/>
    </xf>
    <xf numFmtId="49" fontId="12" fillId="4" borderId="6" xfId="0" applyNumberFormat="1" applyFont="1" applyFill="1" applyBorder="1" applyAlignment="1" applyProtection="1">
      <alignment horizontal="center" shrinkToFit="1" readingOrder="2"/>
      <protection locked="0"/>
    </xf>
    <xf numFmtId="0" fontId="12" fillId="2" borderId="4" xfId="2" applyFont="1" applyFill="1" applyBorder="1" applyAlignment="1" applyProtection="1">
      <alignment horizontal="center" vertical="top" wrapText="1" readingOrder="2"/>
    </xf>
    <xf numFmtId="0" fontId="11" fillId="0" borderId="133" xfId="2" applyFont="1" applyFill="1" applyBorder="1" applyAlignment="1" applyProtection="1">
      <alignment horizontal="center" vertical="center" readingOrder="2"/>
    </xf>
    <xf numFmtId="0" fontId="11" fillId="0" borderId="134" xfId="2" applyFont="1" applyFill="1" applyBorder="1" applyAlignment="1" applyProtection="1">
      <alignment horizontal="center" vertical="center" readingOrder="2"/>
    </xf>
    <xf numFmtId="0" fontId="11" fillId="0" borderId="135" xfId="2" applyFont="1" applyFill="1" applyBorder="1" applyAlignment="1" applyProtection="1">
      <alignment horizontal="center" vertical="center" readingOrder="2"/>
    </xf>
    <xf numFmtId="0" fontId="11" fillId="0" borderId="136" xfId="2" applyFont="1" applyFill="1" applyBorder="1" applyAlignment="1" applyProtection="1">
      <alignment horizontal="center" vertical="center" readingOrder="2"/>
    </xf>
    <xf numFmtId="0" fontId="11" fillId="0" borderId="137" xfId="2" applyFont="1" applyFill="1" applyBorder="1" applyAlignment="1" applyProtection="1">
      <alignment horizontal="center" vertical="center" readingOrder="2"/>
    </xf>
    <xf numFmtId="0" fontId="11" fillId="0" borderId="138" xfId="2" applyFont="1" applyFill="1" applyBorder="1" applyAlignment="1" applyProtection="1">
      <alignment horizontal="center" vertical="center" readingOrder="2"/>
    </xf>
    <xf numFmtId="49" fontId="47" fillId="0" borderId="55" xfId="0" applyNumberFormat="1" applyFont="1" applyFill="1" applyBorder="1" applyAlignment="1" applyProtection="1">
      <alignment horizontal="center" vertical="top" shrinkToFit="1" readingOrder="2"/>
    </xf>
    <xf numFmtId="49" fontId="47" fillId="0" borderId="48" xfId="0" applyNumberFormat="1" applyFont="1" applyFill="1" applyBorder="1" applyAlignment="1" applyProtection="1">
      <alignment horizontal="center" vertical="top" shrinkToFit="1" readingOrder="2"/>
    </xf>
    <xf numFmtId="49" fontId="47" fillId="0" borderId="63" xfId="0" applyNumberFormat="1" applyFont="1" applyFill="1" applyBorder="1" applyAlignment="1" applyProtection="1">
      <alignment horizontal="center" vertical="top" shrinkToFit="1"/>
    </xf>
    <xf numFmtId="49" fontId="47" fillId="0" borderId="102" xfId="0" applyNumberFormat="1" applyFont="1" applyFill="1" applyBorder="1" applyAlignment="1" applyProtection="1">
      <alignment horizontal="center" vertical="top" shrinkToFit="1"/>
    </xf>
    <xf numFmtId="49" fontId="47" fillId="0" borderId="64" xfId="0" applyNumberFormat="1" applyFont="1" applyFill="1" applyBorder="1" applyAlignment="1" applyProtection="1">
      <alignment horizontal="center" vertical="top" shrinkToFit="1"/>
    </xf>
    <xf numFmtId="1" fontId="47" fillId="0" borderId="53" xfId="0" applyNumberFormat="1" applyFont="1" applyFill="1" applyBorder="1" applyAlignment="1" applyProtection="1">
      <alignment horizontal="center" vertical="top" shrinkToFit="1" readingOrder="2"/>
    </xf>
    <xf numFmtId="1" fontId="47" fillId="0" borderId="52" xfId="0" applyNumberFormat="1" applyFont="1" applyFill="1" applyBorder="1" applyAlignment="1" applyProtection="1">
      <alignment horizontal="center" vertical="top" shrinkToFit="1" readingOrder="2"/>
    </xf>
    <xf numFmtId="2" fontId="47" fillId="0" borderId="53" xfId="0" applyNumberFormat="1" applyFont="1" applyFill="1" applyBorder="1" applyAlignment="1" applyProtection="1">
      <alignment horizontal="center" vertical="top" shrinkToFit="1" readingOrder="2"/>
    </xf>
    <xf numFmtId="2" fontId="47" fillId="0" borderId="52" xfId="0" applyNumberFormat="1" applyFont="1" applyFill="1" applyBorder="1" applyAlignment="1" applyProtection="1">
      <alignment horizontal="center" vertical="top" shrinkToFit="1" readingOrder="2"/>
    </xf>
    <xf numFmtId="0" fontId="52" fillId="0" borderId="48" xfId="0" applyFont="1" applyFill="1" applyBorder="1" applyAlignment="1" applyProtection="1">
      <alignment horizontal="center" vertical="top" readingOrder="2"/>
    </xf>
    <xf numFmtId="2" fontId="47" fillId="0" borderId="65" xfId="0" applyNumberFormat="1" applyFont="1" applyFill="1" applyBorder="1" applyAlignment="1" applyProtection="1">
      <alignment horizontal="center" vertical="top" shrinkToFit="1" readingOrder="2"/>
    </xf>
    <xf numFmtId="2" fontId="47" fillId="0" borderId="54" xfId="0" applyNumberFormat="1" applyFont="1" applyFill="1" applyBorder="1" applyAlignment="1" applyProtection="1">
      <alignment horizontal="center" vertical="top" shrinkToFit="1" readingOrder="2"/>
    </xf>
    <xf numFmtId="171" fontId="70" fillId="0" borderId="150" xfId="5" applyNumberFormat="1" applyFont="1" applyFill="1" applyBorder="1" applyAlignment="1" applyProtection="1">
      <alignment horizontal="center" vertical="center" shrinkToFit="1"/>
    </xf>
    <xf numFmtId="171" fontId="70" fillId="0" borderId="151" xfId="5" applyNumberFormat="1" applyFont="1" applyFill="1" applyBorder="1" applyAlignment="1" applyProtection="1">
      <alignment horizontal="center" vertical="center" shrinkToFit="1"/>
    </xf>
    <xf numFmtId="171" fontId="70" fillId="0" borderId="152" xfId="5" applyNumberFormat="1" applyFont="1" applyFill="1" applyBorder="1" applyAlignment="1" applyProtection="1">
      <alignment horizontal="center" vertical="center" shrinkToFit="1"/>
    </xf>
    <xf numFmtId="49" fontId="12" fillId="0" borderId="87" xfId="2" applyNumberFormat="1" applyFont="1" applyFill="1" applyBorder="1" applyAlignment="1" applyProtection="1">
      <alignment horizontal="center" vertical="center" readingOrder="2"/>
    </xf>
    <xf numFmtId="49" fontId="12" fillId="0" borderId="88" xfId="2" applyNumberFormat="1" applyFont="1" applyFill="1" applyBorder="1" applyAlignment="1" applyProtection="1">
      <alignment horizontal="center" vertical="center" readingOrder="2"/>
    </xf>
    <xf numFmtId="0" fontId="11" fillId="0" borderId="88" xfId="2" applyFont="1" applyFill="1" applyBorder="1" applyAlignment="1" applyProtection="1">
      <alignment horizontal="center" vertical="center" wrapText="1" readingOrder="2"/>
    </xf>
    <xf numFmtId="0" fontId="11" fillId="0" borderId="89" xfId="2" applyFont="1" applyFill="1" applyBorder="1" applyAlignment="1" applyProtection="1">
      <alignment horizontal="center" vertical="center" wrapText="1" readingOrder="2"/>
    </xf>
    <xf numFmtId="0" fontId="11" fillId="0" borderId="4" xfId="2" applyFont="1" applyFill="1" applyBorder="1" applyAlignment="1" applyProtection="1">
      <alignment horizontal="center" vertical="center" wrapText="1" readingOrder="2"/>
    </xf>
    <xf numFmtId="0" fontId="11" fillId="0" borderId="91" xfId="2" applyFont="1" applyFill="1" applyBorder="1" applyAlignment="1" applyProtection="1">
      <alignment horizontal="center" vertical="center" wrapText="1" readingOrder="2"/>
    </xf>
    <xf numFmtId="0" fontId="11" fillId="0" borderId="126" xfId="2" applyFont="1" applyFill="1" applyBorder="1" applyAlignment="1" applyProtection="1">
      <alignment horizontal="center" vertical="center" readingOrder="2"/>
    </xf>
    <xf numFmtId="167" fontId="44" fillId="0" borderId="17" xfId="1" applyNumberFormat="1" applyFont="1" applyFill="1" applyBorder="1" applyAlignment="1" applyProtection="1">
      <alignment horizontal="center" vertical="center" shrinkToFit="1" readingOrder="1"/>
    </xf>
    <xf numFmtId="167" fontId="44" fillId="0" borderId="3" xfId="1" applyNumberFormat="1" applyFont="1" applyFill="1" applyBorder="1" applyAlignment="1" applyProtection="1">
      <alignment horizontal="center" vertical="center" shrinkToFit="1" readingOrder="1"/>
    </xf>
    <xf numFmtId="0" fontId="12" fillId="0" borderId="1" xfId="0" applyFont="1" applyFill="1" applyBorder="1" applyAlignment="1" applyProtection="1">
      <alignment horizontal="center" readingOrder="2"/>
    </xf>
    <xf numFmtId="0" fontId="12" fillId="0" borderId="25" xfId="0" applyFont="1" applyFill="1" applyBorder="1" applyAlignment="1" applyProtection="1">
      <alignment horizontal="center" readingOrder="2"/>
    </xf>
    <xf numFmtId="0" fontId="11" fillId="0" borderId="129" xfId="2" applyFont="1" applyFill="1" applyBorder="1" applyAlignment="1" applyProtection="1">
      <alignment horizontal="center" vertical="center" wrapText="1" readingOrder="2"/>
    </xf>
    <xf numFmtId="0" fontId="11" fillId="0" borderId="131" xfId="2" applyFont="1" applyFill="1" applyBorder="1" applyAlignment="1" applyProtection="1">
      <alignment horizontal="center" vertical="center" wrapText="1" readingOrder="2"/>
    </xf>
    <xf numFmtId="0" fontId="11" fillId="0" borderId="130" xfId="2" applyFont="1" applyFill="1" applyBorder="1" applyAlignment="1" applyProtection="1">
      <alignment horizontal="center" vertical="center" wrapText="1" readingOrder="2"/>
    </xf>
    <xf numFmtId="0" fontId="47" fillId="0" borderId="0" xfId="5" applyFont="1" applyFill="1" applyBorder="1" applyAlignment="1" applyProtection="1">
      <alignment horizontal="center" vertical="center" wrapText="1"/>
    </xf>
    <xf numFmtId="0" fontId="52" fillId="0" borderId="0" xfId="0" applyFont="1" applyFill="1" applyBorder="1" applyAlignment="1">
      <alignment horizontal="center"/>
    </xf>
    <xf numFmtId="0" fontId="54" fillId="0" borderId="130" xfId="2" applyFont="1" applyFill="1" applyBorder="1" applyAlignment="1" applyProtection="1">
      <alignment horizontal="center" vertical="center" readingOrder="2"/>
    </xf>
    <xf numFmtId="0" fontId="57" fillId="0" borderId="0" xfId="5" applyFont="1" applyFill="1" applyBorder="1" applyAlignment="1" applyProtection="1">
      <alignment horizontal="center" vertical="center" wrapText="1"/>
    </xf>
    <xf numFmtId="0" fontId="52" fillId="0" borderId="0" xfId="0" applyFont="1" applyFill="1" applyBorder="1"/>
    <xf numFmtId="0" fontId="12" fillId="0" borderId="0" xfId="5" applyFont="1" applyFill="1" applyBorder="1" applyAlignment="1" applyProtection="1">
      <alignment horizontal="center" vertical="center"/>
    </xf>
    <xf numFmtId="0" fontId="51" fillId="2" borderId="4" xfId="5" applyFont="1" applyFill="1" applyBorder="1" applyAlignment="1" applyProtection="1">
      <alignment horizontal="center" vertical="center" wrapText="1"/>
    </xf>
    <xf numFmtId="0" fontId="51" fillId="2" borderId="8" xfId="5" applyFont="1" applyFill="1" applyBorder="1" applyAlignment="1" applyProtection="1">
      <alignment horizontal="center" vertical="top" wrapText="1"/>
    </xf>
    <xf numFmtId="0" fontId="51" fillId="2" borderId="1" xfId="5" applyFont="1" applyFill="1" applyBorder="1" applyAlignment="1" applyProtection="1">
      <alignment horizontal="center" vertical="top" wrapText="1"/>
    </xf>
    <xf numFmtId="0" fontId="51" fillId="2" borderId="25" xfId="5" applyFont="1" applyFill="1" applyBorder="1" applyAlignment="1" applyProtection="1">
      <alignment horizontal="center" vertical="top" wrapText="1"/>
    </xf>
    <xf numFmtId="0" fontId="51" fillId="2" borderId="9" xfId="5" applyFont="1" applyFill="1" applyBorder="1" applyAlignment="1" applyProtection="1">
      <alignment horizontal="center" vertical="top" wrapText="1"/>
    </xf>
    <xf numFmtId="0" fontId="51" fillId="2" borderId="0" xfId="5" applyFont="1" applyFill="1" applyBorder="1" applyAlignment="1" applyProtection="1">
      <alignment horizontal="center" vertical="top" wrapText="1"/>
    </xf>
    <xf numFmtId="0" fontId="51" fillId="2" borderId="16" xfId="5" applyFont="1" applyFill="1" applyBorder="1" applyAlignment="1" applyProtection="1">
      <alignment horizontal="center" vertical="top" wrapText="1"/>
    </xf>
    <xf numFmtId="0" fontId="51" fillId="2" borderId="10" xfId="5" applyFont="1" applyFill="1" applyBorder="1" applyAlignment="1" applyProtection="1">
      <alignment horizontal="center" vertical="top" wrapText="1"/>
    </xf>
    <xf numFmtId="0" fontId="51" fillId="2" borderId="7" xfId="5" applyFont="1" applyFill="1" applyBorder="1" applyAlignment="1" applyProtection="1">
      <alignment horizontal="center" vertical="top" wrapText="1"/>
    </xf>
    <xf numFmtId="0" fontId="51" fillId="2" borderId="15" xfId="5" applyFont="1" applyFill="1" applyBorder="1" applyAlignment="1" applyProtection="1">
      <alignment horizontal="center" vertical="top" wrapText="1"/>
    </xf>
    <xf numFmtId="0" fontId="12" fillId="2" borderId="17" xfId="5" applyFont="1" applyFill="1" applyBorder="1" applyAlignment="1" applyProtection="1">
      <alignment horizontal="center" vertical="center"/>
    </xf>
    <xf numFmtId="0" fontId="12" fillId="2" borderId="2" xfId="5" applyFont="1" applyFill="1" applyBorder="1" applyAlignment="1" applyProtection="1">
      <alignment horizontal="center" vertical="center"/>
    </xf>
    <xf numFmtId="0" fontId="12" fillId="2" borderId="3" xfId="5" applyFont="1" applyFill="1" applyBorder="1" applyAlignment="1" applyProtection="1">
      <alignment horizontal="center" vertical="center"/>
    </xf>
    <xf numFmtId="0" fontId="47" fillId="0" borderId="0" xfId="5" applyFont="1" applyFill="1" applyBorder="1" applyAlignment="1" applyProtection="1">
      <alignment horizontal="center" vertical="top" wrapText="1"/>
    </xf>
    <xf numFmtId="0" fontId="12" fillId="0" borderId="1" xfId="2" applyFont="1" applyFill="1" applyBorder="1" applyAlignment="1" applyProtection="1">
      <alignment horizontal="center" vertical="center" shrinkToFit="1" readingOrder="2"/>
    </xf>
    <xf numFmtId="0" fontId="6" fillId="0" borderId="1" xfId="0" applyFont="1" applyFill="1" applyBorder="1" applyAlignment="1" applyProtection="1">
      <alignment vertical="center" readingOrder="2"/>
    </xf>
    <xf numFmtId="0" fontId="6" fillId="0" borderId="0" xfId="0" applyFont="1" applyFill="1" applyBorder="1" applyAlignment="1" applyProtection="1">
      <alignment vertical="center" readingOrder="2"/>
    </xf>
    <xf numFmtId="0" fontId="12" fillId="0" borderId="1" xfId="2" applyFont="1" applyFill="1" applyBorder="1" applyAlignment="1" applyProtection="1">
      <alignment horizontal="right" vertical="center" wrapText="1" readingOrder="2"/>
    </xf>
    <xf numFmtId="168" fontId="12" fillId="0" borderId="1" xfId="2" applyNumberFormat="1" applyFont="1" applyFill="1" applyBorder="1" applyAlignment="1" applyProtection="1">
      <alignment horizontal="center" vertical="center" wrapText="1" readingOrder="2"/>
    </xf>
    <xf numFmtId="168" fontId="12" fillId="0" borderId="7" xfId="2" applyNumberFormat="1" applyFont="1" applyFill="1" applyBorder="1" applyAlignment="1" applyProtection="1">
      <alignment horizontal="center" vertical="center" wrapText="1" readingOrder="2"/>
    </xf>
    <xf numFmtId="0" fontId="62" fillId="0" borderId="154" xfId="5" applyFont="1" applyFill="1" applyBorder="1" applyAlignment="1" applyProtection="1">
      <alignment horizontal="center" vertical="center"/>
    </xf>
    <xf numFmtId="0" fontId="62" fillId="0" borderId="147" xfId="5" applyFont="1" applyFill="1" applyBorder="1" applyAlignment="1" applyProtection="1">
      <alignment horizontal="left" vertical="center"/>
    </xf>
    <xf numFmtId="0" fontId="62" fillId="0" borderId="148" xfId="5" applyFont="1" applyFill="1" applyBorder="1" applyAlignment="1" applyProtection="1">
      <alignment horizontal="left" vertical="center"/>
    </xf>
    <xf numFmtId="0" fontId="62" fillId="0" borderId="149" xfId="5" applyFont="1" applyFill="1" applyBorder="1" applyAlignment="1" applyProtection="1">
      <alignment horizontal="left" vertical="center"/>
    </xf>
    <xf numFmtId="0" fontId="47" fillId="0" borderId="0" xfId="2" applyFont="1" applyFill="1" applyBorder="1" applyAlignment="1" applyProtection="1">
      <alignment horizontal="center" vertical="top" wrapText="1"/>
    </xf>
    <xf numFmtId="0" fontId="52" fillId="0" borderId="0" xfId="0" applyFont="1" applyFill="1" applyBorder="1" applyAlignment="1">
      <alignment vertical="top"/>
    </xf>
    <xf numFmtId="8" fontId="59" fillId="0" borderId="0" xfId="5" applyNumberFormat="1" applyFont="1" applyFill="1" applyBorder="1" applyAlignment="1" applyProtection="1">
      <alignment horizontal="center" vertical="center" shrinkToFit="1"/>
      <protection locked="0"/>
    </xf>
    <xf numFmtId="0" fontId="12" fillId="0" borderId="0" xfId="5" applyFont="1" applyFill="1" applyBorder="1" applyAlignment="1" applyProtection="1">
      <alignment horizontal="center"/>
    </xf>
    <xf numFmtId="0" fontId="58" fillId="0" borderId="0" xfId="5" applyFont="1" applyFill="1" applyBorder="1" applyAlignment="1" applyProtection="1">
      <alignment horizontal="center" vertical="center" wrapText="1"/>
    </xf>
    <xf numFmtId="8" fontId="62" fillId="0" borderId="0" xfId="5" applyNumberFormat="1" applyFont="1" applyFill="1" applyBorder="1" applyAlignment="1" applyProtection="1">
      <alignment vertical="center" shrinkToFit="1"/>
    </xf>
    <xf numFmtId="6" fontId="5" fillId="0" borderId="0" xfId="5" applyNumberFormat="1" applyFont="1" applyFill="1" applyBorder="1" applyAlignment="1" applyProtection="1">
      <alignment vertical="center" shrinkToFit="1"/>
    </xf>
    <xf numFmtId="173" fontId="62" fillId="0" borderId="0" xfId="5" applyNumberFormat="1" applyFont="1" applyFill="1" applyBorder="1" applyAlignment="1" applyProtection="1">
      <alignment horizontal="center" vertical="center" shrinkToFit="1"/>
    </xf>
    <xf numFmtId="0" fontId="43" fillId="2" borderId="118" xfId="2" applyFont="1" applyFill="1" applyBorder="1" applyAlignment="1" applyProtection="1">
      <alignment horizontal="center" vertical="center" wrapText="1" readingOrder="2"/>
    </xf>
    <xf numFmtId="0" fontId="50" fillId="2" borderId="159" xfId="2" applyFont="1" applyFill="1" applyBorder="1" applyAlignment="1" applyProtection="1">
      <alignment horizontal="center" vertical="center" readingOrder="2"/>
    </xf>
    <xf numFmtId="0" fontId="50" fillId="2" borderId="19" xfId="2" applyFont="1" applyFill="1" applyBorder="1" applyAlignment="1" applyProtection="1">
      <alignment horizontal="center" vertical="center" readingOrder="2"/>
    </xf>
    <xf numFmtId="0" fontId="50" fillId="2" borderId="160" xfId="2" applyFont="1" applyFill="1" applyBorder="1" applyAlignment="1" applyProtection="1">
      <alignment horizontal="center" vertical="center" readingOrder="2"/>
    </xf>
    <xf numFmtId="0" fontId="50" fillId="2" borderId="161" xfId="2" applyFont="1" applyFill="1" applyBorder="1" applyAlignment="1" applyProtection="1">
      <alignment horizontal="center" vertical="center" readingOrder="2"/>
    </xf>
    <xf numFmtId="0" fontId="50" fillId="2" borderId="162" xfId="2" applyFont="1" applyFill="1" applyBorder="1" applyAlignment="1" applyProtection="1">
      <alignment horizontal="center" vertical="center" readingOrder="2"/>
    </xf>
    <xf numFmtId="0" fontId="50" fillId="2" borderId="163" xfId="2" applyFont="1" applyFill="1" applyBorder="1" applyAlignment="1" applyProtection="1">
      <alignment horizontal="center" vertical="center" readingOrder="2"/>
    </xf>
    <xf numFmtId="0" fontId="50" fillId="2" borderId="35" xfId="2" applyFont="1" applyFill="1" applyBorder="1" applyAlignment="1" applyProtection="1">
      <alignment horizontal="center" vertical="center" readingOrder="2"/>
    </xf>
    <xf numFmtId="0" fontId="50" fillId="2" borderId="36" xfId="2" applyFont="1" applyFill="1" applyBorder="1" applyAlignment="1" applyProtection="1">
      <alignment horizontal="center" vertical="center" readingOrder="2"/>
    </xf>
    <xf numFmtId="0" fontId="50" fillId="2" borderId="37" xfId="2" applyFont="1" applyFill="1" applyBorder="1" applyAlignment="1" applyProtection="1">
      <alignment horizontal="center" vertical="center" readingOrder="2"/>
    </xf>
    <xf numFmtId="0" fontId="54" fillId="2" borderId="35" xfId="2" applyFont="1" applyFill="1" applyBorder="1" applyAlignment="1" applyProtection="1">
      <alignment horizontal="center" vertical="center" wrapText="1" readingOrder="2"/>
    </xf>
    <xf numFmtId="0" fontId="54" fillId="2" borderId="36" xfId="2" applyFont="1" applyFill="1" applyBorder="1" applyAlignment="1" applyProtection="1">
      <alignment horizontal="center" vertical="center" wrapText="1" readingOrder="2"/>
    </xf>
    <xf numFmtId="0" fontId="54" fillId="2" borderId="37" xfId="2" applyFont="1" applyFill="1" applyBorder="1" applyAlignment="1" applyProtection="1">
      <alignment horizontal="center" vertical="center" wrapText="1" readingOrder="2"/>
    </xf>
    <xf numFmtId="171" fontId="70" fillId="2" borderId="150" xfId="5" applyNumberFormat="1" applyFont="1" applyFill="1" applyBorder="1" applyAlignment="1" applyProtection="1">
      <alignment horizontal="center" vertical="center" shrinkToFit="1"/>
    </xf>
    <xf numFmtId="171" fontId="70" fillId="2" borderId="151" xfId="5" applyNumberFormat="1" applyFont="1" applyFill="1" applyBorder="1" applyAlignment="1" applyProtection="1">
      <alignment horizontal="center" vertical="center" shrinkToFit="1"/>
    </xf>
    <xf numFmtId="171" fontId="70" fillId="2" borderId="152" xfId="5" applyNumberFormat="1" applyFont="1" applyFill="1" applyBorder="1" applyAlignment="1" applyProtection="1">
      <alignment horizontal="center" vertical="center" shrinkToFit="1"/>
    </xf>
    <xf numFmtId="174" fontId="3" fillId="11" borderId="154" xfId="0" applyNumberFormat="1" applyFont="1" applyFill="1" applyBorder="1" applyAlignment="1">
      <alignment horizontal="center"/>
    </xf>
    <xf numFmtId="0" fontId="54" fillId="2" borderId="35" xfId="2" applyFont="1" applyFill="1" applyBorder="1" applyAlignment="1" applyProtection="1">
      <alignment horizontal="center" vertical="center" readingOrder="2"/>
    </xf>
    <xf numFmtId="0" fontId="54" fillId="2" borderId="36" xfId="2" applyFont="1" applyFill="1" applyBorder="1" applyAlignment="1" applyProtection="1">
      <alignment horizontal="center" vertical="center" readingOrder="2"/>
    </xf>
    <xf numFmtId="0" fontId="54" fillId="2" borderId="37" xfId="2" applyFont="1" applyFill="1" applyBorder="1" applyAlignment="1" applyProtection="1">
      <alignment horizontal="center" vertical="center" readingOrder="2"/>
    </xf>
    <xf numFmtId="0" fontId="81" fillId="0" borderId="117" xfId="0" applyFont="1" applyFill="1" applyBorder="1" applyAlignment="1">
      <alignment horizontal="center"/>
    </xf>
    <xf numFmtId="0" fontId="51" fillId="0" borderId="117" xfId="0" applyFont="1" applyFill="1" applyBorder="1" applyAlignment="1">
      <alignment horizontal="center"/>
    </xf>
    <xf numFmtId="0" fontId="51" fillId="0" borderId="158" xfId="0" applyFont="1" applyFill="1" applyBorder="1" applyAlignment="1">
      <alignment horizontal="center"/>
    </xf>
    <xf numFmtId="4" fontId="51" fillId="11" borderId="117" xfId="0" applyNumberFormat="1" applyFont="1" applyFill="1" applyBorder="1" applyAlignment="1">
      <alignment horizontal="center"/>
    </xf>
    <xf numFmtId="0" fontId="51" fillId="0" borderId="35" xfId="0" applyFont="1" applyFill="1" applyBorder="1" applyAlignment="1">
      <alignment horizontal="center"/>
    </xf>
    <xf numFmtId="0" fontId="51" fillId="0" borderId="36" xfId="0" applyFont="1" applyFill="1" applyBorder="1" applyAlignment="1">
      <alignment horizontal="center"/>
    </xf>
    <xf numFmtId="0" fontId="51" fillId="0" borderId="37" xfId="0" applyFont="1" applyFill="1" applyBorder="1" applyAlignment="1">
      <alignment horizontal="center"/>
    </xf>
    <xf numFmtId="0" fontId="51" fillId="0" borderId="4" xfId="2" applyFont="1" applyFill="1" applyBorder="1" applyAlignment="1" applyProtection="1">
      <alignment horizontal="center" vertical="center" wrapText="1" readingOrder="2"/>
    </xf>
    <xf numFmtId="168" fontId="51" fillId="0" borderId="4" xfId="2" applyNumberFormat="1" applyFont="1" applyFill="1" applyBorder="1" applyAlignment="1" applyProtection="1">
      <alignment horizontal="center" vertical="center" wrapText="1" readingOrder="2"/>
    </xf>
    <xf numFmtId="168" fontId="51" fillId="0" borderId="4" xfId="2" applyNumberFormat="1" applyFont="1" applyFill="1" applyBorder="1" applyAlignment="1" applyProtection="1">
      <alignment horizontal="center" vertical="top" wrapText="1" readingOrder="2"/>
    </xf>
    <xf numFmtId="0" fontId="51" fillId="0" borderId="4" xfId="2" applyFont="1" applyFill="1" applyBorder="1" applyAlignment="1" applyProtection="1">
      <alignment horizontal="center" vertical="top" wrapText="1" readingOrder="2"/>
    </xf>
    <xf numFmtId="0" fontId="51" fillId="16" borderId="117" xfId="0" applyFont="1" applyFill="1" applyBorder="1" applyAlignment="1" applyProtection="1">
      <alignment horizontal="center"/>
      <protection locked="0"/>
    </xf>
    <xf numFmtId="4" fontId="51" fillId="11" borderId="35" xfId="0" applyNumberFormat="1" applyFont="1" applyFill="1" applyBorder="1" applyAlignment="1">
      <alignment horizontal="center"/>
    </xf>
    <xf numFmtId="4" fontId="51" fillId="11" borderId="36" xfId="0" applyNumberFormat="1" applyFont="1" applyFill="1" applyBorder="1" applyAlignment="1">
      <alignment horizontal="center"/>
    </xf>
    <xf numFmtId="4" fontId="51" fillId="11" borderId="37" xfId="0" applyNumberFormat="1" applyFont="1" applyFill="1" applyBorder="1" applyAlignment="1">
      <alignment horizontal="center"/>
    </xf>
    <xf numFmtId="0" fontId="12" fillId="0" borderId="17" xfId="2" applyFont="1" applyFill="1" applyBorder="1" applyAlignment="1" applyProtection="1">
      <alignment horizontal="center" vertical="center"/>
    </xf>
    <xf numFmtId="0" fontId="12" fillId="0" borderId="2"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170" fontId="44" fillId="0" borderId="8" xfId="2" applyNumberFormat="1" applyFont="1" applyFill="1" applyBorder="1" applyAlignment="1" applyProtection="1">
      <alignment horizontal="center" readingOrder="2"/>
    </xf>
    <xf numFmtId="170" fontId="44" fillId="0" borderId="25" xfId="2" applyNumberFormat="1" applyFont="1" applyFill="1" applyBorder="1" applyAlignment="1" applyProtection="1">
      <alignment horizontal="center" readingOrder="2"/>
    </xf>
    <xf numFmtId="4" fontId="44" fillId="0" borderId="17" xfId="1" applyNumberFormat="1" applyFont="1" applyFill="1" applyBorder="1" applyAlignment="1" applyProtection="1">
      <alignment horizontal="center" vertical="center" shrinkToFit="1" readingOrder="1"/>
    </xf>
    <xf numFmtId="4" fontId="44" fillId="0" borderId="3" xfId="1" applyNumberFormat="1" applyFont="1" applyFill="1" applyBorder="1" applyAlignment="1" applyProtection="1">
      <alignment horizontal="center" vertical="center" shrinkToFit="1" readingOrder="1"/>
    </xf>
    <xf numFmtId="4" fontId="44" fillId="0" borderId="17" xfId="2" applyNumberFormat="1" applyFont="1" applyFill="1" applyBorder="1" applyAlignment="1" applyProtection="1">
      <alignment horizontal="center" vertical="center" shrinkToFit="1" readingOrder="1"/>
    </xf>
    <xf numFmtId="4" fontId="44" fillId="0" borderId="2" xfId="2" applyNumberFormat="1" applyFont="1" applyFill="1" applyBorder="1" applyAlignment="1" applyProtection="1">
      <alignment horizontal="center" vertical="center" shrinkToFit="1" readingOrder="1"/>
    </xf>
    <xf numFmtId="4" fontId="44" fillId="0" borderId="3" xfId="2" applyNumberFormat="1" applyFont="1" applyFill="1" applyBorder="1" applyAlignment="1" applyProtection="1">
      <alignment horizontal="center" vertical="center" shrinkToFit="1" readingOrder="1"/>
    </xf>
    <xf numFmtId="4" fontId="44" fillId="0" borderId="2" xfId="1" applyNumberFormat="1" applyFont="1" applyFill="1" applyBorder="1" applyAlignment="1" applyProtection="1">
      <alignment horizontal="center" vertical="center" shrinkToFit="1" readingOrder="1"/>
    </xf>
    <xf numFmtId="3" fontId="33" fillId="25" borderId="8" xfId="2" applyNumberFormat="1" applyFont="1" applyFill="1" applyBorder="1" applyAlignment="1" applyProtection="1">
      <alignment horizontal="center" vertical="center" wrapText="1" readingOrder="2"/>
      <protection hidden="1"/>
    </xf>
    <xf numFmtId="3" fontId="33" fillId="25" borderId="25" xfId="2" applyNumberFormat="1" applyFont="1" applyFill="1" applyBorder="1" applyAlignment="1" applyProtection="1">
      <alignment horizontal="center" vertical="center" wrapText="1" readingOrder="2"/>
      <protection hidden="1"/>
    </xf>
    <xf numFmtId="3" fontId="33" fillId="25" borderId="10" xfId="2" applyNumberFormat="1" applyFont="1" applyFill="1" applyBorder="1" applyAlignment="1" applyProtection="1">
      <alignment horizontal="center" vertical="center" wrapText="1" readingOrder="2"/>
      <protection hidden="1"/>
    </xf>
    <xf numFmtId="3" fontId="33" fillId="25" borderId="15" xfId="2" applyNumberFormat="1" applyFont="1" applyFill="1" applyBorder="1" applyAlignment="1" applyProtection="1">
      <alignment horizontal="center" vertical="center" wrapText="1" readingOrder="2"/>
      <protection hidden="1"/>
    </xf>
    <xf numFmtId="3" fontId="12" fillId="2" borderId="17" xfId="2" applyNumberFormat="1" applyFont="1" applyFill="1" applyBorder="1" applyAlignment="1" applyProtection="1">
      <alignment horizontal="center" vertical="center" readingOrder="2"/>
    </xf>
    <xf numFmtId="3" fontId="12" fillId="2" borderId="2" xfId="2" applyNumberFormat="1" applyFont="1" applyFill="1" applyBorder="1" applyAlignment="1" applyProtection="1">
      <alignment horizontal="center" vertical="center" readingOrder="2"/>
    </xf>
    <xf numFmtId="3" fontId="12" fillId="2" borderId="3" xfId="2" applyNumberFormat="1" applyFont="1" applyFill="1" applyBorder="1" applyAlignment="1" applyProtection="1">
      <alignment horizontal="center" vertical="center" readingOrder="2"/>
    </xf>
    <xf numFmtId="0" fontId="12" fillId="2" borderId="2" xfId="2" applyFont="1" applyFill="1" applyBorder="1" applyAlignment="1" applyProtection="1">
      <alignment horizontal="center" vertical="center" readingOrder="2"/>
    </xf>
    <xf numFmtId="0" fontId="12" fillId="2" borderId="3" xfId="2" applyFont="1" applyFill="1" applyBorder="1" applyAlignment="1" applyProtection="1">
      <alignment horizontal="center" vertical="center" readingOrder="2"/>
    </xf>
    <xf numFmtId="3" fontId="12" fillId="28" borderId="17" xfId="2" applyNumberFormat="1" applyFont="1" applyFill="1" applyBorder="1" applyAlignment="1" applyProtection="1">
      <alignment horizontal="center" vertical="center" readingOrder="2"/>
    </xf>
    <xf numFmtId="3" fontId="12" fillId="28" borderId="3" xfId="2" applyNumberFormat="1" applyFont="1" applyFill="1" applyBorder="1" applyAlignment="1" applyProtection="1">
      <alignment horizontal="center" vertical="center" readingOrder="2"/>
    </xf>
    <xf numFmtId="164" fontId="43" fillId="28" borderId="17" xfId="1" applyNumberFormat="1" applyFont="1" applyFill="1" applyBorder="1" applyAlignment="1" applyProtection="1">
      <alignment horizontal="center" vertical="center" shrinkToFit="1" readingOrder="1"/>
    </xf>
    <xf numFmtId="164" fontId="43" fillId="28" borderId="3" xfId="1" applyNumberFormat="1" applyFont="1" applyFill="1" applyBorder="1" applyAlignment="1" applyProtection="1">
      <alignment horizontal="center" vertical="center" shrinkToFit="1" readingOrder="1"/>
    </xf>
    <xf numFmtId="164" fontId="44" fillId="28" borderId="17" xfId="2" applyNumberFormat="1" applyFont="1" applyFill="1" applyBorder="1" applyAlignment="1" applyProtection="1">
      <alignment horizontal="center"/>
    </xf>
    <xf numFmtId="164" fontId="44" fillId="28" borderId="3" xfId="2" applyNumberFormat="1" applyFont="1" applyFill="1" applyBorder="1" applyAlignment="1" applyProtection="1">
      <alignment horizontal="center"/>
    </xf>
    <xf numFmtId="4" fontId="44" fillId="0" borderId="12" xfId="3" applyNumberFormat="1" applyFont="1" applyFill="1" applyBorder="1" applyAlignment="1" applyProtection="1">
      <alignment horizontal="center" vertical="center" shrinkToFit="1" readingOrder="1"/>
      <protection locked="0"/>
    </xf>
    <xf numFmtId="1" fontId="32" fillId="4" borderId="29" xfId="0" applyNumberFormat="1" applyFont="1" applyFill="1" applyBorder="1" applyAlignment="1" applyProtection="1">
      <alignment horizontal="right" shrinkToFit="1" readingOrder="2"/>
      <protection locked="0"/>
    </xf>
    <xf numFmtId="1" fontId="32" fillId="4" borderId="5" xfId="0" applyNumberFormat="1" applyFont="1" applyFill="1" applyBorder="1" applyAlignment="1" applyProtection="1">
      <alignment horizontal="right" shrinkToFit="1" readingOrder="2"/>
      <protection locked="0"/>
    </xf>
    <xf numFmtId="1" fontId="32" fillId="4" borderId="6" xfId="0" applyNumberFormat="1" applyFont="1" applyFill="1" applyBorder="1" applyAlignment="1" applyProtection="1">
      <alignment horizontal="right" shrinkToFit="1" readingOrder="2"/>
      <protection locked="0"/>
    </xf>
    <xf numFmtId="1" fontId="12" fillId="4" borderId="96" xfId="0" applyNumberFormat="1" applyFont="1" applyFill="1" applyBorder="1" applyAlignment="1" applyProtection="1">
      <alignment horizontal="left" wrapText="1" readingOrder="2"/>
      <protection locked="0"/>
    </xf>
    <xf numFmtId="1" fontId="12" fillId="4" borderId="97" xfId="0" applyNumberFormat="1" applyFont="1" applyFill="1" applyBorder="1" applyAlignment="1" applyProtection="1">
      <alignment horizontal="left" wrapText="1" readingOrder="2"/>
      <protection locked="0"/>
    </xf>
    <xf numFmtId="1" fontId="12" fillId="4" borderId="29" xfId="0" applyNumberFormat="1" applyFont="1" applyFill="1" applyBorder="1" applyAlignment="1" applyProtection="1">
      <alignment horizontal="left" wrapText="1" readingOrder="2"/>
      <protection locked="0"/>
    </xf>
    <xf numFmtId="1" fontId="12" fillId="4" borderId="5" xfId="0" applyNumberFormat="1" applyFont="1" applyFill="1" applyBorder="1" applyAlignment="1" applyProtection="1">
      <alignment horizontal="left" wrapText="1" readingOrder="2"/>
      <protection locked="0"/>
    </xf>
    <xf numFmtId="14" fontId="12" fillId="4" borderId="28" xfId="0" applyNumberFormat="1" applyFont="1" applyFill="1" applyBorder="1" applyAlignment="1" applyProtection="1">
      <alignment horizontal="center" shrinkToFit="1" readingOrder="2"/>
      <protection locked="0"/>
    </xf>
    <xf numFmtId="14" fontId="12" fillId="4" borderId="5" xfId="0" applyNumberFormat="1" applyFont="1" applyFill="1" applyBorder="1" applyAlignment="1" applyProtection="1">
      <alignment horizontal="center" shrinkToFit="1" readingOrder="2"/>
      <protection locked="0"/>
    </xf>
    <xf numFmtId="14" fontId="12" fillId="4" borderId="6" xfId="0" applyNumberFormat="1" applyFont="1" applyFill="1" applyBorder="1" applyAlignment="1" applyProtection="1">
      <alignment horizontal="center" shrinkToFit="1" readingOrder="2"/>
      <protection locked="0"/>
    </xf>
    <xf numFmtId="1" fontId="11" fillId="16" borderId="70" xfId="0" applyNumberFormat="1" applyFont="1" applyFill="1" applyBorder="1" applyAlignment="1" applyProtection="1">
      <alignment horizontal="center" readingOrder="2"/>
      <protection locked="0"/>
    </xf>
    <xf numFmtId="1" fontId="11" fillId="16" borderId="71" xfId="0" applyNumberFormat="1" applyFont="1" applyFill="1" applyBorder="1" applyAlignment="1" applyProtection="1">
      <alignment horizontal="center" readingOrder="2"/>
      <protection locked="0"/>
    </xf>
    <xf numFmtId="49" fontId="43" fillId="11" borderId="4" xfId="2" applyNumberFormat="1" applyFont="1" applyFill="1" applyBorder="1" applyAlignment="1" applyProtection="1">
      <alignment horizontal="right" vertical="center" shrinkToFit="1" readingOrder="1"/>
    </xf>
    <xf numFmtId="171" fontId="43" fillId="11" borderId="4" xfId="1" applyNumberFormat="1" applyFont="1" applyFill="1" applyBorder="1" applyAlignment="1" applyProtection="1">
      <alignment horizontal="center" vertical="center" shrinkToFit="1" readingOrder="1"/>
    </xf>
    <xf numFmtId="10" fontId="43" fillId="11" borderId="4" xfId="3" applyNumberFormat="1" applyFont="1" applyFill="1" applyBorder="1" applyAlignment="1" applyProtection="1">
      <alignment horizontal="center" vertical="center" shrinkToFit="1" readingOrder="1"/>
    </xf>
    <xf numFmtId="164" fontId="43" fillId="11" borderId="4" xfId="2" applyNumberFormat="1" applyFont="1" applyFill="1" applyBorder="1" applyAlignment="1" applyProtection="1">
      <alignment horizontal="center" vertical="center" shrinkToFit="1" readingOrder="1"/>
    </xf>
    <xf numFmtId="170" fontId="43" fillId="11" borderId="4" xfId="3" applyNumberFormat="1" applyFont="1" applyFill="1" applyBorder="1" applyAlignment="1" applyProtection="1">
      <alignment horizontal="center" vertical="center" shrinkToFit="1" readingOrder="1"/>
    </xf>
    <xf numFmtId="0" fontId="43" fillId="11" borderId="4" xfId="5" applyFont="1" applyFill="1" applyBorder="1" applyAlignment="1" applyProtection="1">
      <alignment horizontal="right" vertical="center" shrinkToFit="1"/>
    </xf>
    <xf numFmtId="171" fontId="43" fillId="11" borderId="4" xfId="5" applyNumberFormat="1" applyFont="1" applyFill="1" applyBorder="1" applyAlignment="1" applyProtection="1">
      <alignment horizontal="right" vertical="center" shrinkToFit="1"/>
    </xf>
    <xf numFmtId="0" fontId="43" fillId="11" borderId="4" xfId="5" applyFont="1" applyFill="1" applyBorder="1" applyAlignment="1" applyProtection="1">
      <alignment horizontal="center" vertical="center" shrinkToFit="1"/>
    </xf>
    <xf numFmtId="4" fontId="44" fillId="11" borderId="17" xfId="5" applyNumberFormat="1" applyFont="1" applyFill="1" applyBorder="1" applyAlignment="1" applyProtection="1">
      <alignment horizontal="center" vertical="center" shrinkToFit="1"/>
    </xf>
    <xf numFmtId="4" fontId="44" fillId="11" borderId="3" xfId="5" applyNumberFormat="1" applyFont="1" applyFill="1" applyBorder="1" applyAlignment="1" applyProtection="1">
      <alignment horizontal="center" vertical="center" shrinkToFit="1"/>
    </xf>
    <xf numFmtId="4" fontId="44" fillId="11" borderId="2" xfId="5" applyNumberFormat="1" applyFont="1" applyFill="1" applyBorder="1" applyAlignment="1" applyProtection="1">
      <alignment horizontal="center" vertical="center" shrinkToFit="1"/>
    </xf>
    <xf numFmtId="10" fontId="43" fillId="4" borderId="118" xfId="2" applyNumberFormat="1" applyFont="1" applyFill="1" applyBorder="1" applyAlignment="1" applyProtection="1">
      <alignment vertical="center" readingOrder="2"/>
    </xf>
    <xf numFmtId="0" fontId="11" fillId="15" borderId="17" xfId="0" applyFont="1" applyFill="1" applyBorder="1" applyAlignment="1" applyProtection="1">
      <alignment horizontal="right" readingOrder="2"/>
    </xf>
    <xf numFmtId="0" fontId="11" fillId="15" borderId="2" xfId="0" applyFont="1" applyFill="1" applyBorder="1" applyAlignment="1" applyProtection="1">
      <alignment horizontal="right" readingOrder="2"/>
    </xf>
    <xf numFmtId="0" fontId="11" fillId="15" borderId="3" xfId="0" applyFont="1" applyFill="1" applyBorder="1" applyAlignment="1" applyProtection="1">
      <alignment horizontal="right" readingOrder="2"/>
    </xf>
    <xf numFmtId="0" fontId="11" fillId="8" borderId="17" xfId="0" applyFont="1" applyFill="1" applyBorder="1" applyAlignment="1" applyProtection="1">
      <alignment horizontal="right" readingOrder="2"/>
    </xf>
    <xf numFmtId="0" fontId="11" fillId="8" borderId="2" xfId="0" applyFont="1" applyFill="1" applyBorder="1" applyAlignment="1" applyProtection="1">
      <alignment horizontal="right" readingOrder="2"/>
    </xf>
    <xf numFmtId="0" fontId="11" fillId="8" borderId="3" xfId="0" applyFont="1" applyFill="1" applyBorder="1" applyAlignment="1" applyProtection="1">
      <alignment horizontal="right" readingOrder="2"/>
    </xf>
    <xf numFmtId="0" fontId="11" fillId="15" borderId="17" xfId="0" applyFont="1" applyFill="1" applyBorder="1" applyAlignment="1" applyProtection="1">
      <alignment horizontal="right" vertical="center" readingOrder="2"/>
    </xf>
    <xf numFmtId="0" fontId="11" fillId="15" borderId="2" xfId="0" applyFont="1" applyFill="1" applyBorder="1" applyAlignment="1" applyProtection="1">
      <alignment horizontal="right" vertical="center" readingOrder="2"/>
    </xf>
    <xf numFmtId="0" fontId="11" fillId="15" borderId="3" xfId="0" applyFont="1" applyFill="1" applyBorder="1" applyAlignment="1" applyProtection="1">
      <alignment horizontal="right" vertical="center" readingOrder="2"/>
    </xf>
    <xf numFmtId="168" fontId="12" fillId="0" borderId="1" xfId="0" applyNumberFormat="1" applyFont="1" applyFill="1" applyBorder="1" applyAlignment="1" applyProtection="1">
      <alignment horizontal="center" vertical="center" readingOrder="2"/>
    </xf>
    <xf numFmtId="0" fontId="12" fillId="0" borderId="1" xfId="0" applyFont="1" applyFill="1" applyBorder="1" applyAlignment="1" applyProtection="1">
      <alignment horizontal="center" vertical="center" readingOrder="2"/>
    </xf>
    <xf numFmtId="168" fontId="12" fillId="0" borderId="7" xfId="0" applyNumberFormat="1" applyFont="1" applyFill="1" applyBorder="1" applyAlignment="1" applyProtection="1">
      <alignment horizontal="center" vertical="center" readingOrder="2"/>
    </xf>
    <xf numFmtId="0" fontId="12" fillId="0" borderId="7" xfId="0" applyFont="1" applyFill="1" applyBorder="1" applyAlignment="1" applyProtection="1">
      <alignment horizontal="center" vertical="center" readingOrder="2"/>
    </xf>
    <xf numFmtId="0" fontId="51" fillId="0" borderId="17" xfId="2" applyFont="1" applyFill="1" applyBorder="1" applyAlignment="1" applyProtection="1">
      <alignment horizontal="center" vertical="center" wrapText="1" readingOrder="2"/>
    </xf>
    <xf numFmtId="0" fontId="51" fillId="0" borderId="2" xfId="2" applyFont="1" applyFill="1" applyBorder="1" applyAlignment="1" applyProtection="1">
      <alignment horizontal="center" vertical="center" wrapText="1" readingOrder="2"/>
    </xf>
    <xf numFmtId="168" fontId="51" fillId="0" borderId="2" xfId="2" applyNumberFormat="1" applyFont="1" applyFill="1" applyBorder="1" applyAlignment="1" applyProtection="1">
      <alignment horizontal="center" vertical="center" wrapText="1"/>
    </xf>
    <xf numFmtId="168" fontId="51" fillId="0" borderId="2" xfId="2" applyNumberFormat="1" applyFont="1" applyFill="1" applyBorder="1" applyAlignment="1" applyProtection="1">
      <alignment horizontal="center" vertical="top" wrapText="1" readingOrder="2"/>
    </xf>
    <xf numFmtId="0" fontId="51" fillId="0" borderId="2" xfId="2" applyFont="1" applyFill="1" applyBorder="1" applyAlignment="1" applyProtection="1">
      <alignment horizontal="center" vertical="top" wrapText="1" readingOrder="2"/>
    </xf>
    <xf numFmtId="0" fontId="51" fillId="0" borderId="3" xfId="2" applyFont="1" applyFill="1" applyBorder="1" applyAlignment="1" applyProtection="1">
      <alignment horizontal="center" vertical="top" wrapText="1" readingOrder="2"/>
    </xf>
    <xf numFmtId="0" fontId="51" fillId="0" borderId="2" xfId="2" applyFont="1" applyFill="1" applyBorder="1" applyAlignment="1" applyProtection="1">
      <alignment horizontal="center" vertical="center" wrapText="1" readingOrder="2"/>
    </xf>
    <xf numFmtId="0" fontId="12" fillId="0" borderId="2" xfId="0" applyFont="1" applyFill="1" applyBorder="1" applyAlignment="1" applyProtection="1">
      <alignment readingOrder="2"/>
    </xf>
    <xf numFmtId="168" fontId="51" fillId="0" borderId="2" xfId="2" applyNumberFormat="1" applyFont="1" applyFill="1" applyBorder="1" applyAlignment="1" applyProtection="1">
      <alignment horizontal="center" vertical="center" wrapText="1" readingOrder="2"/>
    </xf>
    <xf numFmtId="0" fontId="51" fillId="0" borderId="25" xfId="2" applyFont="1" applyFill="1" applyBorder="1" applyAlignment="1" applyProtection="1">
      <alignment vertical="center" wrapText="1" readingOrder="2"/>
    </xf>
    <xf numFmtId="0" fontId="51" fillId="2" borderId="17" xfId="2" applyFont="1" applyFill="1" applyBorder="1" applyAlignment="1" applyProtection="1">
      <alignment horizontal="center" vertical="center" wrapText="1" readingOrder="2"/>
    </xf>
    <xf numFmtId="0" fontId="51" fillId="2" borderId="2" xfId="2" applyFont="1" applyFill="1" applyBorder="1" applyAlignment="1" applyProtection="1">
      <alignment horizontal="center" vertical="center" wrapText="1" readingOrder="2"/>
    </xf>
    <xf numFmtId="168" fontId="51" fillId="11" borderId="2" xfId="2" applyNumberFormat="1" applyFont="1" applyFill="1" applyBorder="1" applyAlignment="1" applyProtection="1">
      <alignment horizontal="center" vertical="center" wrapText="1"/>
    </xf>
    <xf numFmtId="168" fontId="51" fillId="2" borderId="2" xfId="2" applyNumberFormat="1" applyFont="1" applyFill="1" applyBorder="1" applyAlignment="1" applyProtection="1">
      <alignment horizontal="center" vertical="top" wrapText="1" readingOrder="2"/>
    </xf>
    <xf numFmtId="0" fontId="51" fillId="2" borderId="2" xfId="2" applyFont="1" applyFill="1" applyBorder="1" applyAlignment="1" applyProtection="1">
      <alignment horizontal="center" vertical="top" wrapText="1" readingOrder="2"/>
    </xf>
    <xf numFmtId="0" fontId="51" fillId="2" borderId="3" xfId="2" applyFont="1" applyFill="1" applyBorder="1" applyAlignment="1" applyProtection="1">
      <alignment horizontal="center" vertical="top" wrapText="1" readingOrder="2"/>
    </xf>
    <xf numFmtId="0" fontId="51" fillId="2" borderId="2" xfId="2" applyFont="1" applyFill="1" applyBorder="1" applyAlignment="1" applyProtection="1">
      <alignment horizontal="center" vertical="center" wrapText="1" readingOrder="2"/>
    </xf>
    <xf numFmtId="0" fontId="12" fillId="11" borderId="2" xfId="0" applyFont="1" applyFill="1" applyBorder="1" applyAlignment="1" applyProtection="1">
      <alignment readingOrder="2"/>
    </xf>
    <xf numFmtId="168" fontId="51" fillId="2" borderId="2" xfId="2" applyNumberFormat="1" applyFont="1" applyFill="1" applyBorder="1" applyAlignment="1" applyProtection="1">
      <alignment horizontal="center" vertical="center" wrapText="1" readingOrder="2"/>
    </xf>
    <xf numFmtId="0" fontId="51" fillId="2" borderId="25" xfId="2" applyFont="1" applyFill="1" applyBorder="1" applyAlignment="1" applyProtection="1">
      <alignment vertical="center" wrapText="1" readingOrder="2"/>
    </xf>
    <xf numFmtId="0" fontId="51" fillId="2" borderId="8" xfId="2" applyFont="1" applyFill="1" applyBorder="1" applyAlignment="1" applyProtection="1">
      <alignment horizontal="center" vertical="center" wrapText="1" readingOrder="2"/>
    </xf>
    <xf numFmtId="0" fontId="51" fillId="2" borderId="1" xfId="2" applyFont="1" applyFill="1" applyBorder="1" applyAlignment="1" applyProtection="1">
      <alignment horizontal="center" vertical="center" wrapText="1" readingOrder="2"/>
    </xf>
    <xf numFmtId="0" fontId="51" fillId="2" borderId="1" xfId="5" applyFont="1" applyFill="1" applyBorder="1" applyAlignment="1" applyProtection="1">
      <alignment horizontal="center" vertical="center"/>
    </xf>
    <xf numFmtId="0" fontId="51" fillId="2" borderId="9" xfId="5" applyFont="1" applyFill="1" applyBorder="1" applyAlignment="1" applyProtection="1">
      <alignment horizontal="right" vertical="center"/>
    </xf>
    <xf numFmtId="0" fontId="57" fillId="2" borderId="3" xfId="5" applyFont="1" applyFill="1" applyBorder="1" applyAlignment="1" applyProtection="1">
      <alignment horizontal="center" vertical="center"/>
    </xf>
    <xf numFmtId="0" fontId="12" fillId="2" borderId="10" xfId="5" applyFont="1" applyFill="1" applyBorder="1" applyAlignment="1" applyProtection="1">
      <alignment horizontal="center" vertical="center"/>
    </xf>
    <xf numFmtId="0" fontId="12" fillId="2" borderId="7" xfId="5" applyFont="1" applyFill="1" applyBorder="1" applyAlignment="1" applyProtection="1">
      <alignment horizontal="center" vertical="center"/>
    </xf>
    <xf numFmtId="0" fontId="12" fillId="2" borderId="168" xfId="5" applyFont="1" applyFill="1" applyBorder="1" applyAlignment="1" applyProtection="1">
      <alignment horizontal="center" vertical="center"/>
    </xf>
    <xf numFmtId="0" fontId="87" fillId="2" borderId="10" xfId="5" applyFont="1" applyFill="1" applyBorder="1" applyAlignment="1" applyProtection="1">
      <alignment horizontal="right" vertical="center"/>
    </xf>
    <xf numFmtId="0" fontId="87" fillId="2" borderId="7" xfId="5" applyFont="1" applyFill="1" applyBorder="1" applyAlignment="1" applyProtection="1">
      <alignment horizontal="right" vertical="center"/>
    </xf>
    <xf numFmtId="0" fontId="87" fillId="2" borderId="15" xfId="5" applyFont="1" applyFill="1" applyBorder="1" applyAlignment="1" applyProtection="1">
      <alignment horizontal="right" vertical="center"/>
    </xf>
    <xf numFmtId="0" fontId="47" fillId="2" borderId="3" xfId="5" applyFont="1" applyFill="1" applyBorder="1" applyAlignment="1" applyProtection="1">
      <alignment horizontal="center" vertical="center"/>
    </xf>
    <xf numFmtId="0" fontId="51" fillId="2" borderId="16" xfId="5" applyFont="1" applyFill="1" applyBorder="1" applyAlignment="1" applyProtection="1">
      <alignment horizontal="right" vertical="center"/>
    </xf>
    <xf numFmtId="0" fontId="87" fillId="2" borderId="9" xfId="5" applyFont="1" applyFill="1" applyBorder="1" applyAlignment="1" applyProtection="1">
      <alignment horizontal="right" vertical="center"/>
    </xf>
    <xf numFmtId="0" fontId="87" fillId="2" borderId="0" xfId="5" applyFont="1" applyFill="1" applyBorder="1" applyAlignment="1" applyProtection="1">
      <alignment horizontal="right" vertical="center"/>
    </xf>
    <xf numFmtId="0" fontId="87" fillId="2" borderId="16" xfId="5" applyFont="1" applyFill="1" applyBorder="1" applyAlignment="1" applyProtection="1">
      <alignment horizontal="right" vertical="center"/>
    </xf>
    <xf numFmtId="171" fontId="43" fillId="11" borderId="3" xfId="5" applyNumberFormat="1" applyFont="1" applyFill="1" applyBorder="1" applyAlignment="1" applyProtection="1">
      <alignment horizontal="right" vertical="center" shrinkToFit="1"/>
    </xf>
    <xf numFmtId="0" fontId="6" fillId="0" borderId="7" xfId="0" applyFont="1" applyFill="1" applyBorder="1" applyAlignment="1" applyProtection="1">
      <alignment vertical="center" readingOrder="2"/>
    </xf>
  </cellXfs>
  <cellStyles count="6">
    <cellStyle name="Comma" xfId="1" builtinId="3"/>
    <cellStyle name="Normal" xfId="0" builtinId="0"/>
    <cellStyle name="Normal_טופס חדש כולל חישוב התייקרותi" xfId="5"/>
    <cellStyle name="Normal_קובץ חשבוניות  % 4 התיק'  מע''מ % 16.5" xfId="2"/>
    <cellStyle name="Percent" xfId="3" builtinId="5"/>
    <cellStyle name="היפר-קישור" xfId="4" builtinId="8"/>
  </cellStyles>
  <dxfs count="18">
    <dxf>
      <font>
        <condense val="0"/>
        <extend val="0"/>
        <color rgb="FF9C0006"/>
      </font>
      <fill>
        <patternFill>
          <bgColor rgb="FFFFC7CE"/>
        </patternFill>
      </fill>
    </dxf>
    <dxf>
      <font>
        <color rgb="FFFF0000"/>
      </font>
    </dxf>
    <dxf>
      <font>
        <condense val="0"/>
        <extend val="0"/>
        <color rgb="FF9C0006"/>
      </font>
      <fill>
        <patternFill>
          <bgColor rgb="FFFFC7CE"/>
        </patternFill>
      </fill>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condense val="0"/>
        <extend val="0"/>
        <color rgb="FF9C0006"/>
      </font>
      <fill>
        <patternFill>
          <bgColor rgb="FFFFC7CE"/>
        </patternFill>
      </fill>
    </dxf>
    <dxf>
      <font>
        <color rgb="FFFF0000"/>
      </font>
    </dxf>
    <dxf>
      <font>
        <condense val="0"/>
        <extend val="0"/>
        <color rgb="FF9C0006"/>
      </font>
      <fill>
        <patternFill>
          <bgColor rgb="FFFFC7CE"/>
        </patternFill>
      </fill>
    </dxf>
    <dxf>
      <font>
        <condense val="0"/>
        <extend val="0"/>
        <color rgb="FF9C0006"/>
      </font>
      <fill>
        <patternFill>
          <bgColor rgb="FFFFC7CE"/>
        </patternFill>
      </fill>
    </dxf>
    <dxf>
      <font>
        <color rgb="FFFF0000"/>
      </font>
    </dxf>
    <dxf>
      <font>
        <condense val="0"/>
        <extend val="0"/>
        <color rgb="FF9C0006"/>
      </font>
      <fill>
        <patternFill>
          <bgColor rgb="FFFFC7CE"/>
        </patternFill>
      </fill>
    </dxf>
  </dxfs>
  <tableStyles count="0" defaultTableStyle="TableStyleMedium9" defaultPivotStyle="PivotStyleLight16"/>
  <colors>
    <mruColors>
      <color rgb="FFCCFFCC"/>
      <color rgb="FFCCFF99"/>
      <color rgb="FFFFFF99"/>
      <color rgb="FFFFFFCC"/>
      <color rgb="FFFFFFFF"/>
      <color rgb="FFFFFF66"/>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G537"/>
  <sheetViews>
    <sheetView showGridLines="0" rightToLeft="1" tabSelected="1" zoomScaleNormal="100" workbookViewId="0">
      <selection activeCell="B115" sqref="B115:G115"/>
    </sheetView>
  </sheetViews>
  <sheetFormatPr defaultColWidth="9.140625" defaultRowHeight="12.75"/>
  <cols>
    <col min="1" max="1" width="3" style="2" customWidth="1"/>
    <col min="2" max="2" width="5.5703125" style="3" customWidth="1"/>
    <col min="3" max="3" width="9.42578125" style="3" customWidth="1"/>
    <col min="4" max="7" width="2.28515625" style="3" customWidth="1"/>
    <col min="8" max="9" width="3.28515625" style="3" customWidth="1"/>
    <col min="10" max="10" width="2.28515625" style="3" customWidth="1"/>
    <col min="11" max="11" width="11.85546875" style="3" customWidth="1"/>
    <col min="12" max="12" width="7.85546875" style="3" customWidth="1"/>
    <col min="13" max="13" width="9" style="3" customWidth="1"/>
    <col min="14" max="14" width="11.28515625" style="3" customWidth="1"/>
    <col min="15" max="15" width="2.7109375" style="3" customWidth="1"/>
    <col min="16" max="16" width="1.140625" style="3" customWidth="1"/>
    <col min="17" max="17" width="12.140625" style="3" customWidth="1"/>
    <col min="18" max="19" width="2.140625" style="3" customWidth="1"/>
    <col min="20" max="20" width="9.42578125" style="3" customWidth="1"/>
    <col min="21" max="21" width="12.85546875" style="3" hidden="1" customWidth="1"/>
    <col min="22" max="22" width="0.28515625" style="3" customWidth="1"/>
    <col min="23" max="23" width="3" style="3" customWidth="1"/>
    <col min="24" max="24" width="4.140625" style="3" customWidth="1"/>
    <col min="25" max="25" width="3.85546875" style="3" customWidth="1"/>
    <col min="26" max="26" width="6.7109375" style="3" customWidth="1"/>
    <col min="27" max="27" width="2.5703125" style="3" customWidth="1"/>
    <col min="28" max="28" width="4.5703125" style="3" customWidth="1"/>
    <col min="29" max="29" width="0.85546875" style="3" customWidth="1"/>
    <col min="30" max="30" width="7.42578125" style="3" customWidth="1"/>
    <col min="31" max="31" width="6.28515625" style="3" customWidth="1"/>
    <col min="32" max="32" width="4.42578125" style="3" customWidth="1"/>
    <col min="33" max="33" width="16.140625" style="3" customWidth="1"/>
    <col min="34" max="34" width="10.7109375" style="3" customWidth="1"/>
    <col min="35" max="35" width="10.42578125" style="8" customWidth="1"/>
    <col min="36" max="36" width="3.5703125" style="8" customWidth="1"/>
    <col min="37" max="37" width="12.5703125" style="3" customWidth="1"/>
    <col min="38" max="38" width="4.7109375" style="3" customWidth="1"/>
    <col min="39" max="39" width="7.7109375" style="3" customWidth="1"/>
    <col min="40" max="40" width="7.42578125" style="3" customWidth="1"/>
    <col min="41" max="41" width="15.140625" style="2" customWidth="1"/>
    <col min="42" max="44" width="9.140625" style="2" customWidth="1"/>
    <col min="45" max="46" width="9.140625" style="2" hidden="1" customWidth="1"/>
    <col min="47" max="69" width="9.140625" style="2" customWidth="1"/>
    <col min="70" max="16384" width="9.140625" style="2"/>
  </cols>
  <sheetData>
    <row r="1" spans="1:41" s="3" customFormat="1">
      <c r="A1" s="2"/>
      <c r="AI1" s="8"/>
      <c r="AJ1" s="8"/>
    </row>
    <row r="2" spans="1:41" s="3" customFormat="1" ht="14.25">
      <c r="A2" s="2"/>
      <c r="B2" s="861" t="s">
        <v>205</v>
      </c>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3"/>
      <c r="AE2" s="2"/>
      <c r="AF2" s="2"/>
      <c r="AG2" s="27" t="s">
        <v>206</v>
      </c>
      <c r="AH2" s="27"/>
      <c r="AI2" s="27"/>
      <c r="AJ2" s="27"/>
      <c r="AK2" s="27"/>
      <c r="AL2" s="27"/>
      <c r="AM2" s="27"/>
      <c r="AN2" s="27"/>
    </row>
    <row r="3" spans="1:41" s="3"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16"/>
      <c r="AJ3" s="16"/>
      <c r="AK3" s="2"/>
      <c r="AL3" s="2"/>
      <c r="AM3" s="2"/>
      <c r="AN3" s="2"/>
    </row>
    <row r="4" spans="1:41" s="3" customFormat="1" ht="21" customHeight="1">
      <c r="A4" s="2"/>
      <c r="B4" s="864" t="s">
        <v>83</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c r="AE4" s="28"/>
      <c r="AF4" s="28"/>
      <c r="AG4" s="459"/>
      <c r="AH4" s="459"/>
      <c r="AI4" s="459"/>
      <c r="AJ4" s="459"/>
      <c r="AK4" s="450"/>
      <c r="AL4" s="450"/>
      <c r="AM4" s="450"/>
      <c r="AN4" s="450"/>
      <c r="AO4" s="2"/>
    </row>
    <row r="5" spans="1:41" s="3" customFormat="1" ht="13.5" customHeight="1" thickBo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4"/>
      <c r="AF5" s="108"/>
      <c r="AG5" s="459"/>
      <c r="AH5" s="459"/>
      <c r="AI5" s="459"/>
      <c r="AJ5" s="459"/>
      <c r="AK5" s="450"/>
      <c r="AL5" s="450"/>
      <c r="AM5" s="450"/>
      <c r="AN5" s="450"/>
      <c r="AO5" s="2"/>
    </row>
    <row r="6" spans="1:41" s="3" customFormat="1" ht="13.5" thickBot="1">
      <c r="A6" s="2"/>
      <c r="B6" s="29" t="s">
        <v>115</v>
      </c>
      <c r="C6" s="29" t="s">
        <v>45</v>
      </c>
      <c r="D6" s="29"/>
      <c r="E6" s="29"/>
      <c r="F6" s="29"/>
      <c r="G6" s="29"/>
      <c r="H6" s="29"/>
      <c r="I6" s="29"/>
      <c r="J6" s="29"/>
      <c r="K6" s="29"/>
      <c r="L6" s="29"/>
      <c r="M6" s="29"/>
      <c r="N6" s="29"/>
      <c r="O6" s="29"/>
      <c r="P6" s="29"/>
      <c r="Q6" s="29"/>
      <c r="R6" s="865" t="s">
        <v>55</v>
      </c>
      <c r="S6" s="866"/>
      <c r="T6" s="866"/>
      <c r="U6" s="866"/>
      <c r="V6" s="866"/>
      <c r="W6" s="866"/>
      <c r="X6" s="866"/>
      <c r="Y6" s="866"/>
      <c r="Z6" s="866"/>
      <c r="AA6" s="866"/>
      <c r="AB6" s="866"/>
      <c r="AC6" s="866"/>
      <c r="AD6" s="867"/>
      <c r="AE6" s="30"/>
      <c r="AF6" s="31"/>
      <c r="AG6" s="31"/>
      <c r="AH6" s="31"/>
      <c r="AI6" s="32"/>
      <c r="AJ6" s="32"/>
      <c r="AK6" s="31"/>
      <c r="AL6" s="31"/>
      <c r="AM6" s="31"/>
      <c r="AN6" s="4"/>
    </row>
    <row r="7" spans="1:41" s="3" customFormat="1" ht="7.5" customHeight="1">
      <c r="A7" s="2"/>
      <c r="B7" s="33"/>
      <c r="C7" s="33"/>
      <c r="D7" s="33"/>
      <c r="E7" s="33"/>
      <c r="F7" s="33"/>
      <c r="G7" s="33"/>
      <c r="H7" s="33"/>
      <c r="I7" s="33"/>
      <c r="J7" s="33"/>
      <c r="K7" s="33"/>
      <c r="L7" s="33"/>
      <c r="M7" s="33"/>
      <c r="N7" s="33"/>
      <c r="O7" s="33"/>
      <c r="P7" s="33"/>
      <c r="Q7" s="33"/>
      <c r="R7" s="34"/>
      <c r="S7" s="34"/>
      <c r="T7" s="34"/>
      <c r="U7" s="34"/>
      <c r="V7" s="34"/>
      <c r="W7" s="34"/>
      <c r="X7" s="34"/>
      <c r="Y7" s="34"/>
      <c r="Z7" s="34"/>
      <c r="AA7" s="34"/>
      <c r="AB7" s="34"/>
      <c r="AC7" s="34"/>
      <c r="AD7" s="34"/>
      <c r="AE7" s="31"/>
      <c r="AF7" s="31"/>
      <c r="AG7" s="31"/>
      <c r="AH7" s="31"/>
      <c r="AI7" s="32"/>
      <c r="AJ7" s="32"/>
      <c r="AK7" s="31"/>
      <c r="AL7" s="4"/>
      <c r="AM7" s="108"/>
      <c r="AN7" s="4"/>
    </row>
    <row r="8" spans="1:41" s="3" customFormat="1">
      <c r="A8" s="2"/>
      <c r="B8" s="35" t="s">
        <v>88</v>
      </c>
      <c r="C8" s="780" t="s">
        <v>54</v>
      </c>
      <c r="D8" s="781"/>
      <c r="E8" s="781"/>
      <c r="F8" s="781"/>
      <c r="G8" s="781"/>
      <c r="H8" s="781"/>
      <c r="I8" s="781"/>
      <c r="J8" s="781"/>
      <c r="K8" s="781"/>
      <c r="L8" s="781"/>
      <c r="M8" s="781"/>
      <c r="N8" s="781"/>
      <c r="O8" s="781"/>
      <c r="P8" s="781"/>
      <c r="Q8" s="782"/>
      <c r="R8" s="859"/>
      <c r="S8" s="842"/>
      <c r="T8" s="842"/>
      <c r="U8" s="842"/>
      <c r="V8" s="842"/>
      <c r="W8" s="842"/>
      <c r="X8" s="842"/>
      <c r="Y8" s="842"/>
      <c r="Z8" s="842"/>
      <c r="AA8" s="842"/>
      <c r="AB8" s="842"/>
      <c r="AC8" s="842"/>
      <c r="AD8" s="860"/>
      <c r="AE8" s="13" t="s">
        <v>79</v>
      </c>
      <c r="AF8" s="15"/>
      <c r="AG8" s="15"/>
      <c r="AH8" s="15"/>
      <c r="AI8" s="25">
        <f>IF(ISBLANK(R8),0,1)</f>
        <v>0</v>
      </c>
      <c r="AJ8" s="25"/>
      <c r="AK8" s="36"/>
      <c r="AL8" s="36"/>
      <c r="AM8" s="36"/>
      <c r="AN8" s="36"/>
    </row>
    <row r="9" spans="1:41" s="3" customFormat="1" ht="7.5" customHeight="1">
      <c r="A9" s="2"/>
      <c r="B9" s="37"/>
      <c r="C9" s="38"/>
      <c r="D9" s="38"/>
      <c r="E9" s="38"/>
      <c r="F9" s="38"/>
      <c r="G9" s="38"/>
      <c r="H9" s="38"/>
      <c r="I9" s="38"/>
      <c r="J9" s="38"/>
      <c r="K9" s="38"/>
      <c r="L9" s="38"/>
      <c r="M9" s="38"/>
      <c r="N9" s="38"/>
      <c r="O9" s="38"/>
      <c r="P9" s="38"/>
      <c r="Q9" s="38"/>
      <c r="R9" s="858"/>
      <c r="S9" s="858"/>
      <c r="T9" s="858"/>
      <c r="U9" s="858"/>
      <c r="V9" s="858"/>
      <c r="W9" s="858"/>
      <c r="X9" s="858"/>
      <c r="Y9" s="858"/>
      <c r="Z9" s="858"/>
      <c r="AA9" s="858"/>
      <c r="AB9" s="858"/>
      <c r="AC9" s="858"/>
      <c r="AD9" s="858"/>
      <c r="AE9" s="13"/>
      <c r="AF9" s="15"/>
      <c r="AG9" s="15"/>
      <c r="AH9" s="15"/>
      <c r="AI9" s="25"/>
      <c r="AJ9" s="25"/>
      <c r="AK9" s="39"/>
      <c r="AL9" s="22"/>
      <c r="AM9" s="22"/>
      <c r="AN9" s="22"/>
    </row>
    <row r="10" spans="1:41" s="3" customFormat="1">
      <c r="A10" s="2"/>
      <c r="B10" s="37" t="s">
        <v>89</v>
      </c>
      <c r="C10" s="780" t="s">
        <v>56</v>
      </c>
      <c r="D10" s="781"/>
      <c r="E10" s="781"/>
      <c r="F10" s="781"/>
      <c r="G10" s="781"/>
      <c r="H10" s="781"/>
      <c r="I10" s="781"/>
      <c r="J10" s="781"/>
      <c r="K10" s="781"/>
      <c r="L10" s="781"/>
      <c r="M10" s="781"/>
      <c r="N10" s="781"/>
      <c r="O10" s="781"/>
      <c r="P10" s="781"/>
      <c r="Q10" s="782"/>
      <c r="R10" s="859"/>
      <c r="S10" s="842"/>
      <c r="T10" s="842"/>
      <c r="U10" s="842"/>
      <c r="V10" s="842"/>
      <c r="W10" s="842"/>
      <c r="X10" s="842"/>
      <c r="Y10" s="842"/>
      <c r="Z10" s="842"/>
      <c r="AA10" s="842"/>
      <c r="AB10" s="842"/>
      <c r="AC10" s="842"/>
      <c r="AD10" s="860"/>
      <c r="AE10" s="13" t="s">
        <v>79</v>
      </c>
      <c r="AF10" s="15"/>
      <c r="AG10" s="15"/>
      <c r="AH10" s="15"/>
      <c r="AI10" s="25">
        <f>IF(ISBLANK(R10),0,1)</f>
        <v>0</v>
      </c>
      <c r="AJ10" s="25"/>
      <c r="AK10" s="40"/>
      <c r="AL10" s="40"/>
      <c r="AM10" s="40"/>
      <c r="AN10" s="40"/>
    </row>
    <row r="11" spans="1:41" s="3" customFormat="1" ht="7.5" customHeight="1">
      <c r="A11" s="2"/>
      <c r="B11" s="37"/>
      <c r="C11" s="33"/>
      <c r="D11" s="33"/>
      <c r="E11" s="33"/>
      <c r="F11" s="33"/>
      <c r="G11" s="33"/>
      <c r="H11" s="33"/>
      <c r="I11" s="33"/>
      <c r="J11" s="33"/>
      <c r="K11" s="33"/>
      <c r="L11" s="33"/>
      <c r="M11" s="33"/>
      <c r="N11" s="33"/>
      <c r="O11" s="33"/>
      <c r="P11" s="33"/>
      <c r="Q11" s="33"/>
      <c r="R11" s="858"/>
      <c r="S11" s="858"/>
      <c r="T11" s="858"/>
      <c r="U11" s="858"/>
      <c r="V11" s="858"/>
      <c r="W11" s="858"/>
      <c r="X11" s="858"/>
      <c r="Y11" s="858"/>
      <c r="Z11" s="858"/>
      <c r="AA11" s="858"/>
      <c r="AB11" s="858"/>
      <c r="AC11" s="858"/>
      <c r="AD11" s="858"/>
      <c r="AE11" s="13"/>
      <c r="AF11" s="15"/>
      <c r="AG11" s="15"/>
      <c r="AH11" s="15"/>
      <c r="AI11" s="25"/>
      <c r="AJ11" s="25"/>
      <c r="AK11" s="39"/>
      <c r="AL11" s="22"/>
      <c r="AM11" s="22"/>
      <c r="AN11" s="22"/>
    </row>
    <row r="12" spans="1:41" s="3" customFormat="1">
      <c r="A12" s="2"/>
      <c r="B12" s="37" t="s">
        <v>91</v>
      </c>
      <c r="C12" s="780" t="s">
        <v>99</v>
      </c>
      <c r="D12" s="781"/>
      <c r="E12" s="781"/>
      <c r="F12" s="781"/>
      <c r="G12" s="781"/>
      <c r="H12" s="781"/>
      <c r="I12" s="781"/>
      <c r="J12" s="781"/>
      <c r="K12" s="781"/>
      <c r="L12" s="781"/>
      <c r="M12" s="781"/>
      <c r="N12" s="781"/>
      <c r="O12" s="781"/>
      <c r="P12" s="781"/>
      <c r="Q12" s="782"/>
      <c r="R12" s="838"/>
      <c r="S12" s="839"/>
      <c r="T12" s="839"/>
      <c r="U12" s="839"/>
      <c r="V12" s="839"/>
      <c r="W12" s="839"/>
      <c r="X12" s="839"/>
      <c r="Y12" s="839"/>
      <c r="Z12" s="839"/>
      <c r="AA12" s="839"/>
      <c r="AB12" s="839"/>
      <c r="AC12" s="839"/>
      <c r="AD12" s="840"/>
      <c r="AE12" s="13" t="s">
        <v>79</v>
      </c>
      <c r="AF12" s="15"/>
      <c r="AG12" s="15"/>
      <c r="AH12" s="15"/>
      <c r="AI12" s="25">
        <f>IF(ISBLANK(R12),0,1)</f>
        <v>0</v>
      </c>
      <c r="AJ12" s="25"/>
      <c r="AK12" s="40"/>
      <c r="AL12" s="40"/>
      <c r="AM12" s="40"/>
      <c r="AN12" s="40"/>
    </row>
    <row r="13" spans="1:41" s="3" customFormat="1" ht="7.5" customHeight="1">
      <c r="A13" s="2"/>
      <c r="B13" s="37"/>
      <c r="C13" s="33"/>
      <c r="D13" s="33"/>
      <c r="E13" s="33"/>
      <c r="F13" s="33"/>
      <c r="G13" s="33"/>
      <c r="H13" s="33"/>
      <c r="I13" s="33"/>
      <c r="J13" s="33"/>
      <c r="K13" s="33"/>
      <c r="L13" s="33"/>
      <c r="M13" s="33"/>
      <c r="N13" s="33"/>
      <c r="O13" s="33"/>
      <c r="P13" s="33"/>
      <c r="Q13" s="33"/>
      <c r="R13" s="858"/>
      <c r="S13" s="858"/>
      <c r="T13" s="858"/>
      <c r="U13" s="858"/>
      <c r="V13" s="858"/>
      <c r="W13" s="858"/>
      <c r="X13" s="858"/>
      <c r="Y13" s="858"/>
      <c r="Z13" s="858"/>
      <c r="AA13" s="858"/>
      <c r="AB13" s="858"/>
      <c r="AC13" s="858"/>
      <c r="AD13" s="858"/>
      <c r="AE13" s="13"/>
      <c r="AF13" s="15"/>
      <c r="AG13" s="15"/>
      <c r="AH13" s="15"/>
      <c r="AI13" s="25"/>
      <c r="AJ13" s="25"/>
      <c r="AK13" s="39"/>
      <c r="AL13" s="22"/>
      <c r="AM13" s="22"/>
      <c r="AN13" s="22"/>
    </row>
    <row r="14" spans="1:41" s="3" customFormat="1">
      <c r="A14" s="2"/>
      <c r="B14" s="37" t="s">
        <v>92</v>
      </c>
      <c r="C14" s="780" t="s">
        <v>113</v>
      </c>
      <c r="D14" s="781"/>
      <c r="E14" s="781"/>
      <c r="F14" s="781"/>
      <c r="G14" s="781"/>
      <c r="H14" s="781"/>
      <c r="I14" s="781"/>
      <c r="J14" s="781"/>
      <c r="K14" s="781"/>
      <c r="L14" s="781"/>
      <c r="M14" s="781"/>
      <c r="N14" s="781"/>
      <c r="O14" s="781"/>
      <c r="P14" s="781"/>
      <c r="Q14" s="782"/>
      <c r="R14" s="838"/>
      <c r="S14" s="839"/>
      <c r="T14" s="839"/>
      <c r="U14" s="839"/>
      <c r="V14" s="839"/>
      <c r="W14" s="839"/>
      <c r="X14" s="839"/>
      <c r="Y14" s="839"/>
      <c r="Z14" s="839"/>
      <c r="AA14" s="839"/>
      <c r="AB14" s="839"/>
      <c r="AC14" s="839"/>
      <c r="AD14" s="840"/>
      <c r="AE14" s="13" t="s">
        <v>79</v>
      </c>
      <c r="AF14" s="15"/>
      <c r="AG14" s="15"/>
      <c r="AH14" s="15"/>
      <c r="AI14" s="25">
        <f>IF(ISBLANK(R14),0,1)</f>
        <v>0</v>
      </c>
      <c r="AJ14" s="25"/>
      <c r="AK14" s="40"/>
      <c r="AL14" s="40"/>
      <c r="AM14" s="40"/>
      <c r="AN14" s="40"/>
    </row>
    <row r="15" spans="1:41" s="3" customFormat="1" ht="7.5" customHeight="1">
      <c r="A15" s="2"/>
      <c r="B15" s="37"/>
      <c r="C15" s="38"/>
      <c r="D15" s="38"/>
      <c r="E15" s="38"/>
      <c r="F15" s="38"/>
      <c r="G15" s="38"/>
      <c r="H15" s="38"/>
      <c r="I15" s="38"/>
      <c r="J15" s="38"/>
      <c r="K15" s="38"/>
      <c r="L15" s="38"/>
      <c r="M15" s="38"/>
      <c r="N15" s="38"/>
      <c r="O15" s="38"/>
      <c r="P15" s="38"/>
      <c r="Q15" s="38"/>
      <c r="R15" s="858"/>
      <c r="S15" s="858"/>
      <c r="T15" s="858"/>
      <c r="U15" s="858"/>
      <c r="V15" s="858"/>
      <c r="W15" s="858"/>
      <c r="X15" s="858"/>
      <c r="Y15" s="858"/>
      <c r="Z15" s="858"/>
      <c r="AA15" s="858"/>
      <c r="AB15" s="858"/>
      <c r="AC15" s="858"/>
      <c r="AD15" s="858"/>
      <c r="AE15" s="13"/>
      <c r="AF15" s="15"/>
      <c r="AG15" s="15"/>
      <c r="AH15" s="15"/>
      <c r="AI15" s="25"/>
      <c r="AJ15" s="25"/>
      <c r="AK15" s="39"/>
      <c r="AL15" s="22"/>
      <c r="AM15" s="22"/>
      <c r="AN15" s="22"/>
    </row>
    <row r="16" spans="1:41" s="3" customFormat="1">
      <c r="A16" s="2"/>
      <c r="B16" s="37" t="s">
        <v>93</v>
      </c>
      <c r="C16" s="780" t="s">
        <v>114</v>
      </c>
      <c r="D16" s="781"/>
      <c r="E16" s="781"/>
      <c r="F16" s="781"/>
      <c r="G16" s="781"/>
      <c r="H16" s="781"/>
      <c r="I16" s="781"/>
      <c r="J16" s="781"/>
      <c r="K16" s="781"/>
      <c r="L16" s="781"/>
      <c r="M16" s="781"/>
      <c r="N16" s="781"/>
      <c r="O16" s="781"/>
      <c r="P16" s="781"/>
      <c r="Q16" s="782"/>
      <c r="R16" s="838"/>
      <c r="S16" s="839"/>
      <c r="T16" s="839"/>
      <c r="U16" s="839"/>
      <c r="V16" s="839"/>
      <c r="W16" s="839"/>
      <c r="X16" s="839"/>
      <c r="Y16" s="839"/>
      <c r="Z16" s="839"/>
      <c r="AA16" s="839"/>
      <c r="AB16" s="839"/>
      <c r="AC16" s="839"/>
      <c r="AD16" s="840"/>
      <c r="AE16" s="13" t="s">
        <v>79</v>
      </c>
      <c r="AF16" s="15"/>
      <c r="AG16" s="15"/>
      <c r="AH16" s="15"/>
      <c r="AI16" s="25">
        <f>IF(ISBLANK(R16),0,1)</f>
        <v>0</v>
      </c>
      <c r="AJ16" s="25"/>
      <c r="AK16" s="40"/>
      <c r="AL16" s="40"/>
      <c r="AM16" s="40"/>
      <c r="AN16" s="40"/>
    </row>
    <row r="17" spans="1:40" s="3" customFormat="1" ht="7.5" customHeight="1">
      <c r="A17" s="2"/>
      <c r="B17" s="2"/>
      <c r="C17" s="33"/>
      <c r="D17" s="33"/>
      <c r="E17" s="33"/>
      <c r="F17" s="33"/>
      <c r="G17" s="33"/>
      <c r="H17" s="33"/>
      <c r="I17" s="33"/>
      <c r="J17" s="33"/>
      <c r="K17" s="33"/>
      <c r="L17" s="33"/>
      <c r="M17" s="33"/>
      <c r="N17" s="33"/>
      <c r="O17" s="33"/>
      <c r="P17" s="33"/>
      <c r="Q17" s="33"/>
      <c r="R17" s="41"/>
      <c r="S17" s="42"/>
      <c r="T17" s="42"/>
      <c r="U17" s="42"/>
      <c r="V17" s="42"/>
      <c r="W17" s="42"/>
      <c r="X17" s="42"/>
      <c r="Y17" s="42"/>
      <c r="Z17" s="42"/>
      <c r="AA17" s="42"/>
      <c r="AB17" s="42"/>
      <c r="AC17" s="42"/>
      <c r="AD17" s="43"/>
      <c r="AE17" s="14"/>
      <c r="AF17" s="15"/>
      <c r="AG17" s="15"/>
      <c r="AH17" s="15"/>
      <c r="AI17" s="25"/>
      <c r="AJ17" s="25"/>
      <c r="AK17" s="42"/>
      <c r="AL17" s="9"/>
      <c r="AM17" s="9"/>
      <c r="AN17" s="10"/>
    </row>
    <row r="18" spans="1:40" s="3" customFormat="1">
      <c r="A18" s="2"/>
      <c r="B18" s="37" t="s">
        <v>96</v>
      </c>
      <c r="C18" s="780" t="s">
        <v>57</v>
      </c>
      <c r="D18" s="781"/>
      <c r="E18" s="781"/>
      <c r="F18" s="781"/>
      <c r="G18" s="781"/>
      <c r="H18" s="781"/>
      <c r="I18" s="781"/>
      <c r="J18" s="781"/>
      <c r="K18" s="781"/>
      <c r="L18" s="781"/>
      <c r="M18" s="781"/>
      <c r="N18" s="781"/>
      <c r="O18" s="781"/>
      <c r="P18" s="781"/>
      <c r="Q18" s="782"/>
      <c r="R18" s="841"/>
      <c r="S18" s="842"/>
      <c r="T18" s="842"/>
      <c r="U18" s="842"/>
      <c r="V18" s="842"/>
      <c r="W18" s="842"/>
      <c r="X18" s="842"/>
      <c r="Y18" s="842"/>
      <c r="Z18" s="842"/>
      <c r="AA18" s="842"/>
      <c r="AB18" s="842"/>
      <c r="AC18" s="842"/>
      <c r="AD18" s="842"/>
      <c r="AE18" s="15"/>
      <c r="AF18" s="15"/>
      <c r="AG18" s="15"/>
      <c r="AH18" s="15"/>
      <c r="AI18" s="25">
        <f>IF(ISBLANK(R18),0,1)</f>
        <v>0</v>
      </c>
      <c r="AJ18" s="25"/>
      <c r="AK18" s="44"/>
      <c r="AL18" s="45"/>
      <c r="AM18" s="45"/>
      <c r="AN18" s="44"/>
    </row>
    <row r="19" spans="1:40" s="3" customFormat="1">
      <c r="A19" s="2"/>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25">
        <f>SUM(AI8:AI18)</f>
        <v>0</v>
      </c>
      <c r="AJ19" s="25"/>
      <c r="AK19" s="33"/>
      <c r="AL19" s="11"/>
      <c r="AM19" s="11"/>
      <c r="AN19" s="2"/>
    </row>
    <row r="20" spans="1:40" s="3" customFormat="1">
      <c r="A20" s="2"/>
      <c r="B20" s="29" t="s">
        <v>47</v>
      </c>
      <c r="C20" s="29"/>
      <c r="D20" s="29"/>
      <c r="E20" s="29"/>
      <c r="F20" s="29"/>
      <c r="G20" s="29"/>
      <c r="H20" s="29"/>
      <c r="I20" s="29"/>
      <c r="J20" s="29"/>
      <c r="K20" s="29"/>
      <c r="L20" s="29"/>
      <c r="M20" s="29"/>
      <c r="N20" s="29"/>
      <c r="O20" s="29"/>
      <c r="P20" s="29"/>
      <c r="Q20" s="29"/>
      <c r="R20" s="33"/>
      <c r="S20" s="33"/>
      <c r="T20" s="33"/>
      <c r="U20" s="33"/>
      <c r="V20" s="33"/>
      <c r="W20" s="33"/>
      <c r="X20" s="33"/>
      <c r="Y20" s="33"/>
      <c r="Z20" s="33"/>
      <c r="AA20" s="33"/>
      <c r="AB20" s="33"/>
      <c r="AC20" s="33"/>
      <c r="AD20" s="33"/>
      <c r="AE20" s="33"/>
      <c r="AF20" s="33"/>
      <c r="AG20" s="33"/>
      <c r="AH20" s="33"/>
      <c r="AI20" s="25"/>
      <c r="AJ20" s="25"/>
      <c r="AK20" s="33"/>
      <c r="AL20" s="11"/>
      <c r="AM20" s="11"/>
      <c r="AN20" s="2"/>
    </row>
    <row r="21" spans="1:40" s="3" customFormat="1" ht="7.5" customHeight="1">
      <c r="A21" s="2"/>
      <c r="B21" s="33"/>
      <c r="C21" s="33"/>
      <c r="D21" s="33"/>
      <c r="E21" s="33"/>
      <c r="F21" s="33"/>
      <c r="G21" s="33"/>
      <c r="H21" s="33"/>
      <c r="I21" s="33"/>
      <c r="J21" s="33"/>
      <c r="K21" s="33"/>
      <c r="L21" s="33"/>
      <c r="M21" s="33"/>
      <c r="N21" s="33"/>
      <c r="O21" s="33"/>
      <c r="P21" s="33"/>
      <c r="Q21" s="33"/>
      <c r="R21" s="33"/>
      <c r="S21" s="31"/>
      <c r="T21" s="31"/>
      <c r="U21" s="31"/>
      <c r="V21" s="31"/>
      <c r="W21" s="31"/>
      <c r="X21" s="31"/>
      <c r="Y21" s="31"/>
      <c r="Z21" s="31"/>
      <c r="AA21" s="31"/>
      <c r="AB21" s="31"/>
      <c r="AC21" s="31"/>
      <c r="AD21" s="31"/>
      <c r="AE21" s="31"/>
      <c r="AF21" s="31"/>
      <c r="AG21" s="31"/>
      <c r="AH21" s="31"/>
      <c r="AI21" s="25"/>
      <c r="AJ21" s="25"/>
      <c r="AK21" s="31"/>
      <c r="AL21" s="12"/>
      <c r="AM21" s="12"/>
      <c r="AN21" s="4"/>
    </row>
    <row r="22" spans="1:40" s="3" customFormat="1" ht="17.25" customHeight="1">
      <c r="A22" s="2"/>
      <c r="B22" s="37" t="s">
        <v>88</v>
      </c>
      <c r="C22" s="780" t="s">
        <v>48</v>
      </c>
      <c r="D22" s="781"/>
      <c r="E22" s="781"/>
      <c r="F22" s="781"/>
      <c r="G22" s="781"/>
      <c r="H22" s="781"/>
      <c r="I22" s="781"/>
      <c r="J22" s="781"/>
      <c r="K22" s="781"/>
      <c r="L22" s="781"/>
      <c r="M22" s="781"/>
      <c r="N22" s="781"/>
      <c r="O22" s="781"/>
      <c r="P22" s="781"/>
      <c r="Q22" s="782"/>
      <c r="R22" s="853"/>
      <c r="S22" s="854"/>
      <c r="T22" s="854"/>
      <c r="U22" s="854"/>
      <c r="V22" s="854"/>
      <c r="W22" s="854"/>
      <c r="X22" s="854"/>
      <c r="Y22" s="854"/>
      <c r="Z22" s="854"/>
      <c r="AA22" s="854"/>
      <c r="AB22" s="854"/>
      <c r="AC22" s="117"/>
      <c r="AD22" s="119" t="s">
        <v>132</v>
      </c>
      <c r="AE22" s="13" t="s">
        <v>79</v>
      </c>
      <c r="AF22" s="15"/>
      <c r="AG22" s="15"/>
      <c r="AH22" s="15"/>
      <c r="AI22" s="25">
        <f>IF(ISBLANK(R22),0,1)</f>
        <v>0</v>
      </c>
      <c r="AJ22" s="25"/>
      <c r="AK22" s="46"/>
      <c r="AL22" s="46"/>
      <c r="AM22" s="46"/>
      <c r="AN22" s="46"/>
    </row>
    <row r="23" spans="1:40" s="3" customFormat="1" ht="7.5" customHeight="1">
      <c r="A23" s="2"/>
      <c r="B23" s="47"/>
      <c r="C23" s="48"/>
      <c r="D23" s="48"/>
      <c r="E23" s="48"/>
      <c r="F23" s="48"/>
      <c r="G23" s="48"/>
      <c r="H23" s="48"/>
      <c r="I23" s="48"/>
      <c r="J23" s="48"/>
      <c r="K23" s="48"/>
      <c r="L23" s="48"/>
      <c r="M23" s="48"/>
      <c r="N23" s="48"/>
      <c r="O23" s="48"/>
      <c r="P23" s="48"/>
      <c r="Q23" s="48"/>
      <c r="R23" s="49"/>
      <c r="S23" s="50"/>
      <c r="T23" s="50"/>
      <c r="U23" s="50"/>
      <c r="V23" s="50"/>
      <c r="W23" s="50"/>
      <c r="X23" s="50"/>
      <c r="Y23" s="50"/>
      <c r="Z23" s="50"/>
      <c r="AA23" s="51"/>
      <c r="AB23" s="51"/>
      <c r="AC23" s="51"/>
      <c r="AD23" s="51"/>
      <c r="AE23" s="50"/>
      <c r="AF23" s="50"/>
      <c r="AG23" s="50"/>
      <c r="AH23" s="50"/>
      <c r="AI23" s="25"/>
      <c r="AJ23" s="25"/>
      <c r="AK23" s="40"/>
      <c r="AL23" s="20"/>
      <c r="AM23" s="20"/>
      <c r="AN23" s="20"/>
    </row>
    <row r="24" spans="1:40" s="3" customFormat="1" ht="17.25" customHeight="1">
      <c r="A24" s="2"/>
      <c r="B24" s="52" t="s">
        <v>89</v>
      </c>
      <c r="C24" s="843" t="s">
        <v>128</v>
      </c>
      <c r="D24" s="844"/>
      <c r="E24" s="844"/>
      <c r="F24" s="844"/>
      <c r="G24" s="844"/>
      <c r="H24" s="844"/>
      <c r="I24" s="844"/>
      <c r="J24" s="844"/>
      <c r="K24" s="844"/>
      <c r="L24" s="844"/>
      <c r="M24" s="844"/>
      <c r="N24" s="844"/>
      <c r="O24" s="844"/>
      <c r="P24" s="844"/>
      <c r="Q24" s="845"/>
      <c r="R24" s="855"/>
      <c r="S24" s="856"/>
      <c r="T24" s="856"/>
      <c r="U24" s="856"/>
      <c r="V24" s="856"/>
      <c r="W24" s="856"/>
      <c r="X24" s="856"/>
      <c r="Y24" s="856"/>
      <c r="Z24" s="856"/>
      <c r="AA24" s="856"/>
      <c r="AB24" s="856"/>
      <c r="AC24" s="116"/>
      <c r="AD24" s="120" t="s">
        <v>132</v>
      </c>
      <c r="AE24" s="13" t="s">
        <v>79</v>
      </c>
      <c r="AF24" s="15"/>
      <c r="AG24" s="15"/>
      <c r="AH24" s="15"/>
      <c r="AI24" s="25">
        <f>IF(ISBLANK(R24),0,1)</f>
        <v>0</v>
      </c>
      <c r="AJ24" s="25"/>
      <c r="AK24" s="53"/>
      <c r="AL24" s="53"/>
      <c r="AM24" s="53"/>
      <c r="AN24" s="53"/>
    </row>
    <row r="25" spans="1:40" s="3" customFormat="1" ht="7.5" customHeight="1">
      <c r="A25" s="2"/>
      <c r="B25" s="47"/>
      <c r="C25" s="49"/>
      <c r="D25" s="49"/>
      <c r="E25" s="49"/>
      <c r="F25" s="49"/>
      <c r="G25" s="49"/>
      <c r="H25" s="49"/>
      <c r="I25" s="49"/>
      <c r="J25" s="49"/>
      <c r="K25" s="49"/>
      <c r="L25" s="49"/>
      <c r="M25" s="49"/>
      <c r="N25" s="49"/>
      <c r="O25" s="49"/>
      <c r="P25" s="49"/>
      <c r="Q25" s="49"/>
      <c r="R25" s="50"/>
      <c r="S25" s="50"/>
      <c r="T25" s="50"/>
      <c r="U25" s="50"/>
      <c r="V25" s="50"/>
      <c r="W25" s="50"/>
      <c r="X25" s="50"/>
      <c r="Y25" s="50"/>
      <c r="Z25" s="50"/>
      <c r="AA25" s="50"/>
      <c r="AB25" s="50"/>
      <c r="AC25" s="50"/>
      <c r="AD25" s="50"/>
      <c r="AE25" s="50"/>
      <c r="AF25" s="50"/>
      <c r="AG25" s="50"/>
      <c r="AH25" s="50"/>
      <c r="AI25" s="25"/>
      <c r="AJ25" s="25"/>
      <c r="AK25" s="40"/>
      <c r="AL25" s="40"/>
      <c r="AM25" s="40"/>
      <c r="AN25" s="40"/>
    </row>
    <row r="26" spans="1:40" s="3" customFormat="1">
      <c r="A26" s="2"/>
      <c r="B26" s="47" t="s">
        <v>90</v>
      </c>
      <c r="C26" s="846" t="s">
        <v>116</v>
      </c>
      <c r="D26" s="847"/>
      <c r="E26" s="847"/>
      <c r="F26" s="847"/>
      <c r="G26" s="847"/>
      <c r="H26" s="847"/>
      <c r="I26" s="847"/>
      <c r="J26" s="847"/>
      <c r="K26" s="847"/>
      <c r="L26" s="847"/>
      <c r="M26" s="847"/>
      <c r="N26" s="847"/>
      <c r="O26" s="847"/>
      <c r="P26" s="847"/>
      <c r="Q26" s="848"/>
      <c r="R26" s="849"/>
      <c r="S26" s="850"/>
      <c r="T26" s="850"/>
      <c r="U26" s="850"/>
      <c r="V26" s="850"/>
      <c r="W26" s="850"/>
      <c r="X26" s="850"/>
      <c r="Y26" s="850"/>
      <c r="Z26" s="850"/>
      <c r="AA26" s="850"/>
      <c r="AB26" s="850"/>
      <c r="AC26" s="850"/>
      <c r="AD26" s="851"/>
      <c r="AE26" s="13" t="s">
        <v>79</v>
      </c>
      <c r="AF26" s="15"/>
      <c r="AG26" s="15"/>
      <c r="AH26" s="15"/>
      <c r="AI26" s="25">
        <f>IF(ISBLANK(R26),0,1)</f>
        <v>0</v>
      </c>
      <c r="AJ26" s="25"/>
      <c r="AK26" s="40"/>
      <c r="AL26" s="40"/>
      <c r="AM26" s="40"/>
      <c r="AN26" s="40"/>
    </row>
    <row r="27" spans="1:40" s="3" customFormat="1" ht="9" customHeight="1">
      <c r="A27" s="2"/>
      <c r="B27" s="47"/>
      <c r="C27" s="49"/>
      <c r="D27" s="49"/>
      <c r="E27" s="49"/>
      <c r="F27" s="49"/>
      <c r="G27" s="49"/>
      <c r="H27" s="49"/>
      <c r="I27" s="49"/>
      <c r="J27" s="49"/>
      <c r="K27" s="49"/>
      <c r="L27" s="49"/>
      <c r="M27" s="49"/>
      <c r="N27" s="49"/>
      <c r="O27" s="49"/>
      <c r="P27" s="49"/>
      <c r="Q27" s="49"/>
      <c r="R27" s="50"/>
      <c r="S27" s="50"/>
      <c r="T27" s="50"/>
      <c r="U27" s="50"/>
      <c r="V27" s="50"/>
      <c r="W27" s="50"/>
      <c r="X27" s="50"/>
      <c r="Y27" s="50"/>
      <c r="Z27" s="50"/>
      <c r="AA27" s="50"/>
      <c r="AB27" s="50"/>
      <c r="AC27" s="50"/>
      <c r="AD27" s="50"/>
      <c r="AE27" s="31"/>
      <c r="AF27" s="31"/>
      <c r="AG27" s="31"/>
      <c r="AH27" s="31"/>
      <c r="AI27" s="21"/>
      <c r="AJ27" s="21"/>
      <c r="AK27" s="40"/>
      <c r="AL27" s="40"/>
      <c r="AM27" s="40"/>
      <c r="AN27" s="40"/>
    </row>
    <row r="28" spans="1:40" s="3" customFormat="1" ht="9" customHeight="1">
      <c r="A28" s="2"/>
      <c r="B28" s="47"/>
      <c r="C28" s="846" t="s">
        <v>126</v>
      </c>
      <c r="D28" s="847"/>
      <c r="E28" s="847"/>
      <c r="F28" s="847"/>
      <c r="G28" s="847"/>
      <c r="H28" s="847"/>
      <c r="I28" s="847"/>
      <c r="J28" s="847"/>
      <c r="K28" s="847"/>
      <c r="L28" s="847"/>
      <c r="M28" s="847"/>
      <c r="N28" s="847"/>
      <c r="O28" s="847"/>
      <c r="P28" s="847"/>
      <c r="Q28" s="852"/>
      <c r="R28" s="849"/>
      <c r="S28" s="850"/>
      <c r="T28" s="850"/>
      <c r="U28" s="850"/>
      <c r="V28" s="850"/>
      <c r="W28" s="850"/>
      <c r="X28" s="850"/>
      <c r="Y28" s="850"/>
      <c r="Z28" s="850"/>
      <c r="AA28" s="850"/>
      <c r="AB28" s="850"/>
      <c r="AC28" s="850"/>
      <c r="AD28" s="851"/>
      <c r="AE28" s="13" t="s">
        <v>79</v>
      </c>
      <c r="AF28" s="15"/>
      <c r="AG28" s="31"/>
      <c r="AH28" s="31"/>
      <c r="AI28" s="21"/>
      <c r="AJ28" s="21"/>
      <c r="AK28" s="40"/>
      <c r="AL28" s="40"/>
      <c r="AM28" s="40"/>
      <c r="AN28" s="40"/>
    </row>
    <row r="29" spans="1:40" s="3" customFormat="1" ht="7.5" customHeight="1">
      <c r="A29" s="2"/>
      <c r="B29" s="47"/>
      <c r="C29" s="49"/>
      <c r="D29" s="49"/>
      <c r="E29" s="49"/>
      <c r="F29" s="49"/>
      <c r="G29" s="49"/>
      <c r="H29" s="49"/>
      <c r="I29" s="49"/>
      <c r="J29" s="49"/>
      <c r="K29" s="49"/>
      <c r="L29" s="49"/>
      <c r="M29" s="49"/>
      <c r="N29" s="49"/>
      <c r="O29" s="49"/>
      <c r="P29" s="49"/>
      <c r="Q29" s="49"/>
      <c r="R29" s="50"/>
      <c r="S29" s="50"/>
      <c r="T29" s="50"/>
      <c r="U29" s="50"/>
      <c r="V29" s="50"/>
      <c r="W29" s="50"/>
      <c r="X29" s="50"/>
      <c r="Y29" s="50"/>
      <c r="Z29" s="50"/>
      <c r="AA29" s="50"/>
      <c r="AB29" s="50"/>
      <c r="AC29" s="50"/>
      <c r="AD29" s="50"/>
      <c r="AE29" s="31"/>
      <c r="AF29" s="31"/>
      <c r="AG29" s="31"/>
      <c r="AH29" s="31"/>
      <c r="AI29" s="21"/>
      <c r="AJ29" s="21"/>
      <c r="AK29" s="40"/>
      <c r="AL29" s="40"/>
      <c r="AM29" s="40"/>
      <c r="AN29" s="40"/>
    </row>
    <row r="30" spans="1:40" s="23" customFormat="1">
      <c r="A30" s="16"/>
      <c r="B30" s="47" t="s">
        <v>91</v>
      </c>
      <c r="C30" s="846" t="s">
        <v>110</v>
      </c>
      <c r="D30" s="847"/>
      <c r="E30" s="847"/>
      <c r="F30" s="847"/>
      <c r="G30" s="847"/>
      <c r="H30" s="847"/>
      <c r="I30" s="847"/>
      <c r="J30" s="847"/>
      <c r="K30" s="847"/>
      <c r="L30" s="847"/>
      <c r="M30" s="847"/>
      <c r="N30" s="847"/>
      <c r="O30" s="847"/>
      <c r="P30" s="847"/>
      <c r="Q30" s="852"/>
      <c r="R30" s="849"/>
      <c r="S30" s="850"/>
      <c r="T30" s="850"/>
      <c r="U30" s="850"/>
      <c r="V30" s="850"/>
      <c r="W30" s="850"/>
      <c r="X30" s="850"/>
      <c r="Y30" s="850"/>
      <c r="Z30" s="850"/>
      <c r="AA30" s="850"/>
      <c r="AB30" s="850"/>
      <c r="AC30" s="850"/>
      <c r="AD30" s="851"/>
      <c r="AE30" s="13" t="s">
        <v>79</v>
      </c>
      <c r="AF30" s="15"/>
      <c r="AG30" s="24"/>
      <c r="AH30" s="24"/>
      <c r="AI30" s="26">
        <f>SUM(AI22:AI26)</f>
        <v>0</v>
      </c>
      <c r="AJ30" s="26"/>
      <c r="AK30" s="16"/>
      <c r="AL30" s="54"/>
      <c r="AM30" s="54"/>
      <c r="AN30" s="54"/>
    </row>
    <row r="31" spans="1:40" s="3" customFormat="1" ht="7.5" customHeight="1">
      <c r="A31" s="2"/>
      <c r="B31" s="47"/>
      <c r="C31" s="49"/>
      <c r="D31" s="49"/>
      <c r="E31" s="49"/>
      <c r="F31" s="49"/>
      <c r="G31" s="49"/>
      <c r="H31" s="49"/>
      <c r="I31" s="49"/>
      <c r="J31" s="49"/>
      <c r="K31" s="49"/>
      <c r="L31" s="49"/>
      <c r="M31" s="49"/>
      <c r="N31" s="49"/>
      <c r="O31" s="49"/>
      <c r="P31" s="49"/>
      <c r="Q31" s="49"/>
      <c r="R31" s="50"/>
      <c r="S31" s="50"/>
      <c r="T31" s="50"/>
      <c r="U31" s="50"/>
      <c r="V31" s="50"/>
      <c r="W31" s="50"/>
      <c r="X31" s="50"/>
      <c r="Y31" s="50"/>
      <c r="Z31" s="50"/>
      <c r="AA31" s="50"/>
      <c r="AB31" s="50"/>
      <c r="AC31" s="50"/>
      <c r="AD31" s="50"/>
      <c r="AE31" s="31"/>
      <c r="AF31" s="31"/>
      <c r="AG31" s="31"/>
      <c r="AH31" s="31"/>
      <c r="AI31" s="32"/>
      <c r="AJ31" s="32"/>
      <c r="AK31" s="31"/>
      <c r="AL31" s="31"/>
      <c r="AM31" s="31"/>
      <c r="AN31" s="31"/>
    </row>
    <row r="32" spans="1:40" s="3" customFormat="1">
      <c r="A32" s="2"/>
      <c r="B32" s="47" t="s">
        <v>92</v>
      </c>
      <c r="C32" s="780" t="s">
        <v>117</v>
      </c>
      <c r="D32" s="812"/>
      <c r="E32" s="812"/>
      <c r="F32" s="812"/>
      <c r="G32" s="812"/>
      <c r="H32" s="812"/>
      <c r="I32" s="812"/>
      <c r="J32" s="812"/>
      <c r="K32" s="812"/>
      <c r="L32" s="812"/>
      <c r="M32" s="812"/>
      <c r="N32" s="812"/>
      <c r="O32" s="812"/>
      <c r="P32" s="812"/>
      <c r="Q32" s="813"/>
      <c r="R32" s="876"/>
      <c r="S32" s="877"/>
      <c r="T32" s="877"/>
      <c r="U32" s="877"/>
      <c r="V32" s="877"/>
      <c r="W32" s="877"/>
      <c r="X32" s="877"/>
      <c r="Y32" s="877"/>
      <c r="Z32" s="877"/>
      <c r="AA32" s="877"/>
      <c r="AB32" s="877"/>
      <c r="AC32" s="877"/>
      <c r="AD32" s="878"/>
      <c r="AE32" s="13" t="s">
        <v>79</v>
      </c>
      <c r="AF32" s="130"/>
      <c r="AG32" s="130"/>
      <c r="AH32" s="130"/>
      <c r="AI32" s="130"/>
      <c r="AJ32" s="130"/>
      <c r="AK32" s="130"/>
      <c r="AL32" s="130"/>
      <c r="AM32" s="130"/>
      <c r="AN32" s="130"/>
    </row>
    <row r="33" spans="1:40" ht="3" customHeight="1">
      <c r="B33" s="47"/>
      <c r="C33" s="49"/>
      <c r="D33" s="49"/>
      <c r="E33" s="49"/>
      <c r="F33" s="49"/>
      <c r="G33" s="49"/>
      <c r="H33" s="49"/>
      <c r="I33" s="49"/>
      <c r="J33" s="49"/>
      <c r="K33" s="49"/>
      <c r="L33" s="49"/>
      <c r="M33" s="49"/>
      <c r="N33" s="49"/>
      <c r="O33" s="49"/>
      <c r="P33" s="49"/>
      <c r="Q33" s="49"/>
      <c r="R33" s="50"/>
      <c r="S33" s="50"/>
      <c r="T33" s="50"/>
      <c r="U33" s="50"/>
      <c r="V33" s="50"/>
      <c r="W33" s="50"/>
      <c r="X33" s="50"/>
      <c r="Y33" s="50"/>
      <c r="Z33" s="50"/>
      <c r="AA33" s="50"/>
      <c r="AB33" s="50"/>
      <c r="AC33" s="50"/>
      <c r="AD33" s="50"/>
      <c r="AF33" s="105"/>
      <c r="AG33" s="105"/>
      <c r="AH33" s="105"/>
      <c r="AI33" s="17"/>
      <c r="AJ33" s="17"/>
      <c r="AK33" s="105"/>
      <c r="AL33" s="105"/>
      <c r="AM33" s="105"/>
      <c r="AN33" s="105"/>
    </row>
    <row r="34" spans="1:40" ht="7.5" customHeight="1">
      <c r="B34" s="49"/>
      <c r="C34" s="49"/>
      <c r="D34" s="49"/>
      <c r="E34" s="49"/>
      <c r="F34" s="49"/>
      <c r="G34" s="49"/>
      <c r="H34" s="49"/>
      <c r="I34" s="49"/>
      <c r="J34" s="49"/>
      <c r="K34" s="49"/>
      <c r="L34" s="49"/>
      <c r="M34" s="49"/>
      <c r="N34" s="49"/>
      <c r="O34" s="49"/>
      <c r="P34" s="49"/>
      <c r="Q34" s="49"/>
      <c r="R34" s="50"/>
      <c r="S34" s="50"/>
      <c r="T34" s="50"/>
      <c r="U34" s="50"/>
      <c r="V34" s="50"/>
      <c r="W34" s="50"/>
      <c r="X34" s="50"/>
      <c r="Y34" s="50"/>
      <c r="Z34" s="50"/>
      <c r="AA34" s="50"/>
      <c r="AB34" s="50"/>
      <c r="AC34" s="50"/>
      <c r="AD34" s="50"/>
      <c r="AE34" s="104"/>
      <c r="AF34" s="105"/>
      <c r="AG34" s="105"/>
      <c r="AH34" s="105"/>
      <c r="AI34" s="17"/>
      <c r="AJ34" s="17"/>
      <c r="AK34" s="105"/>
      <c r="AL34" s="105"/>
      <c r="AM34" s="105"/>
      <c r="AN34" s="105"/>
    </row>
    <row r="35" spans="1:40">
      <c r="B35" s="47" t="s">
        <v>93</v>
      </c>
      <c r="C35" s="780" t="s">
        <v>100</v>
      </c>
      <c r="D35" s="812"/>
      <c r="E35" s="812"/>
      <c r="F35" s="812"/>
      <c r="G35" s="812"/>
      <c r="H35" s="812"/>
      <c r="I35" s="812"/>
      <c r="J35" s="812"/>
      <c r="K35" s="812"/>
      <c r="L35" s="812"/>
      <c r="M35" s="812"/>
      <c r="N35" s="812"/>
      <c r="O35" s="812"/>
      <c r="P35" s="812"/>
      <c r="Q35" s="813"/>
      <c r="R35" s="814"/>
      <c r="S35" s="814"/>
      <c r="T35" s="814"/>
      <c r="U35" s="814"/>
      <c r="V35" s="814"/>
      <c r="W35" s="814"/>
      <c r="X35" s="814"/>
      <c r="Y35" s="814"/>
      <c r="Z35" s="814"/>
      <c r="AA35" s="814"/>
      <c r="AB35" s="814"/>
      <c r="AC35" s="814"/>
      <c r="AD35" s="815"/>
      <c r="AE35" s="13" t="s">
        <v>79</v>
      </c>
      <c r="AF35" s="130"/>
      <c r="AG35" s="130"/>
      <c r="AH35" s="130"/>
      <c r="AI35" s="130"/>
      <c r="AJ35" s="130"/>
      <c r="AK35" s="130"/>
      <c r="AL35" s="130"/>
      <c r="AM35" s="130"/>
      <c r="AN35" s="130"/>
    </row>
    <row r="36" spans="1:40" ht="7.5" customHeight="1">
      <c r="B36" s="47"/>
      <c r="C36" s="49"/>
      <c r="D36" s="49"/>
      <c r="E36" s="49"/>
      <c r="F36" s="49"/>
      <c r="G36" s="49"/>
      <c r="H36" s="49"/>
      <c r="I36" s="49"/>
      <c r="J36" s="49"/>
      <c r="K36" s="49"/>
      <c r="L36" s="49"/>
      <c r="M36" s="49"/>
      <c r="N36" s="49"/>
      <c r="O36" s="49"/>
      <c r="P36" s="49"/>
      <c r="Q36" s="49"/>
      <c r="R36" s="50"/>
      <c r="S36" s="50"/>
      <c r="T36" s="50"/>
      <c r="U36" s="50"/>
      <c r="V36" s="50"/>
      <c r="W36" s="50"/>
      <c r="X36" s="50"/>
      <c r="Y36" s="50"/>
      <c r="Z36" s="50"/>
      <c r="AA36" s="50"/>
      <c r="AB36" s="50"/>
      <c r="AC36" s="50"/>
      <c r="AD36" s="50"/>
      <c r="AF36" s="105"/>
      <c r="AG36" s="105"/>
      <c r="AH36" s="105"/>
      <c r="AI36" s="17"/>
      <c r="AJ36" s="17"/>
      <c r="AK36" s="105"/>
      <c r="AL36" s="105"/>
      <c r="AM36" s="105"/>
      <c r="AN36" s="105"/>
    </row>
    <row r="37" spans="1:40">
      <c r="B37" s="47" t="s">
        <v>96</v>
      </c>
      <c r="C37" s="780" t="s">
        <v>58</v>
      </c>
      <c r="D37" s="812"/>
      <c r="E37" s="812"/>
      <c r="F37" s="812"/>
      <c r="G37" s="812"/>
      <c r="H37" s="812"/>
      <c r="I37" s="812"/>
      <c r="J37" s="812"/>
      <c r="K37" s="812"/>
      <c r="L37" s="812"/>
      <c r="M37" s="812"/>
      <c r="N37" s="812"/>
      <c r="O37" s="812"/>
      <c r="P37" s="812"/>
      <c r="Q37" s="813"/>
      <c r="R37" s="814"/>
      <c r="S37" s="814"/>
      <c r="T37" s="814"/>
      <c r="U37" s="814"/>
      <c r="V37" s="814"/>
      <c r="W37" s="814"/>
      <c r="X37" s="814"/>
      <c r="Y37" s="814"/>
      <c r="Z37" s="814"/>
      <c r="AA37" s="814"/>
      <c r="AB37" s="814"/>
      <c r="AC37" s="814"/>
      <c r="AD37" s="815"/>
      <c r="AE37" s="13" t="s">
        <v>79</v>
      </c>
      <c r="AF37" s="130"/>
      <c r="AG37" s="130"/>
      <c r="AH37" s="130"/>
      <c r="AI37" s="130"/>
      <c r="AJ37" s="130"/>
      <c r="AK37" s="130"/>
      <c r="AL37" s="130"/>
      <c r="AM37" s="130"/>
      <c r="AN37" s="130"/>
    </row>
    <row r="38" spans="1:40" ht="7.5" customHeight="1">
      <c r="B38" s="47"/>
      <c r="C38" s="49"/>
      <c r="D38" s="49"/>
      <c r="E38" s="49"/>
      <c r="F38" s="49"/>
      <c r="G38" s="49"/>
      <c r="H38" s="49"/>
      <c r="I38" s="49"/>
      <c r="J38" s="49"/>
      <c r="K38" s="49"/>
      <c r="L38" s="49"/>
      <c r="M38" s="49"/>
      <c r="N38" s="49"/>
      <c r="O38" s="49"/>
      <c r="P38" s="49"/>
      <c r="Q38" s="49"/>
      <c r="R38" s="50"/>
      <c r="S38" s="50"/>
      <c r="T38" s="50"/>
      <c r="U38" s="50"/>
      <c r="V38" s="50"/>
      <c r="W38" s="50"/>
      <c r="X38" s="50"/>
      <c r="Y38" s="50"/>
      <c r="Z38" s="50"/>
      <c r="AA38" s="50"/>
      <c r="AB38" s="50"/>
      <c r="AC38" s="50"/>
      <c r="AD38" s="50"/>
      <c r="AF38" s="105"/>
      <c r="AG38" s="105"/>
      <c r="AH38" s="105"/>
      <c r="AI38" s="17"/>
      <c r="AJ38" s="17"/>
      <c r="AK38" s="105"/>
      <c r="AL38" s="105"/>
      <c r="AM38" s="105"/>
      <c r="AN38" s="105"/>
    </row>
    <row r="39" spans="1:40">
      <c r="B39" s="47" t="s">
        <v>127</v>
      </c>
      <c r="C39" s="780" t="s">
        <v>59</v>
      </c>
      <c r="D39" s="812"/>
      <c r="E39" s="812"/>
      <c r="F39" s="812"/>
      <c r="G39" s="812"/>
      <c r="H39" s="812"/>
      <c r="I39" s="812"/>
      <c r="J39" s="812"/>
      <c r="K39" s="812"/>
      <c r="L39" s="812"/>
      <c r="M39" s="812"/>
      <c r="N39" s="812"/>
      <c r="O39" s="812"/>
      <c r="P39" s="812"/>
      <c r="Q39" s="813"/>
      <c r="R39" s="814"/>
      <c r="S39" s="814"/>
      <c r="T39" s="814"/>
      <c r="U39" s="814"/>
      <c r="V39" s="814"/>
      <c r="W39" s="814"/>
      <c r="X39" s="814"/>
      <c r="Y39" s="814"/>
      <c r="Z39" s="814"/>
      <c r="AA39" s="814"/>
      <c r="AB39" s="814"/>
      <c r="AC39" s="814"/>
      <c r="AD39" s="815"/>
      <c r="AE39" s="13" t="s">
        <v>79</v>
      </c>
      <c r="AF39" s="130"/>
      <c r="AG39" s="130"/>
      <c r="AH39" s="130"/>
      <c r="AI39" s="130"/>
      <c r="AJ39" s="130"/>
      <c r="AK39" s="130"/>
      <c r="AL39" s="130"/>
      <c r="AM39" s="130"/>
      <c r="AN39" s="130"/>
    </row>
    <row r="40" spans="1:40">
      <c r="B40" s="49"/>
      <c r="C40" s="49"/>
      <c r="D40" s="49"/>
      <c r="E40" s="49"/>
      <c r="F40" s="49"/>
      <c r="G40" s="49"/>
      <c r="H40" s="49"/>
      <c r="I40" s="49"/>
      <c r="J40" s="49"/>
      <c r="K40" s="49"/>
      <c r="L40" s="49"/>
      <c r="M40" s="49"/>
      <c r="N40" s="49"/>
      <c r="O40" s="49"/>
      <c r="P40" s="49"/>
      <c r="Q40" s="49"/>
      <c r="R40" s="50"/>
      <c r="S40" s="50"/>
      <c r="T40" s="50"/>
      <c r="U40" s="50"/>
      <c r="V40" s="50"/>
      <c r="W40" s="50"/>
      <c r="X40" s="50"/>
      <c r="Y40" s="50"/>
      <c r="Z40" s="50"/>
      <c r="AA40" s="50"/>
      <c r="AB40" s="50"/>
      <c r="AC40" s="50"/>
      <c r="AD40" s="50"/>
      <c r="AE40" s="55"/>
      <c r="AF40" s="105"/>
      <c r="AG40" s="105"/>
      <c r="AH40" s="105"/>
      <c r="AI40" s="17"/>
      <c r="AJ40" s="17"/>
      <c r="AK40" s="105"/>
      <c r="AL40" s="105"/>
      <c r="AM40" s="105"/>
      <c r="AN40" s="105"/>
    </row>
    <row r="41" spans="1:40">
      <c r="B41" s="47"/>
      <c r="C41" s="101" t="s">
        <v>72</v>
      </c>
      <c r="D41" s="102"/>
      <c r="E41" s="102"/>
      <c r="F41" s="102"/>
      <c r="G41" s="102"/>
      <c r="H41" s="102"/>
      <c r="I41" s="102"/>
      <c r="J41" s="102"/>
      <c r="K41" s="102"/>
      <c r="L41" s="102"/>
      <c r="M41" s="102"/>
      <c r="N41" s="102"/>
      <c r="O41" s="102"/>
      <c r="P41" s="102"/>
      <c r="Q41" s="103"/>
      <c r="R41" s="471" t="s">
        <v>101</v>
      </c>
      <c r="S41" s="472"/>
      <c r="T41" s="472"/>
      <c r="U41" s="472"/>
      <c r="V41" s="472"/>
      <c r="W41" s="472"/>
      <c r="X41" s="472"/>
      <c r="Y41" s="472"/>
      <c r="Z41" s="472"/>
      <c r="AA41" s="472"/>
      <c r="AB41" s="472"/>
      <c r="AC41" s="472"/>
      <c r="AD41" s="473"/>
      <c r="AE41" s="56"/>
      <c r="AF41" s="56"/>
      <c r="AG41" s="56"/>
      <c r="AH41" s="105"/>
      <c r="AI41" s="105"/>
      <c r="AJ41" s="105"/>
      <c r="AK41" s="105"/>
      <c r="AL41" s="105"/>
      <c r="AM41" s="105"/>
      <c r="AN41" s="105"/>
    </row>
    <row r="42" spans="1:40">
      <c r="B42" s="47"/>
      <c r="C42" s="31"/>
      <c r="D42" s="31"/>
      <c r="E42" s="31"/>
      <c r="F42" s="31"/>
      <c r="G42" s="31"/>
      <c r="H42" s="31"/>
      <c r="I42" s="31"/>
      <c r="J42" s="31"/>
      <c r="K42" s="31"/>
      <c r="L42" s="31"/>
      <c r="M42" s="31"/>
      <c r="N42" s="31"/>
      <c r="O42" s="31"/>
      <c r="P42" s="31"/>
      <c r="Q42" s="31"/>
      <c r="R42" s="56"/>
      <c r="S42" s="56"/>
      <c r="T42" s="56"/>
      <c r="U42" s="56"/>
      <c r="V42" s="56"/>
      <c r="W42" s="56"/>
      <c r="X42" s="56"/>
      <c r="Y42" s="56"/>
      <c r="Z42" s="56"/>
      <c r="AA42" s="56"/>
      <c r="AB42" s="56"/>
      <c r="AC42" s="56"/>
      <c r="AD42" s="56"/>
      <c r="AE42" s="56"/>
      <c r="AF42" s="56"/>
      <c r="AG42" s="56"/>
      <c r="AH42" s="105"/>
      <c r="AI42" s="105"/>
      <c r="AJ42" s="105"/>
      <c r="AK42" s="105"/>
      <c r="AL42" s="105"/>
      <c r="AM42" s="105"/>
      <c r="AN42" s="105"/>
    </row>
    <row r="43" spans="1:40" ht="16.5" customHeight="1">
      <c r="A43" s="461" t="s">
        <v>102</v>
      </c>
      <c r="B43" s="461"/>
      <c r="C43" s="461"/>
      <c r="D43" s="461"/>
      <c r="E43" s="461"/>
      <c r="F43" s="461"/>
      <c r="G43" s="461"/>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110"/>
      <c r="AG43" s="110"/>
      <c r="AH43" s="105"/>
      <c r="AI43" s="105"/>
      <c r="AJ43" s="105"/>
      <c r="AK43" s="105"/>
      <c r="AL43" s="105"/>
      <c r="AM43" s="105"/>
      <c r="AN43" s="105"/>
    </row>
    <row r="44" spans="1:40" ht="5.2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105"/>
      <c r="AI44" s="105"/>
      <c r="AJ44" s="105"/>
      <c r="AK44" s="105"/>
      <c r="AL44" s="105"/>
      <c r="AM44" s="105"/>
      <c r="AN44" s="105"/>
    </row>
    <row r="45" spans="1:40" ht="16.5" customHeight="1">
      <c r="A45" s="461" t="s">
        <v>82</v>
      </c>
      <c r="B45" s="461"/>
      <c r="C45" s="461"/>
      <c r="D45" s="461"/>
      <c r="E45" s="461"/>
      <c r="F45" s="461"/>
      <c r="G45" s="461"/>
      <c r="H45" s="461"/>
      <c r="I45" s="461"/>
      <c r="J45" s="461"/>
      <c r="K45" s="461"/>
      <c r="L45" s="461"/>
      <c r="M45" s="461"/>
      <c r="N45" s="461"/>
      <c r="O45" s="461"/>
      <c r="P45" s="461"/>
      <c r="Q45" s="461"/>
      <c r="R45" s="461"/>
      <c r="S45" s="461"/>
      <c r="T45" s="461"/>
      <c r="U45" s="461"/>
      <c r="V45" s="461"/>
      <c r="W45" s="461"/>
      <c r="X45" s="461"/>
      <c r="Y45" s="461"/>
      <c r="Z45" s="461"/>
      <c r="AA45" s="461"/>
      <c r="AB45" s="461"/>
      <c r="AC45" s="461"/>
      <c r="AD45" s="461"/>
      <c r="AE45" s="461"/>
      <c r="AF45" s="110"/>
      <c r="AG45" s="110"/>
      <c r="AH45" s="105"/>
      <c r="AI45" s="105"/>
      <c r="AJ45" s="105"/>
      <c r="AK45" s="105"/>
      <c r="AL45" s="105"/>
      <c r="AM45" s="105"/>
      <c r="AN45" s="105"/>
    </row>
    <row r="46" spans="1:40" ht="16.5" customHeight="1">
      <c r="B46" s="49"/>
      <c r="C46" s="7" t="s">
        <v>95</v>
      </c>
      <c r="D46" s="59"/>
      <c r="E46" s="59"/>
      <c r="F46" s="59"/>
      <c r="G46" s="59"/>
      <c r="H46" s="59"/>
      <c r="I46" s="59"/>
      <c r="J46" s="59"/>
      <c r="K46" s="59"/>
      <c r="L46" s="59"/>
      <c r="M46" s="59"/>
      <c r="N46" s="49"/>
      <c r="O46" s="49"/>
      <c r="P46" s="49"/>
      <c r="Q46" s="49"/>
      <c r="R46" s="49"/>
      <c r="S46" s="49"/>
      <c r="T46" s="49"/>
      <c r="U46" s="49"/>
      <c r="V46" s="49"/>
      <c r="W46" s="49"/>
      <c r="X46" s="49"/>
      <c r="Y46" s="49"/>
      <c r="Z46" s="49"/>
      <c r="AA46" s="49"/>
      <c r="AB46" s="49"/>
      <c r="AC46" s="49"/>
      <c r="AD46" s="49"/>
      <c r="AE46" s="49"/>
      <c r="AF46" s="49"/>
      <c r="AG46" s="49"/>
      <c r="AH46" s="49"/>
      <c r="AI46" s="60"/>
      <c r="AJ46" s="60"/>
      <c r="AK46" s="49"/>
    </row>
    <row r="47" spans="1:40" ht="16.5" customHeight="1">
      <c r="B47" s="460" t="s">
        <v>49</v>
      </c>
      <c r="C47" s="460"/>
      <c r="D47" s="460"/>
      <c r="E47" s="460"/>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115"/>
      <c r="AI47" s="115"/>
      <c r="AJ47" s="115"/>
      <c r="AK47" s="115"/>
      <c r="AL47" s="115"/>
      <c r="AM47" s="115"/>
      <c r="AN47" s="115"/>
    </row>
    <row r="48" spans="1:40" ht="7.5" customHeight="1">
      <c r="B48" s="49"/>
      <c r="C48" s="49"/>
      <c r="D48" s="49"/>
      <c r="E48" s="49"/>
      <c r="F48" s="49"/>
      <c r="G48" s="49"/>
      <c r="H48" s="49"/>
      <c r="I48" s="49"/>
      <c r="J48" s="49"/>
      <c r="K48" s="49"/>
      <c r="L48" s="49"/>
      <c r="M48" s="49"/>
      <c r="N48" s="49"/>
      <c r="O48" s="49"/>
      <c r="P48" s="49"/>
      <c r="Q48" s="49"/>
      <c r="R48" s="50"/>
      <c r="S48" s="50"/>
      <c r="T48" s="50"/>
      <c r="U48" s="50"/>
      <c r="V48" s="50"/>
      <c r="W48" s="50"/>
      <c r="X48" s="50"/>
      <c r="Y48" s="50"/>
      <c r="Z48" s="50"/>
      <c r="AA48" s="50"/>
      <c r="AB48" s="50"/>
      <c r="AC48" s="50"/>
      <c r="AD48" s="50"/>
      <c r="AE48" s="50"/>
      <c r="AF48" s="50"/>
      <c r="AG48" s="50"/>
      <c r="AH48" s="50"/>
      <c r="AI48" s="61"/>
      <c r="AJ48" s="61"/>
      <c r="AK48" s="50"/>
      <c r="AL48" s="104"/>
      <c r="AM48" s="105"/>
      <c r="AN48" s="104"/>
    </row>
    <row r="49" spans="2:40">
      <c r="B49" s="47" t="s">
        <v>70</v>
      </c>
      <c r="C49" s="780" t="s">
        <v>87</v>
      </c>
      <c r="D49" s="781"/>
      <c r="E49" s="781"/>
      <c r="F49" s="781"/>
      <c r="G49" s="781"/>
      <c r="H49" s="781"/>
      <c r="I49" s="781"/>
      <c r="J49" s="781"/>
      <c r="K49" s="781"/>
      <c r="L49" s="781"/>
      <c r="M49" s="781"/>
      <c r="N49" s="781"/>
      <c r="O49" s="781"/>
      <c r="P49" s="781"/>
      <c r="Q49" s="782"/>
      <c r="R49" s="466"/>
      <c r="S49" s="467"/>
      <c r="T49" s="467"/>
      <c r="U49" s="467"/>
      <c r="V49" s="467"/>
      <c r="W49" s="467"/>
      <c r="X49" s="467"/>
      <c r="Y49" s="467"/>
      <c r="Z49" s="467"/>
      <c r="AA49" s="467"/>
      <c r="AB49" s="467"/>
      <c r="AC49" s="467"/>
      <c r="AD49" s="467"/>
      <c r="AE49" s="836" t="str">
        <f>VLOOKUP(R51,גיליון1!$B$2:$G$9,5,0)</f>
        <v>% שכר לתשלום</v>
      </c>
      <c r="AF49" s="837"/>
      <c r="AG49" s="124" t="s">
        <v>39</v>
      </c>
      <c r="AH49" s="125"/>
      <c r="AI49" s="125"/>
      <c r="AJ49" s="125"/>
      <c r="AK49" s="875"/>
      <c r="AL49" s="875"/>
      <c r="AM49" s="126"/>
      <c r="AN49" s="132"/>
    </row>
    <row r="50" spans="2:40" ht="7.5" customHeight="1">
      <c r="B50" s="47"/>
      <c r="C50" s="49"/>
      <c r="D50" s="49"/>
      <c r="E50" s="49"/>
      <c r="F50" s="49"/>
      <c r="G50" s="49"/>
      <c r="H50" s="49"/>
      <c r="I50" s="49"/>
      <c r="J50" s="49"/>
      <c r="K50" s="49"/>
      <c r="L50" s="49"/>
      <c r="M50" s="49"/>
      <c r="N50" s="49"/>
      <c r="O50" s="49"/>
      <c r="P50" s="49"/>
      <c r="Q50" s="49"/>
      <c r="R50" s="49"/>
      <c r="S50" s="50"/>
      <c r="T50" s="50"/>
      <c r="U50" s="50"/>
      <c r="V50" s="50"/>
      <c r="W50" s="50"/>
      <c r="X50" s="50"/>
      <c r="Y50" s="50"/>
      <c r="Z50" s="50"/>
      <c r="AA50" s="50"/>
      <c r="AB50" s="50"/>
      <c r="AC50" s="50"/>
      <c r="AD50" s="50"/>
      <c r="AE50" s="50"/>
      <c r="AF50" s="50"/>
      <c r="AG50" s="50"/>
      <c r="AH50" s="31"/>
      <c r="AI50" s="32"/>
      <c r="AJ50" s="32"/>
      <c r="AK50" s="31"/>
      <c r="AL50" s="108"/>
      <c r="AM50" s="108"/>
      <c r="AN50" s="108"/>
    </row>
    <row r="51" spans="2:40">
      <c r="B51" s="47" t="s">
        <v>69</v>
      </c>
      <c r="C51" s="780" t="s">
        <v>103</v>
      </c>
      <c r="D51" s="781"/>
      <c r="E51" s="781"/>
      <c r="F51" s="781"/>
      <c r="G51" s="781"/>
      <c r="H51" s="781"/>
      <c r="I51" s="781"/>
      <c r="J51" s="781"/>
      <c r="K51" s="781"/>
      <c r="L51" s="781"/>
      <c r="M51" s="781"/>
      <c r="N51" s="781"/>
      <c r="O51" s="781"/>
      <c r="P51" s="781"/>
      <c r="Q51" s="782"/>
      <c r="R51" s="464" t="s">
        <v>36</v>
      </c>
      <c r="S51" s="465"/>
      <c r="T51" s="465"/>
      <c r="U51" s="465"/>
      <c r="V51" s="465"/>
      <c r="W51" s="465"/>
      <c r="X51" s="465"/>
      <c r="Y51" s="465"/>
      <c r="Z51" s="465"/>
      <c r="AA51" s="465"/>
      <c r="AB51" s="465"/>
      <c r="AC51" s="465"/>
      <c r="AD51" s="465"/>
      <c r="AE51" s="465"/>
      <c r="AF51" s="465"/>
      <c r="AG51" s="113"/>
      <c r="AH51" s="127"/>
      <c r="AI51" s="127"/>
      <c r="AJ51" s="127"/>
      <c r="AK51" s="127"/>
      <c r="AL51" s="127"/>
      <c r="AM51" s="127"/>
      <c r="AN51" s="127"/>
    </row>
    <row r="52" spans="2:40" ht="7.5" customHeight="1">
      <c r="B52" s="47"/>
      <c r="C52" s="49"/>
      <c r="D52" s="49"/>
      <c r="E52" s="49"/>
      <c r="F52" s="49"/>
      <c r="G52" s="49"/>
      <c r="H52" s="49"/>
      <c r="I52" s="49"/>
      <c r="J52" s="49"/>
      <c r="K52" s="49"/>
      <c r="L52" s="49"/>
      <c r="M52" s="49"/>
      <c r="N52" s="49"/>
      <c r="O52" s="49"/>
      <c r="P52" s="49"/>
      <c r="Q52" s="49"/>
      <c r="R52" s="49"/>
      <c r="S52" s="50"/>
      <c r="T52" s="50"/>
      <c r="U52" s="50"/>
      <c r="V52" s="50"/>
      <c r="W52" s="50"/>
      <c r="X52" s="50"/>
      <c r="Y52" s="50"/>
      <c r="Z52" s="50"/>
      <c r="AA52" s="50"/>
      <c r="AB52" s="50"/>
      <c r="AC52" s="50"/>
      <c r="AD52" s="50"/>
      <c r="AE52" s="50"/>
      <c r="AF52" s="50"/>
      <c r="AG52" s="50"/>
      <c r="AH52" s="31"/>
      <c r="AI52" s="32"/>
      <c r="AJ52" s="32"/>
      <c r="AK52" s="31"/>
      <c r="AL52" s="108"/>
      <c r="AM52" s="108"/>
      <c r="AN52" s="108"/>
    </row>
    <row r="53" spans="2:40">
      <c r="B53" s="47" t="s">
        <v>73</v>
      </c>
      <c r="C53" s="780" t="s">
        <v>84</v>
      </c>
      <c r="D53" s="781"/>
      <c r="E53" s="781"/>
      <c r="F53" s="781"/>
      <c r="G53" s="781"/>
      <c r="H53" s="781"/>
      <c r="I53" s="781"/>
      <c r="J53" s="781"/>
      <c r="K53" s="781"/>
      <c r="L53" s="781"/>
      <c r="M53" s="781"/>
      <c r="N53" s="781"/>
      <c r="O53" s="781"/>
      <c r="P53" s="781"/>
      <c r="Q53" s="782"/>
      <c r="R53" s="829"/>
      <c r="S53" s="830"/>
      <c r="T53" s="830"/>
      <c r="U53" s="830"/>
      <c r="V53" s="830"/>
      <c r="W53" s="830"/>
      <c r="X53" s="830"/>
      <c r="Y53" s="830"/>
      <c r="Z53" s="830"/>
      <c r="AA53" s="830"/>
      <c r="AB53" s="830"/>
      <c r="AC53" s="830"/>
      <c r="AD53" s="830"/>
      <c r="AE53" s="114"/>
      <c r="AF53" s="114"/>
      <c r="AG53" s="114"/>
      <c r="AH53" s="128"/>
      <c r="AI53" s="128"/>
      <c r="AJ53" s="128"/>
      <c r="AK53" s="128"/>
      <c r="AL53" s="128"/>
      <c r="AM53" s="128"/>
      <c r="AN53" s="128"/>
    </row>
    <row r="54" spans="2:40" ht="7.5" customHeight="1">
      <c r="B54" s="47"/>
      <c r="C54" s="49"/>
      <c r="D54" s="49"/>
      <c r="E54" s="49"/>
      <c r="F54" s="49"/>
      <c r="G54" s="49"/>
      <c r="H54" s="49"/>
      <c r="I54" s="49"/>
      <c r="J54" s="49"/>
      <c r="K54" s="49"/>
      <c r="L54" s="49"/>
      <c r="M54" s="49"/>
      <c r="N54" s="49"/>
      <c r="O54" s="49"/>
      <c r="P54" s="49"/>
      <c r="Q54" s="49"/>
      <c r="R54" s="49"/>
      <c r="S54" s="50"/>
      <c r="T54" s="50"/>
      <c r="U54" s="50"/>
      <c r="V54" s="50"/>
      <c r="W54" s="50"/>
      <c r="X54" s="50"/>
      <c r="Y54" s="50"/>
      <c r="Z54" s="50"/>
      <c r="AA54" s="50"/>
      <c r="AB54" s="50"/>
      <c r="AC54" s="50"/>
      <c r="AD54" s="50"/>
      <c r="AE54" s="50"/>
      <c r="AF54" s="50"/>
      <c r="AG54" s="50"/>
      <c r="AH54" s="31"/>
      <c r="AI54" s="32"/>
      <c r="AJ54" s="32"/>
      <c r="AK54" s="31"/>
      <c r="AL54" s="108"/>
      <c r="AM54" s="108"/>
      <c r="AN54" s="108"/>
    </row>
    <row r="55" spans="2:40">
      <c r="B55" s="47" t="s">
        <v>74</v>
      </c>
      <c r="C55" s="822" t="s">
        <v>85</v>
      </c>
      <c r="D55" s="823"/>
      <c r="E55" s="823"/>
      <c r="F55" s="823"/>
      <c r="G55" s="823"/>
      <c r="H55" s="823"/>
      <c r="I55" s="823"/>
      <c r="J55" s="823"/>
      <c r="K55" s="823"/>
      <c r="L55" s="823"/>
      <c r="M55" s="823"/>
      <c r="N55" s="823"/>
      <c r="O55" s="823"/>
      <c r="P55" s="823"/>
      <c r="Q55" s="824"/>
      <c r="R55" s="829"/>
      <c r="S55" s="830"/>
      <c r="T55" s="830"/>
      <c r="U55" s="830"/>
      <c r="V55" s="830"/>
      <c r="W55" s="830"/>
      <c r="X55" s="830"/>
      <c r="Y55" s="830"/>
      <c r="Z55" s="830"/>
      <c r="AA55" s="830"/>
      <c r="AB55" s="830"/>
      <c r="AC55" s="830"/>
      <c r="AD55" s="830"/>
      <c r="AE55" s="114"/>
      <c r="AF55" s="114"/>
      <c r="AG55" s="114"/>
      <c r="AH55" s="128"/>
      <c r="AI55" s="128"/>
      <c r="AJ55" s="128"/>
      <c r="AK55" s="128"/>
      <c r="AL55" s="128"/>
      <c r="AM55" s="128"/>
      <c r="AN55" s="128"/>
    </row>
    <row r="56" spans="2:40" ht="7.5" customHeight="1">
      <c r="B56" s="47"/>
      <c r="C56" s="49"/>
      <c r="D56" s="49"/>
      <c r="E56" s="49"/>
      <c r="F56" s="49"/>
      <c r="G56" s="49"/>
      <c r="H56" s="49"/>
      <c r="I56" s="49"/>
      <c r="J56" s="49"/>
      <c r="K56" s="49"/>
      <c r="L56" s="49"/>
      <c r="M56" s="49"/>
      <c r="N56" s="49"/>
      <c r="O56" s="49"/>
      <c r="P56" s="49"/>
      <c r="Q56" s="49"/>
      <c r="R56" s="50"/>
      <c r="S56" s="50"/>
      <c r="T56" s="50"/>
      <c r="U56" s="50"/>
      <c r="V56" s="50"/>
      <c r="W56" s="50"/>
      <c r="X56" s="50"/>
      <c r="Y56" s="50"/>
      <c r="Z56" s="62"/>
      <c r="AA56" s="62"/>
      <c r="AB56" s="62"/>
      <c r="AC56" s="62"/>
      <c r="AD56" s="62"/>
      <c r="AE56" s="50"/>
      <c r="AF56" s="50"/>
      <c r="AG56" s="50"/>
      <c r="AH56" s="31"/>
      <c r="AI56" s="32"/>
      <c r="AJ56" s="32"/>
      <c r="AK56" s="31"/>
      <c r="AL56" s="108"/>
      <c r="AM56" s="108"/>
      <c r="AN56" s="108"/>
    </row>
    <row r="57" spans="2:40" ht="19.5" customHeight="1">
      <c r="B57" s="47" t="s">
        <v>75</v>
      </c>
      <c r="C57" s="780" t="s">
        <v>61</v>
      </c>
      <c r="D57" s="781"/>
      <c r="E57" s="781"/>
      <c r="F57" s="781"/>
      <c r="G57" s="781"/>
      <c r="H57" s="781"/>
      <c r="I57" s="781"/>
      <c r="J57" s="781"/>
      <c r="K57" s="781"/>
      <c r="L57" s="781"/>
      <c r="M57" s="781"/>
      <c r="N57" s="781"/>
      <c r="O57" s="781"/>
      <c r="P57" s="781"/>
      <c r="Q57" s="782"/>
      <c r="R57" s="814"/>
      <c r="S57" s="814"/>
      <c r="T57" s="814"/>
      <c r="U57" s="814"/>
      <c r="V57" s="814"/>
      <c r="W57" s="814"/>
      <c r="X57" s="814"/>
      <c r="Y57" s="814"/>
      <c r="Z57" s="775" t="s">
        <v>62</v>
      </c>
      <c r="AA57" s="776"/>
      <c r="AB57" s="776"/>
      <c r="AC57" s="776"/>
      <c r="AD57" s="786"/>
      <c r="AE57" s="832"/>
      <c r="AF57" s="814"/>
      <c r="AG57" s="815"/>
      <c r="AH57" s="129"/>
      <c r="AI57" s="129"/>
      <c r="AJ57" s="129"/>
      <c r="AK57" s="129"/>
      <c r="AL57" s="129"/>
      <c r="AM57" s="129"/>
      <c r="AN57" s="129"/>
    </row>
    <row r="58" spans="2:40" ht="7.5" customHeight="1">
      <c r="B58" s="49"/>
      <c r="C58" s="49"/>
      <c r="D58" s="49"/>
      <c r="E58" s="49"/>
      <c r="F58" s="49"/>
      <c r="G58" s="49"/>
      <c r="H58" s="49"/>
      <c r="I58" s="49"/>
      <c r="J58" s="49"/>
      <c r="K58" s="49"/>
      <c r="L58" s="49"/>
      <c r="M58" s="49"/>
      <c r="N58" s="49"/>
      <c r="O58" s="49"/>
      <c r="P58" s="49"/>
      <c r="Q58" s="49"/>
      <c r="R58" s="50"/>
      <c r="Y58" s="50"/>
      <c r="Z58" s="50"/>
      <c r="AA58" s="50"/>
      <c r="AB58" s="63"/>
      <c r="AC58" s="50"/>
      <c r="AD58" s="50"/>
      <c r="AE58" s="50"/>
      <c r="AF58" s="50"/>
      <c r="AG58" s="50"/>
      <c r="AH58" s="31"/>
      <c r="AI58" s="32"/>
      <c r="AJ58" s="32"/>
      <c r="AK58" s="31"/>
      <c r="AL58" s="108"/>
      <c r="AM58" s="108"/>
      <c r="AN58" s="108"/>
    </row>
    <row r="59" spans="2:40" ht="19.5" customHeight="1">
      <c r="B59" s="47" t="s">
        <v>76</v>
      </c>
      <c r="C59" s="816" t="s">
        <v>81</v>
      </c>
      <c r="D59" s="817"/>
      <c r="E59" s="817"/>
      <c r="F59" s="817"/>
      <c r="G59" s="817"/>
      <c r="H59" s="817"/>
      <c r="I59" s="817"/>
      <c r="J59" s="817"/>
      <c r="K59" s="817"/>
      <c r="L59" s="817"/>
      <c r="M59" s="817"/>
      <c r="N59" s="817"/>
      <c r="O59" s="817"/>
      <c r="P59" s="817"/>
      <c r="Q59" s="818"/>
      <c r="R59" s="64" t="s">
        <v>77</v>
      </c>
      <c r="S59" s="819"/>
      <c r="T59" s="820"/>
      <c r="U59" s="820"/>
      <c r="V59" s="820"/>
      <c r="W59" s="820"/>
      <c r="X59" s="820"/>
      <c r="Y59" s="820"/>
      <c r="Z59" s="820"/>
      <c r="AA59" s="821"/>
      <c r="AB59" s="64" t="s">
        <v>78</v>
      </c>
      <c r="AC59" s="112"/>
      <c r="AD59" s="833"/>
      <c r="AE59" s="820"/>
      <c r="AF59" s="820"/>
      <c r="AG59" s="821"/>
      <c r="AH59" s="127"/>
      <c r="AI59" s="127"/>
      <c r="AJ59" s="127"/>
      <c r="AK59" s="127"/>
      <c r="AL59" s="127"/>
      <c r="AM59" s="127"/>
      <c r="AN59" s="127"/>
    </row>
    <row r="60" spans="2:40" ht="7.5" customHeight="1">
      <c r="B60" s="49"/>
      <c r="C60" s="49"/>
      <c r="D60" s="49"/>
      <c r="E60" s="49"/>
      <c r="F60" s="49"/>
      <c r="G60" s="49"/>
      <c r="H60" s="49"/>
      <c r="I60" s="49"/>
      <c r="J60" s="49"/>
      <c r="K60" s="49"/>
      <c r="L60" s="49"/>
      <c r="M60" s="49"/>
      <c r="N60" s="49"/>
      <c r="O60" s="49"/>
      <c r="P60" s="49"/>
      <c r="Q60" s="49"/>
      <c r="R60" s="50"/>
      <c r="S60" s="50"/>
      <c r="T60" s="50"/>
      <c r="U60" s="50"/>
      <c r="V60" s="50"/>
      <c r="W60" s="50"/>
      <c r="X60" s="50"/>
      <c r="Y60" s="50"/>
      <c r="Z60" s="50"/>
      <c r="AA60" s="50"/>
      <c r="AB60" s="50"/>
      <c r="AC60" s="50"/>
      <c r="AD60" s="50"/>
      <c r="AE60" s="55"/>
      <c r="AF60" s="55"/>
      <c r="AG60" s="55"/>
      <c r="AH60" s="108"/>
      <c r="AI60" s="90"/>
      <c r="AJ60" s="90"/>
      <c r="AK60" s="108"/>
      <c r="AL60" s="108"/>
      <c r="AM60" s="108"/>
      <c r="AN60" s="108"/>
    </row>
    <row r="61" spans="2:40">
      <c r="B61" s="37"/>
      <c r="C61" s="775" t="s">
        <v>80</v>
      </c>
      <c r="D61" s="776"/>
      <c r="E61" s="776"/>
      <c r="F61" s="776"/>
      <c r="G61" s="776"/>
      <c r="H61" s="776"/>
      <c r="I61" s="776"/>
      <c r="J61" s="776"/>
      <c r="K61" s="776"/>
      <c r="L61" s="776"/>
      <c r="M61" s="776"/>
      <c r="N61" s="776"/>
      <c r="O61" s="776"/>
      <c r="P61" s="776"/>
      <c r="Q61" s="786"/>
      <c r="R61" s="471" t="str">
        <f>R41</f>
        <v xml:space="preserve">בעת מילוי הטופס יש לרשום מידע בלתי מסווג בלבד </v>
      </c>
      <c r="S61" s="472"/>
      <c r="T61" s="472"/>
      <c r="U61" s="472"/>
      <c r="V61" s="472"/>
      <c r="W61" s="472"/>
      <c r="X61" s="472"/>
      <c r="Y61" s="472"/>
      <c r="Z61" s="472"/>
      <c r="AA61" s="472"/>
      <c r="AB61" s="472"/>
      <c r="AC61" s="472"/>
      <c r="AD61" s="472"/>
      <c r="AE61" s="472"/>
      <c r="AF61" s="472"/>
      <c r="AG61" s="472"/>
      <c r="AH61" s="56"/>
      <c r="AI61" s="56"/>
      <c r="AJ61" s="56"/>
      <c r="AK61" s="56"/>
      <c r="AL61" s="56"/>
      <c r="AM61" s="56"/>
      <c r="AN61" s="56"/>
    </row>
    <row r="62" spans="2:40">
      <c r="B62" s="49"/>
    </row>
    <row r="63" spans="2:40">
      <c r="B63" s="828" t="s">
        <v>60</v>
      </c>
      <c r="C63" s="828"/>
      <c r="D63" s="828"/>
      <c r="E63" s="828"/>
      <c r="F63" s="828"/>
      <c r="G63" s="828"/>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row>
    <row r="64" spans="2:40" ht="7.5" customHeight="1">
      <c r="B64" s="49"/>
      <c r="C64" s="49"/>
      <c r="D64" s="49"/>
      <c r="E64" s="49"/>
      <c r="F64" s="49"/>
      <c r="G64" s="49"/>
      <c r="H64" s="49"/>
      <c r="I64" s="50"/>
      <c r="J64" s="50"/>
      <c r="K64" s="50"/>
      <c r="L64" s="49"/>
      <c r="M64" s="49"/>
      <c r="N64" s="49"/>
      <c r="O64" s="49"/>
      <c r="P64" s="49"/>
      <c r="Q64" s="49"/>
      <c r="R64" s="49"/>
      <c r="S64" s="50"/>
      <c r="T64" s="50"/>
      <c r="U64" s="50"/>
      <c r="V64" s="65"/>
      <c r="W64" s="65"/>
      <c r="X64" s="65"/>
      <c r="Y64" s="65"/>
      <c r="Z64" s="50"/>
      <c r="AA64" s="50"/>
      <c r="AB64" s="50"/>
      <c r="AC64" s="50"/>
      <c r="AD64" s="50"/>
      <c r="AE64" s="65"/>
      <c r="AF64" s="65"/>
      <c r="AG64" s="65"/>
      <c r="AH64" s="50"/>
      <c r="AI64" s="61"/>
      <c r="AJ64" s="61"/>
      <c r="AK64" s="50"/>
      <c r="AL64" s="105"/>
      <c r="AM64" s="105"/>
      <c r="AN64" s="105"/>
    </row>
    <row r="65" spans="1:46">
      <c r="C65" s="775" t="s">
        <v>52</v>
      </c>
      <c r="D65" s="776"/>
      <c r="E65" s="776"/>
      <c r="F65" s="776"/>
      <c r="G65" s="776"/>
      <c r="H65" s="776"/>
      <c r="I65" s="776"/>
      <c r="J65" s="776"/>
      <c r="K65" s="776"/>
      <c r="L65" s="776"/>
      <c r="M65" s="776"/>
      <c r="N65" s="776"/>
      <c r="O65" s="776"/>
      <c r="P65" s="776"/>
      <c r="Q65" s="776"/>
      <c r="R65" s="776"/>
      <c r="S65" s="776"/>
      <c r="T65" s="776"/>
      <c r="U65" s="786"/>
      <c r="V65" s="857"/>
      <c r="W65" s="857"/>
      <c r="X65" s="857"/>
      <c r="Y65" s="857"/>
      <c r="Z65" s="775" t="s">
        <v>53</v>
      </c>
      <c r="AA65" s="776"/>
      <c r="AB65" s="776"/>
      <c r="AC65" s="776"/>
      <c r="AD65" s="786"/>
      <c r="AE65" s="832"/>
      <c r="AF65" s="814"/>
      <c r="AG65" s="815"/>
      <c r="AH65" s="50"/>
      <c r="AI65" s="50"/>
      <c r="AJ65" s="50"/>
      <c r="AK65" s="50"/>
      <c r="AL65" s="50"/>
      <c r="AM65" s="50"/>
      <c r="AN65" s="50"/>
    </row>
    <row r="66" spans="1:46" ht="7.5" customHeight="1">
      <c r="B66" s="49"/>
      <c r="C66" s="49"/>
      <c r="D66" s="49"/>
      <c r="E66" s="49"/>
      <c r="F66" s="49"/>
      <c r="G66" s="49"/>
      <c r="H66" s="49"/>
      <c r="I66" s="49"/>
      <c r="J66" s="49"/>
      <c r="K66" s="49"/>
      <c r="L66" s="49"/>
      <c r="M66" s="49"/>
      <c r="N66" s="49"/>
      <c r="O66" s="49"/>
      <c r="P66" s="49"/>
      <c r="Q66" s="49"/>
      <c r="R66" s="49"/>
      <c r="S66" s="50"/>
      <c r="T66" s="50"/>
      <c r="U66" s="50"/>
      <c r="V66" s="50"/>
      <c r="W66" s="50"/>
      <c r="X66" s="50"/>
      <c r="Y66" s="50"/>
      <c r="Z66" s="50"/>
      <c r="AA66" s="50"/>
      <c r="AB66" s="50"/>
      <c r="AC66" s="50"/>
      <c r="AD66" s="50"/>
      <c r="AE66" s="51"/>
      <c r="AF66" s="51"/>
      <c r="AG66" s="51"/>
      <c r="AH66" s="50"/>
      <c r="AI66" s="61"/>
      <c r="AJ66" s="61"/>
      <c r="AK66" s="50"/>
      <c r="AL66" s="105"/>
      <c r="AM66" s="105"/>
      <c r="AN66" s="105"/>
    </row>
    <row r="68" spans="1:46" s="266" customFormat="1" ht="36" customHeight="1">
      <c r="A68" s="265"/>
      <c r="B68" s="831" t="s">
        <v>130</v>
      </c>
      <c r="C68" s="831" t="s">
        <v>118</v>
      </c>
      <c r="D68" s="469" t="s">
        <v>180</v>
      </c>
      <c r="E68" s="469"/>
      <c r="F68" s="469"/>
      <c r="G68" s="469"/>
      <c r="H68" s="469"/>
      <c r="I68" s="469"/>
      <c r="J68" s="469"/>
      <c r="K68" s="469"/>
      <c r="L68" s="469"/>
      <c r="M68" s="831" t="s">
        <v>181</v>
      </c>
      <c r="N68" s="831"/>
      <c r="O68" s="879" t="s">
        <v>182</v>
      </c>
      <c r="P68" s="879"/>
      <c r="Q68" s="879"/>
      <c r="R68" s="879"/>
      <c r="S68" s="879" t="s">
        <v>200</v>
      </c>
      <c r="T68" s="879"/>
      <c r="U68" s="879"/>
      <c r="V68" s="879"/>
      <c r="W68" s="879"/>
      <c r="X68" s="879"/>
      <c r="Y68" s="879"/>
      <c r="Z68" s="834" t="s">
        <v>201</v>
      </c>
      <c r="AA68" s="834"/>
      <c r="AB68" s="834"/>
      <c r="AC68" s="834"/>
      <c r="AD68" s="834"/>
      <c r="AE68" s="834" t="s">
        <v>183</v>
      </c>
      <c r="AF68" s="834"/>
      <c r="AG68" s="834"/>
      <c r="AH68" s="810" t="s">
        <v>202</v>
      </c>
      <c r="AI68" s="810"/>
      <c r="AJ68" s="810" t="s">
        <v>184</v>
      </c>
      <c r="AK68" s="810"/>
      <c r="AL68" s="810" t="s">
        <v>185</v>
      </c>
      <c r="AM68" s="810"/>
      <c r="AN68" s="810"/>
      <c r="AO68" s="810" t="s">
        <v>209</v>
      </c>
      <c r="AS68" s="999" t="s">
        <v>179</v>
      </c>
      <c r="AT68" s="1000"/>
    </row>
    <row r="69" spans="1:46" s="266" customFormat="1" ht="28.5" customHeight="1">
      <c r="A69" s="265"/>
      <c r="B69" s="831"/>
      <c r="C69" s="831"/>
      <c r="D69" s="469"/>
      <c r="E69" s="469"/>
      <c r="F69" s="469"/>
      <c r="G69" s="469"/>
      <c r="H69" s="469"/>
      <c r="I69" s="469"/>
      <c r="J69" s="469"/>
      <c r="K69" s="469"/>
      <c r="L69" s="469"/>
      <c r="M69" s="831"/>
      <c r="N69" s="831"/>
      <c r="O69" s="879"/>
      <c r="P69" s="879"/>
      <c r="Q69" s="879"/>
      <c r="R69" s="879"/>
      <c r="S69" s="879"/>
      <c r="T69" s="879"/>
      <c r="U69" s="879"/>
      <c r="V69" s="879"/>
      <c r="W69" s="879"/>
      <c r="X69" s="879"/>
      <c r="Y69" s="879"/>
      <c r="Z69" s="835"/>
      <c r="AA69" s="835"/>
      <c r="AB69" s="835"/>
      <c r="AC69" s="835"/>
      <c r="AD69" s="835"/>
      <c r="AE69" s="835"/>
      <c r="AF69" s="835"/>
      <c r="AG69" s="835"/>
      <c r="AH69" s="810"/>
      <c r="AI69" s="810"/>
      <c r="AJ69" s="810"/>
      <c r="AK69" s="810"/>
      <c r="AL69" s="810"/>
      <c r="AM69" s="810"/>
      <c r="AN69" s="810"/>
      <c r="AO69" s="810"/>
      <c r="AS69" s="1001"/>
      <c r="AT69" s="1002"/>
    </row>
    <row r="70" spans="1:46" s="266" customFormat="1">
      <c r="A70" s="265"/>
      <c r="B70" s="251" t="s">
        <v>5</v>
      </c>
      <c r="C70" s="443" t="s">
        <v>6</v>
      </c>
      <c r="D70" s="469" t="s">
        <v>10</v>
      </c>
      <c r="E70" s="469"/>
      <c r="F70" s="469"/>
      <c r="G70" s="469"/>
      <c r="H70" s="469"/>
      <c r="I70" s="469"/>
      <c r="J70" s="469"/>
      <c r="K70" s="469"/>
      <c r="L70" s="469"/>
      <c r="M70" s="469" t="s">
        <v>7</v>
      </c>
      <c r="N70" s="469"/>
      <c r="O70" s="469" t="s">
        <v>8</v>
      </c>
      <c r="P70" s="469"/>
      <c r="Q70" s="469"/>
      <c r="R70" s="469"/>
      <c r="S70" s="825" t="s">
        <v>208</v>
      </c>
      <c r="T70" s="826"/>
      <c r="U70" s="826"/>
      <c r="V70" s="826"/>
      <c r="W70" s="826"/>
      <c r="X70" s="826"/>
      <c r="Y70" s="827"/>
      <c r="Z70" s="1003" t="s">
        <v>131</v>
      </c>
      <c r="AA70" s="1004"/>
      <c r="AB70" s="1004"/>
      <c r="AC70" s="1004"/>
      <c r="AD70" s="1005"/>
      <c r="AE70" s="1006" t="s">
        <v>24</v>
      </c>
      <c r="AF70" s="1006"/>
      <c r="AG70" s="1007"/>
      <c r="AH70" s="469" t="s">
        <v>25</v>
      </c>
      <c r="AI70" s="469"/>
      <c r="AJ70" s="469" t="s">
        <v>26</v>
      </c>
      <c r="AK70" s="469"/>
      <c r="AL70" s="469" t="s">
        <v>178</v>
      </c>
      <c r="AM70" s="469"/>
      <c r="AN70" s="469"/>
      <c r="AO70" s="444" t="s">
        <v>204</v>
      </c>
      <c r="AS70" s="1008" t="s">
        <v>23</v>
      </c>
      <c r="AT70" s="1009"/>
    </row>
    <row r="71" spans="1:46" s="268" customFormat="1" ht="18.75">
      <c r="A71" s="267"/>
      <c r="B71" s="122">
        <v>1</v>
      </c>
      <c r="C71" s="123"/>
      <c r="D71" s="806"/>
      <c r="E71" s="806"/>
      <c r="F71" s="806"/>
      <c r="G71" s="806"/>
      <c r="H71" s="806"/>
      <c r="I71" s="806"/>
      <c r="J71" s="806"/>
      <c r="K71" s="806"/>
      <c r="L71" s="806"/>
      <c r="M71" s="477"/>
      <c r="N71" s="477"/>
      <c r="O71" s="805"/>
      <c r="P71" s="805"/>
      <c r="Q71" s="805"/>
      <c r="R71" s="805"/>
      <c r="S71" s="476" t="str">
        <f t="shared" ref="S71" si="0">IF(M71="","",M71*O71*(1-AJ71))</f>
        <v/>
      </c>
      <c r="T71" s="476"/>
      <c r="U71" s="476"/>
      <c r="V71" s="476"/>
      <c r="W71" s="476"/>
      <c r="X71" s="476"/>
      <c r="Y71" s="476"/>
      <c r="Z71" s="811"/>
      <c r="AA71" s="811"/>
      <c r="AB71" s="811"/>
      <c r="AC71" s="811"/>
      <c r="AD71" s="811"/>
      <c r="AE71" s="811"/>
      <c r="AF71" s="811"/>
      <c r="AG71" s="811"/>
      <c r="AH71" s="470" t="str">
        <f>IF(AL71="","",IF(AJ71="",AL71,AL71/(1-AJ71)))</f>
        <v/>
      </c>
      <c r="AI71" s="470"/>
      <c r="AJ71" s="468"/>
      <c r="AK71" s="468"/>
      <c r="AL71" s="534" t="str">
        <f>IF(S71="","",IF($AE$49=95%,95%*(S71-Z71),IF($AE$49=100%,S71-AE71,0)))</f>
        <v/>
      </c>
      <c r="AM71" s="535"/>
      <c r="AN71" s="536"/>
      <c r="AO71" s="457" t="str">
        <f>IF(M71="","",M71-S71/(1-AJ71))</f>
        <v/>
      </c>
      <c r="AS71" s="1010" t="str">
        <f>IF(AJ71="","",AE71/(1-AJ71))</f>
        <v/>
      </c>
      <c r="AT71" s="1011"/>
    </row>
    <row r="72" spans="1:46" s="268" customFormat="1" ht="18.75">
      <c r="A72" s="267"/>
      <c r="B72" s="122">
        <v>2</v>
      </c>
      <c r="C72" s="123"/>
      <c r="D72" s="806"/>
      <c r="E72" s="806"/>
      <c r="F72" s="806"/>
      <c r="G72" s="806"/>
      <c r="H72" s="806"/>
      <c r="I72" s="806"/>
      <c r="J72" s="806"/>
      <c r="K72" s="806"/>
      <c r="L72" s="806"/>
      <c r="M72" s="477"/>
      <c r="N72" s="477"/>
      <c r="O72" s="805"/>
      <c r="P72" s="805"/>
      <c r="Q72" s="805"/>
      <c r="R72" s="805"/>
      <c r="S72" s="476" t="str">
        <f t="shared" ref="S72:S91" si="1">IF(M72="","",M72*O72*(1-AJ72))</f>
        <v/>
      </c>
      <c r="T72" s="476"/>
      <c r="U72" s="476"/>
      <c r="V72" s="476"/>
      <c r="W72" s="476"/>
      <c r="X72" s="476"/>
      <c r="Y72" s="476"/>
      <c r="Z72" s="811"/>
      <c r="AA72" s="811"/>
      <c r="AB72" s="811"/>
      <c r="AC72" s="811"/>
      <c r="AD72" s="811"/>
      <c r="AE72" s="811"/>
      <c r="AF72" s="811"/>
      <c r="AG72" s="811"/>
      <c r="AH72" s="470" t="str">
        <f t="shared" ref="AH72:AH91" si="2">IF(AL72="","",IF(AJ72="",AL72,AL72/(1-AJ72)))</f>
        <v/>
      </c>
      <c r="AI72" s="470"/>
      <c r="AJ72" s="468"/>
      <c r="AK72" s="468"/>
      <c r="AL72" s="534" t="str">
        <f t="shared" ref="AL72:AL91" si="3">IF(S72="","",IF($AE$49=95%,95%*(S72-Z72),IF($AE$49=100%,S72-AE72,0)))</f>
        <v/>
      </c>
      <c r="AM72" s="535"/>
      <c r="AN72" s="536"/>
      <c r="AO72" s="457" t="str">
        <f t="shared" ref="AO72:AO91" si="4">IF(M72="","",M72-S72/(1-AJ72))</f>
        <v/>
      </c>
      <c r="AS72" s="1010" t="str">
        <f t="shared" ref="AS72:AS91" si="5">IF(AJ72="","",AE72/(1-AJ72))</f>
        <v/>
      </c>
      <c r="AT72" s="1011"/>
    </row>
    <row r="73" spans="1:46" s="268" customFormat="1" ht="18.75">
      <c r="A73" s="267"/>
      <c r="B73" s="122">
        <v>3</v>
      </c>
      <c r="C73" s="123"/>
      <c r="D73" s="806"/>
      <c r="E73" s="806"/>
      <c r="F73" s="806"/>
      <c r="G73" s="806"/>
      <c r="H73" s="806"/>
      <c r="I73" s="806"/>
      <c r="J73" s="806"/>
      <c r="K73" s="806"/>
      <c r="L73" s="806"/>
      <c r="M73" s="477"/>
      <c r="N73" s="477"/>
      <c r="O73" s="805"/>
      <c r="P73" s="805"/>
      <c r="Q73" s="805"/>
      <c r="R73" s="805"/>
      <c r="S73" s="476" t="str">
        <f t="shared" si="1"/>
        <v/>
      </c>
      <c r="T73" s="476"/>
      <c r="U73" s="476"/>
      <c r="V73" s="476"/>
      <c r="W73" s="476"/>
      <c r="X73" s="476"/>
      <c r="Y73" s="476"/>
      <c r="Z73" s="811"/>
      <c r="AA73" s="811"/>
      <c r="AB73" s="811"/>
      <c r="AC73" s="811"/>
      <c r="AD73" s="811"/>
      <c r="AE73" s="811"/>
      <c r="AF73" s="811"/>
      <c r="AG73" s="811"/>
      <c r="AH73" s="470" t="str">
        <f t="shared" si="2"/>
        <v/>
      </c>
      <c r="AI73" s="470"/>
      <c r="AJ73" s="468"/>
      <c r="AK73" s="468"/>
      <c r="AL73" s="534" t="str">
        <f t="shared" si="3"/>
        <v/>
      </c>
      <c r="AM73" s="535"/>
      <c r="AN73" s="536"/>
      <c r="AO73" s="457" t="str">
        <f t="shared" si="4"/>
        <v/>
      </c>
      <c r="AS73" s="1010" t="str">
        <f t="shared" si="5"/>
        <v/>
      </c>
      <c r="AT73" s="1011"/>
    </row>
    <row r="74" spans="1:46" s="268" customFormat="1" ht="18.75">
      <c r="A74" s="267"/>
      <c r="B74" s="122">
        <v>4</v>
      </c>
      <c r="C74" s="123"/>
      <c r="D74" s="806"/>
      <c r="E74" s="806"/>
      <c r="F74" s="806"/>
      <c r="G74" s="806"/>
      <c r="H74" s="806"/>
      <c r="I74" s="806"/>
      <c r="J74" s="806"/>
      <c r="K74" s="806"/>
      <c r="L74" s="806"/>
      <c r="M74" s="477"/>
      <c r="N74" s="477"/>
      <c r="O74" s="805"/>
      <c r="P74" s="805"/>
      <c r="Q74" s="805"/>
      <c r="R74" s="805"/>
      <c r="S74" s="476" t="str">
        <f t="shared" si="1"/>
        <v/>
      </c>
      <c r="T74" s="476"/>
      <c r="U74" s="476"/>
      <c r="V74" s="476"/>
      <c r="W74" s="476"/>
      <c r="X74" s="476"/>
      <c r="Y74" s="476"/>
      <c r="Z74" s="811"/>
      <c r="AA74" s="811"/>
      <c r="AB74" s="811"/>
      <c r="AC74" s="811"/>
      <c r="AD74" s="811"/>
      <c r="AE74" s="811"/>
      <c r="AF74" s="811"/>
      <c r="AG74" s="811"/>
      <c r="AH74" s="470" t="str">
        <f t="shared" si="2"/>
        <v/>
      </c>
      <c r="AI74" s="470"/>
      <c r="AJ74" s="468"/>
      <c r="AK74" s="468"/>
      <c r="AL74" s="534" t="str">
        <f t="shared" si="3"/>
        <v/>
      </c>
      <c r="AM74" s="535"/>
      <c r="AN74" s="536"/>
      <c r="AO74" s="457" t="str">
        <f t="shared" si="4"/>
        <v/>
      </c>
      <c r="AS74" s="1010" t="str">
        <f t="shared" si="5"/>
        <v/>
      </c>
      <c r="AT74" s="1011"/>
    </row>
    <row r="75" spans="1:46" s="268" customFormat="1" ht="18.75">
      <c r="A75" s="267"/>
      <c r="B75" s="122">
        <v>5</v>
      </c>
      <c r="C75" s="123"/>
      <c r="D75" s="806"/>
      <c r="E75" s="806"/>
      <c r="F75" s="806"/>
      <c r="G75" s="806"/>
      <c r="H75" s="806"/>
      <c r="I75" s="806"/>
      <c r="J75" s="806"/>
      <c r="K75" s="806"/>
      <c r="L75" s="806"/>
      <c r="M75" s="477"/>
      <c r="N75" s="477"/>
      <c r="O75" s="805"/>
      <c r="P75" s="805"/>
      <c r="Q75" s="805"/>
      <c r="R75" s="805"/>
      <c r="S75" s="476" t="str">
        <f t="shared" si="1"/>
        <v/>
      </c>
      <c r="T75" s="476"/>
      <c r="U75" s="476"/>
      <c r="V75" s="476"/>
      <c r="W75" s="476"/>
      <c r="X75" s="476"/>
      <c r="Y75" s="476"/>
      <c r="Z75" s="811"/>
      <c r="AA75" s="811"/>
      <c r="AB75" s="811"/>
      <c r="AC75" s="811"/>
      <c r="AD75" s="811"/>
      <c r="AE75" s="811"/>
      <c r="AF75" s="811"/>
      <c r="AG75" s="811"/>
      <c r="AH75" s="470" t="str">
        <f t="shared" si="2"/>
        <v/>
      </c>
      <c r="AI75" s="470"/>
      <c r="AJ75" s="468"/>
      <c r="AK75" s="468"/>
      <c r="AL75" s="534" t="str">
        <f t="shared" si="3"/>
        <v/>
      </c>
      <c r="AM75" s="535"/>
      <c r="AN75" s="536"/>
      <c r="AO75" s="457" t="str">
        <f t="shared" si="4"/>
        <v/>
      </c>
      <c r="AS75" s="1010" t="str">
        <f t="shared" si="5"/>
        <v/>
      </c>
      <c r="AT75" s="1011"/>
    </row>
    <row r="76" spans="1:46" s="268" customFormat="1" ht="18.75">
      <c r="A76" s="267"/>
      <c r="B76" s="122">
        <v>6</v>
      </c>
      <c r="C76" s="123"/>
      <c r="D76" s="806"/>
      <c r="E76" s="806"/>
      <c r="F76" s="806"/>
      <c r="G76" s="806"/>
      <c r="H76" s="806"/>
      <c r="I76" s="806"/>
      <c r="J76" s="806"/>
      <c r="K76" s="806"/>
      <c r="L76" s="806"/>
      <c r="M76" s="477"/>
      <c r="N76" s="477"/>
      <c r="O76" s="805"/>
      <c r="P76" s="805"/>
      <c r="Q76" s="805"/>
      <c r="R76" s="805"/>
      <c r="S76" s="476" t="str">
        <f t="shared" si="1"/>
        <v/>
      </c>
      <c r="T76" s="476"/>
      <c r="U76" s="476"/>
      <c r="V76" s="476"/>
      <c r="W76" s="476"/>
      <c r="X76" s="476"/>
      <c r="Y76" s="476"/>
      <c r="Z76" s="811"/>
      <c r="AA76" s="811"/>
      <c r="AB76" s="811"/>
      <c r="AC76" s="811"/>
      <c r="AD76" s="811"/>
      <c r="AE76" s="811"/>
      <c r="AF76" s="811"/>
      <c r="AG76" s="811"/>
      <c r="AH76" s="470" t="str">
        <f t="shared" si="2"/>
        <v/>
      </c>
      <c r="AI76" s="470"/>
      <c r="AJ76" s="468"/>
      <c r="AK76" s="468"/>
      <c r="AL76" s="534" t="str">
        <f t="shared" si="3"/>
        <v/>
      </c>
      <c r="AM76" s="535"/>
      <c r="AN76" s="536"/>
      <c r="AO76" s="457" t="str">
        <f t="shared" si="4"/>
        <v/>
      </c>
      <c r="AS76" s="1010" t="str">
        <f t="shared" si="5"/>
        <v/>
      </c>
      <c r="AT76" s="1011"/>
    </row>
    <row r="77" spans="1:46" s="268" customFormat="1" ht="18.75">
      <c r="A77" s="267"/>
      <c r="B77" s="122">
        <v>7</v>
      </c>
      <c r="C77" s="123"/>
      <c r="D77" s="806"/>
      <c r="E77" s="806"/>
      <c r="F77" s="806"/>
      <c r="G77" s="806"/>
      <c r="H77" s="806"/>
      <c r="I77" s="806"/>
      <c r="J77" s="806"/>
      <c r="K77" s="806"/>
      <c r="L77" s="806"/>
      <c r="M77" s="477"/>
      <c r="N77" s="477"/>
      <c r="O77" s="805"/>
      <c r="P77" s="805"/>
      <c r="Q77" s="805"/>
      <c r="R77" s="805"/>
      <c r="S77" s="476" t="str">
        <f t="shared" si="1"/>
        <v/>
      </c>
      <c r="T77" s="476"/>
      <c r="U77" s="476"/>
      <c r="V77" s="476"/>
      <c r="W77" s="476"/>
      <c r="X77" s="476"/>
      <c r="Y77" s="476"/>
      <c r="Z77" s="811"/>
      <c r="AA77" s="811"/>
      <c r="AB77" s="811"/>
      <c r="AC77" s="811"/>
      <c r="AD77" s="811"/>
      <c r="AE77" s="811"/>
      <c r="AF77" s="811"/>
      <c r="AG77" s="811"/>
      <c r="AH77" s="470" t="str">
        <f t="shared" si="2"/>
        <v/>
      </c>
      <c r="AI77" s="470"/>
      <c r="AJ77" s="468"/>
      <c r="AK77" s="468"/>
      <c r="AL77" s="534" t="str">
        <f t="shared" si="3"/>
        <v/>
      </c>
      <c r="AM77" s="535"/>
      <c r="AN77" s="536"/>
      <c r="AO77" s="457" t="str">
        <f t="shared" si="4"/>
        <v/>
      </c>
      <c r="AS77" s="1010" t="str">
        <f t="shared" si="5"/>
        <v/>
      </c>
      <c r="AT77" s="1011"/>
    </row>
    <row r="78" spans="1:46" s="268" customFormat="1" ht="18.75">
      <c r="A78" s="267"/>
      <c r="B78" s="122">
        <v>8</v>
      </c>
      <c r="C78" s="123"/>
      <c r="D78" s="806"/>
      <c r="E78" s="806"/>
      <c r="F78" s="806"/>
      <c r="G78" s="806"/>
      <c r="H78" s="806"/>
      <c r="I78" s="806"/>
      <c r="J78" s="806"/>
      <c r="K78" s="806"/>
      <c r="L78" s="806"/>
      <c r="M78" s="477"/>
      <c r="N78" s="477"/>
      <c r="O78" s="805"/>
      <c r="P78" s="805"/>
      <c r="Q78" s="805"/>
      <c r="R78" s="805"/>
      <c r="S78" s="476" t="str">
        <f t="shared" si="1"/>
        <v/>
      </c>
      <c r="T78" s="476"/>
      <c r="U78" s="476"/>
      <c r="V78" s="476"/>
      <c r="W78" s="476"/>
      <c r="X78" s="476"/>
      <c r="Y78" s="476"/>
      <c r="Z78" s="811"/>
      <c r="AA78" s="811"/>
      <c r="AB78" s="811"/>
      <c r="AC78" s="811"/>
      <c r="AD78" s="811"/>
      <c r="AE78" s="811"/>
      <c r="AF78" s="811"/>
      <c r="AG78" s="811"/>
      <c r="AH78" s="470" t="str">
        <f t="shared" si="2"/>
        <v/>
      </c>
      <c r="AI78" s="470"/>
      <c r="AJ78" s="468"/>
      <c r="AK78" s="468"/>
      <c r="AL78" s="534" t="str">
        <f t="shared" si="3"/>
        <v/>
      </c>
      <c r="AM78" s="535"/>
      <c r="AN78" s="536"/>
      <c r="AO78" s="457" t="str">
        <f t="shared" si="4"/>
        <v/>
      </c>
      <c r="AS78" s="1010" t="str">
        <f t="shared" si="5"/>
        <v/>
      </c>
      <c r="AT78" s="1011"/>
    </row>
    <row r="79" spans="1:46" s="268" customFormat="1" ht="18.75">
      <c r="A79" s="267"/>
      <c r="B79" s="122">
        <v>9</v>
      </c>
      <c r="C79" s="123"/>
      <c r="D79" s="806"/>
      <c r="E79" s="806"/>
      <c r="F79" s="806"/>
      <c r="G79" s="806"/>
      <c r="H79" s="806"/>
      <c r="I79" s="806"/>
      <c r="J79" s="806"/>
      <c r="K79" s="806"/>
      <c r="L79" s="806"/>
      <c r="M79" s="477"/>
      <c r="N79" s="477"/>
      <c r="O79" s="805"/>
      <c r="P79" s="805"/>
      <c r="Q79" s="805"/>
      <c r="R79" s="805"/>
      <c r="S79" s="476" t="str">
        <f t="shared" si="1"/>
        <v/>
      </c>
      <c r="T79" s="476"/>
      <c r="U79" s="476"/>
      <c r="V79" s="476"/>
      <c r="W79" s="476"/>
      <c r="X79" s="476"/>
      <c r="Y79" s="476"/>
      <c r="Z79" s="811"/>
      <c r="AA79" s="811"/>
      <c r="AB79" s="811"/>
      <c r="AC79" s="811"/>
      <c r="AD79" s="811"/>
      <c r="AE79" s="811"/>
      <c r="AF79" s="811"/>
      <c r="AG79" s="811"/>
      <c r="AH79" s="470" t="str">
        <f t="shared" si="2"/>
        <v/>
      </c>
      <c r="AI79" s="470"/>
      <c r="AJ79" s="468"/>
      <c r="AK79" s="468"/>
      <c r="AL79" s="534" t="str">
        <f t="shared" si="3"/>
        <v/>
      </c>
      <c r="AM79" s="535"/>
      <c r="AN79" s="536"/>
      <c r="AO79" s="457" t="str">
        <f t="shared" si="4"/>
        <v/>
      </c>
      <c r="AS79" s="1010" t="str">
        <f t="shared" si="5"/>
        <v/>
      </c>
      <c r="AT79" s="1011"/>
    </row>
    <row r="80" spans="1:46" s="268" customFormat="1" ht="18.75">
      <c r="A80" s="267"/>
      <c r="B80" s="122">
        <v>10</v>
      </c>
      <c r="C80" s="123"/>
      <c r="D80" s="806"/>
      <c r="E80" s="806"/>
      <c r="F80" s="806"/>
      <c r="G80" s="806"/>
      <c r="H80" s="806"/>
      <c r="I80" s="806"/>
      <c r="J80" s="806"/>
      <c r="K80" s="806"/>
      <c r="L80" s="806"/>
      <c r="M80" s="477"/>
      <c r="N80" s="477"/>
      <c r="O80" s="805"/>
      <c r="P80" s="805"/>
      <c r="Q80" s="805"/>
      <c r="R80" s="805"/>
      <c r="S80" s="476" t="str">
        <f t="shared" si="1"/>
        <v/>
      </c>
      <c r="T80" s="476"/>
      <c r="U80" s="476"/>
      <c r="V80" s="476"/>
      <c r="W80" s="476"/>
      <c r="X80" s="476"/>
      <c r="Y80" s="476"/>
      <c r="Z80" s="811"/>
      <c r="AA80" s="811"/>
      <c r="AB80" s="811"/>
      <c r="AC80" s="811"/>
      <c r="AD80" s="811"/>
      <c r="AE80" s="811"/>
      <c r="AF80" s="811"/>
      <c r="AG80" s="811"/>
      <c r="AH80" s="470" t="str">
        <f t="shared" si="2"/>
        <v/>
      </c>
      <c r="AI80" s="470"/>
      <c r="AJ80" s="468"/>
      <c r="AK80" s="468"/>
      <c r="AL80" s="534" t="str">
        <f t="shared" si="3"/>
        <v/>
      </c>
      <c r="AM80" s="535"/>
      <c r="AN80" s="536"/>
      <c r="AO80" s="457" t="str">
        <f t="shared" si="4"/>
        <v/>
      </c>
      <c r="AS80" s="1010" t="str">
        <f t="shared" si="5"/>
        <v/>
      </c>
      <c r="AT80" s="1011"/>
    </row>
    <row r="81" spans="1:46" s="268" customFormat="1" ht="18.75">
      <c r="A81" s="267"/>
      <c r="B81" s="122">
        <v>11</v>
      </c>
      <c r="C81" s="123"/>
      <c r="D81" s="806"/>
      <c r="E81" s="806"/>
      <c r="F81" s="806"/>
      <c r="G81" s="806"/>
      <c r="H81" s="806"/>
      <c r="I81" s="806"/>
      <c r="J81" s="806"/>
      <c r="K81" s="806"/>
      <c r="L81" s="806"/>
      <c r="M81" s="477"/>
      <c r="N81" s="477"/>
      <c r="O81" s="805"/>
      <c r="P81" s="805"/>
      <c r="Q81" s="805"/>
      <c r="R81" s="805"/>
      <c r="S81" s="476" t="str">
        <f t="shared" si="1"/>
        <v/>
      </c>
      <c r="T81" s="476"/>
      <c r="U81" s="476"/>
      <c r="V81" s="476"/>
      <c r="W81" s="476"/>
      <c r="X81" s="476"/>
      <c r="Y81" s="476"/>
      <c r="Z81" s="811"/>
      <c r="AA81" s="811"/>
      <c r="AB81" s="811"/>
      <c r="AC81" s="811"/>
      <c r="AD81" s="811"/>
      <c r="AE81" s="811"/>
      <c r="AF81" s="811"/>
      <c r="AG81" s="811"/>
      <c r="AH81" s="470" t="str">
        <f t="shared" si="2"/>
        <v/>
      </c>
      <c r="AI81" s="470"/>
      <c r="AJ81" s="468"/>
      <c r="AK81" s="468"/>
      <c r="AL81" s="534" t="str">
        <f t="shared" si="3"/>
        <v/>
      </c>
      <c r="AM81" s="535"/>
      <c r="AN81" s="536"/>
      <c r="AO81" s="457" t="str">
        <f t="shared" si="4"/>
        <v/>
      </c>
      <c r="AS81" s="1010" t="str">
        <f t="shared" si="5"/>
        <v/>
      </c>
      <c r="AT81" s="1011"/>
    </row>
    <row r="82" spans="1:46" s="268" customFormat="1" ht="18.75">
      <c r="A82" s="267"/>
      <c r="B82" s="122">
        <v>12</v>
      </c>
      <c r="C82" s="123"/>
      <c r="D82" s="806"/>
      <c r="E82" s="806"/>
      <c r="F82" s="806"/>
      <c r="G82" s="806"/>
      <c r="H82" s="806"/>
      <c r="I82" s="806"/>
      <c r="J82" s="806"/>
      <c r="K82" s="806"/>
      <c r="L82" s="806"/>
      <c r="M82" s="477"/>
      <c r="N82" s="477"/>
      <c r="O82" s="805"/>
      <c r="P82" s="805"/>
      <c r="Q82" s="805"/>
      <c r="R82" s="805"/>
      <c r="S82" s="476" t="str">
        <f t="shared" si="1"/>
        <v/>
      </c>
      <c r="T82" s="476"/>
      <c r="U82" s="476"/>
      <c r="V82" s="476"/>
      <c r="W82" s="476"/>
      <c r="X82" s="476"/>
      <c r="Y82" s="476"/>
      <c r="Z82" s="811"/>
      <c r="AA82" s="811"/>
      <c r="AB82" s="811"/>
      <c r="AC82" s="811"/>
      <c r="AD82" s="811"/>
      <c r="AE82" s="811"/>
      <c r="AF82" s="811"/>
      <c r="AG82" s="811"/>
      <c r="AH82" s="470" t="str">
        <f t="shared" si="2"/>
        <v/>
      </c>
      <c r="AI82" s="470"/>
      <c r="AJ82" s="468"/>
      <c r="AK82" s="468"/>
      <c r="AL82" s="534" t="str">
        <f t="shared" si="3"/>
        <v/>
      </c>
      <c r="AM82" s="535"/>
      <c r="AN82" s="536"/>
      <c r="AO82" s="457" t="str">
        <f t="shared" si="4"/>
        <v/>
      </c>
      <c r="AS82" s="1010" t="str">
        <f t="shared" si="5"/>
        <v/>
      </c>
      <c r="AT82" s="1011"/>
    </row>
    <row r="83" spans="1:46" s="268" customFormat="1" ht="18.75">
      <c r="A83" s="267"/>
      <c r="B83" s="122">
        <v>13</v>
      </c>
      <c r="C83" s="123"/>
      <c r="D83" s="806"/>
      <c r="E83" s="806"/>
      <c r="F83" s="806"/>
      <c r="G83" s="806"/>
      <c r="H83" s="806"/>
      <c r="I83" s="806"/>
      <c r="J83" s="806"/>
      <c r="K83" s="806"/>
      <c r="L83" s="806"/>
      <c r="M83" s="477"/>
      <c r="N83" s="477"/>
      <c r="O83" s="805"/>
      <c r="P83" s="805"/>
      <c r="Q83" s="805"/>
      <c r="R83" s="805"/>
      <c r="S83" s="476" t="str">
        <f t="shared" si="1"/>
        <v/>
      </c>
      <c r="T83" s="476"/>
      <c r="U83" s="476"/>
      <c r="V83" s="476"/>
      <c r="W83" s="476"/>
      <c r="X83" s="476"/>
      <c r="Y83" s="476"/>
      <c r="Z83" s="811"/>
      <c r="AA83" s="811"/>
      <c r="AB83" s="811"/>
      <c r="AC83" s="811"/>
      <c r="AD83" s="811"/>
      <c r="AE83" s="811"/>
      <c r="AF83" s="811"/>
      <c r="AG83" s="811"/>
      <c r="AH83" s="470" t="str">
        <f t="shared" si="2"/>
        <v/>
      </c>
      <c r="AI83" s="470"/>
      <c r="AJ83" s="468"/>
      <c r="AK83" s="468"/>
      <c r="AL83" s="534" t="str">
        <f t="shared" si="3"/>
        <v/>
      </c>
      <c r="AM83" s="535"/>
      <c r="AN83" s="536"/>
      <c r="AO83" s="457" t="str">
        <f t="shared" si="4"/>
        <v/>
      </c>
      <c r="AS83" s="1010" t="str">
        <f t="shared" si="5"/>
        <v/>
      </c>
      <c r="AT83" s="1011"/>
    </row>
    <row r="84" spans="1:46" s="268" customFormat="1" ht="18.75">
      <c r="A84" s="267"/>
      <c r="B84" s="122">
        <v>14</v>
      </c>
      <c r="C84" s="123"/>
      <c r="D84" s="806"/>
      <c r="E84" s="806"/>
      <c r="F84" s="806"/>
      <c r="G84" s="806"/>
      <c r="H84" s="806"/>
      <c r="I84" s="806"/>
      <c r="J84" s="806"/>
      <c r="K84" s="806"/>
      <c r="L84" s="806"/>
      <c r="M84" s="477"/>
      <c r="N84" s="477"/>
      <c r="O84" s="805"/>
      <c r="P84" s="805"/>
      <c r="Q84" s="805"/>
      <c r="R84" s="805"/>
      <c r="S84" s="476" t="str">
        <f t="shared" si="1"/>
        <v/>
      </c>
      <c r="T84" s="476"/>
      <c r="U84" s="476"/>
      <c r="V84" s="476"/>
      <c r="W84" s="476"/>
      <c r="X84" s="476"/>
      <c r="Y84" s="476"/>
      <c r="Z84" s="811"/>
      <c r="AA84" s="811"/>
      <c r="AB84" s="811"/>
      <c r="AC84" s="811"/>
      <c r="AD84" s="811"/>
      <c r="AE84" s="811"/>
      <c r="AF84" s="811"/>
      <c r="AG84" s="811"/>
      <c r="AH84" s="470" t="str">
        <f t="shared" si="2"/>
        <v/>
      </c>
      <c r="AI84" s="470"/>
      <c r="AJ84" s="468"/>
      <c r="AK84" s="468"/>
      <c r="AL84" s="534" t="str">
        <f t="shared" si="3"/>
        <v/>
      </c>
      <c r="AM84" s="535"/>
      <c r="AN84" s="536"/>
      <c r="AO84" s="457" t="str">
        <f t="shared" si="4"/>
        <v/>
      </c>
      <c r="AS84" s="1010" t="str">
        <f t="shared" si="5"/>
        <v/>
      </c>
      <c r="AT84" s="1011"/>
    </row>
    <row r="85" spans="1:46" s="268" customFormat="1" ht="18.75">
      <c r="A85" s="267"/>
      <c r="B85" s="122">
        <v>15</v>
      </c>
      <c r="C85" s="123"/>
      <c r="D85" s="806"/>
      <c r="E85" s="806"/>
      <c r="F85" s="806"/>
      <c r="G85" s="806"/>
      <c r="H85" s="806"/>
      <c r="I85" s="806"/>
      <c r="J85" s="806"/>
      <c r="K85" s="806"/>
      <c r="L85" s="806"/>
      <c r="M85" s="477"/>
      <c r="N85" s="477"/>
      <c r="O85" s="805"/>
      <c r="P85" s="805"/>
      <c r="Q85" s="805"/>
      <c r="R85" s="805"/>
      <c r="S85" s="476" t="str">
        <f t="shared" si="1"/>
        <v/>
      </c>
      <c r="T85" s="476"/>
      <c r="U85" s="476"/>
      <c r="V85" s="476"/>
      <c r="W85" s="476"/>
      <c r="X85" s="476"/>
      <c r="Y85" s="476"/>
      <c r="Z85" s="811"/>
      <c r="AA85" s="811"/>
      <c r="AB85" s="811"/>
      <c r="AC85" s="811"/>
      <c r="AD85" s="811"/>
      <c r="AE85" s="811"/>
      <c r="AF85" s="811"/>
      <c r="AG85" s="811"/>
      <c r="AH85" s="470" t="str">
        <f t="shared" si="2"/>
        <v/>
      </c>
      <c r="AI85" s="470"/>
      <c r="AJ85" s="468"/>
      <c r="AK85" s="468"/>
      <c r="AL85" s="534" t="str">
        <f t="shared" si="3"/>
        <v/>
      </c>
      <c r="AM85" s="535"/>
      <c r="AN85" s="536"/>
      <c r="AO85" s="457" t="str">
        <f t="shared" si="4"/>
        <v/>
      </c>
      <c r="AS85" s="1010" t="str">
        <f t="shared" si="5"/>
        <v/>
      </c>
      <c r="AT85" s="1011"/>
    </row>
    <row r="86" spans="1:46" s="268" customFormat="1" ht="18.75">
      <c r="A86" s="267"/>
      <c r="B86" s="122">
        <v>16</v>
      </c>
      <c r="C86" s="123"/>
      <c r="D86" s="806"/>
      <c r="E86" s="806"/>
      <c r="F86" s="806"/>
      <c r="G86" s="806"/>
      <c r="H86" s="806"/>
      <c r="I86" s="806"/>
      <c r="J86" s="806"/>
      <c r="K86" s="806"/>
      <c r="L86" s="806"/>
      <c r="M86" s="477"/>
      <c r="N86" s="477"/>
      <c r="O86" s="805"/>
      <c r="P86" s="805"/>
      <c r="Q86" s="805"/>
      <c r="R86" s="805"/>
      <c r="S86" s="476" t="str">
        <f t="shared" si="1"/>
        <v/>
      </c>
      <c r="T86" s="476"/>
      <c r="U86" s="476"/>
      <c r="V86" s="476"/>
      <c r="W86" s="476"/>
      <c r="X86" s="476"/>
      <c r="Y86" s="476"/>
      <c r="Z86" s="811"/>
      <c r="AA86" s="811"/>
      <c r="AB86" s="811"/>
      <c r="AC86" s="811"/>
      <c r="AD86" s="811"/>
      <c r="AE86" s="811"/>
      <c r="AF86" s="811"/>
      <c r="AG86" s="811"/>
      <c r="AH86" s="470" t="str">
        <f t="shared" si="2"/>
        <v/>
      </c>
      <c r="AI86" s="470"/>
      <c r="AJ86" s="468"/>
      <c r="AK86" s="468"/>
      <c r="AL86" s="534" t="str">
        <f t="shared" si="3"/>
        <v/>
      </c>
      <c r="AM86" s="535"/>
      <c r="AN86" s="536"/>
      <c r="AO86" s="457" t="str">
        <f t="shared" si="4"/>
        <v/>
      </c>
      <c r="AS86" s="1010" t="str">
        <f t="shared" si="5"/>
        <v/>
      </c>
      <c r="AT86" s="1011"/>
    </row>
    <row r="87" spans="1:46" s="268" customFormat="1" ht="18.75">
      <c r="A87" s="267"/>
      <c r="B87" s="122">
        <v>17</v>
      </c>
      <c r="C87" s="123"/>
      <c r="D87" s="806"/>
      <c r="E87" s="806"/>
      <c r="F87" s="806"/>
      <c r="G87" s="806"/>
      <c r="H87" s="806"/>
      <c r="I87" s="806"/>
      <c r="J87" s="806"/>
      <c r="K87" s="806"/>
      <c r="L87" s="806"/>
      <c r="M87" s="477"/>
      <c r="N87" s="477"/>
      <c r="O87" s="805"/>
      <c r="P87" s="805"/>
      <c r="Q87" s="805"/>
      <c r="R87" s="805"/>
      <c r="S87" s="476" t="str">
        <f t="shared" si="1"/>
        <v/>
      </c>
      <c r="T87" s="476"/>
      <c r="U87" s="476"/>
      <c r="V87" s="476"/>
      <c r="W87" s="476"/>
      <c r="X87" s="476"/>
      <c r="Y87" s="476"/>
      <c r="Z87" s="811"/>
      <c r="AA87" s="811"/>
      <c r="AB87" s="811"/>
      <c r="AC87" s="811"/>
      <c r="AD87" s="811"/>
      <c r="AE87" s="811"/>
      <c r="AF87" s="811"/>
      <c r="AG87" s="811"/>
      <c r="AH87" s="470" t="str">
        <f t="shared" si="2"/>
        <v/>
      </c>
      <c r="AI87" s="470"/>
      <c r="AJ87" s="468"/>
      <c r="AK87" s="468"/>
      <c r="AL87" s="534" t="str">
        <f t="shared" si="3"/>
        <v/>
      </c>
      <c r="AM87" s="535"/>
      <c r="AN87" s="536"/>
      <c r="AO87" s="457" t="str">
        <f t="shared" si="4"/>
        <v/>
      </c>
      <c r="AS87" s="1010" t="str">
        <f t="shared" si="5"/>
        <v/>
      </c>
      <c r="AT87" s="1011"/>
    </row>
    <row r="88" spans="1:46" s="268" customFormat="1" ht="18.75">
      <c r="A88" s="267"/>
      <c r="B88" s="122">
        <v>18</v>
      </c>
      <c r="C88" s="123"/>
      <c r="D88" s="806"/>
      <c r="E88" s="806"/>
      <c r="F88" s="806"/>
      <c r="G88" s="806"/>
      <c r="H88" s="806"/>
      <c r="I88" s="806"/>
      <c r="J88" s="806"/>
      <c r="K88" s="806"/>
      <c r="L88" s="806"/>
      <c r="M88" s="477"/>
      <c r="N88" s="477"/>
      <c r="O88" s="805"/>
      <c r="P88" s="805"/>
      <c r="Q88" s="805"/>
      <c r="R88" s="805"/>
      <c r="S88" s="476" t="str">
        <f t="shared" si="1"/>
        <v/>
      </c>
      <c r="T88" s="476"/>
      <c r="U88" s="476"/>
      <c r="V88" s="476"/>
      <c r="W88" s="476"/>
      <c r="X88" s="476"/>
      <c r="Y88" s="476"/>
      <c r="Z88" s="811"/>
      <c r="AA88" s="811"/>
      <c r="AB88" s="811"/>
      <c r="AC88" s="811"/>
      <c r="AD88" s="811"/>
      <c r="AE88" s="811"/>
      <c r="AF88" s="811"/>
      <c r="AG88" s="811"/>
      <c r="AH88" s="470" t="str">
        <f t="shared" si="2"/>
        <v/>
      </c>
      <c r="AI88" s="470"/>
      <c r="AJ88" s="468"/>
      <c r="AK88" s="468"/>
      <c r="AL88" s="534" t="str">
        <f t="shared" si="3"/>
        <v/>
      </c>
      <c r="AM88" s="535"/>
      <c r="AN88" s="536"/>
      <c r="AO88" s="457" t="str">
        <f t="shared" si="4"/>
        <v/>
      </c>
      <c r="AS88" s="1010" t="str">
        <f t="shared" si="5"/>
        <v/>
      </c>
      <c r="AT88" s="1011"/>
    </row>
    <row r="89" spans="1:46" s="268" customFormat="1" ht="18.75">
      <c r="A89" s="267"/>
      <c r="B89" s="122">
        <v>19</v>
      </c>
      <c r="C89" s="123"/>
      <c r="D89" s="806"/>
      <c r="E89" s="806"/>
      <c r="F89" s="806"/>
      <c r="G89" s="806"/>
      <c r="H89" s="806"/>
      <c r="I89" s="806"/>
      <c r="J89" s="806"/>
      <c r="K89" s="806"/>
      <c r="L89" s="806"/>
      <c r="M89" s="477"/>
      <c r="N89" s="477"/>
      <c r="O89" s="805"/>
      <c r="P89" s="805"/>
      <c r="Q89" s="805"/>
      <c r="R89" s="805"/>
      <c r="S89" s="476" t="str">
        <f t="shared" si="1"/>
        <v/>
      </c>
      <c r="T89" s="476"/>
      <c r="U89" s="476"/>
      <c r="V89" s="476"/>
      <c r="W89" s="476"/>
      <c r="X89" s="476"/>
      <c r="Y89" s="476"/>
      <c r="Z89" s="811"/>
      <c r="AA89" s="811"/>
      <c r="AB89" s="811"/>
      <c r="AC89" s="811"/>
      <c r="AD89" s="811"/>
      <c r="AE89" s="811"/>
      <c r="AF89" s="811"/>
      <c r="AG89" s="811"/>
      <c r="AH89" s="470" t="str">
        <f t="shared" si="2"/>
        <v/>
      </c>
      <c r="AI89" s="470"/>
      <c r="AJ89" s="468"/>
      <c r="AK89" s="468"/>
      <c r="AL89" s="534" t="str">
        <f t="shared" si="3"/>
        <v/>
      </c>
      <c r="AM89" s="535"/>
      <c r="AN89" s="536"/>
      <c r="AO89" s="457" t="str">
        <f t="shared" si="4"/>
        <v/>
      </c>
      <c r="AS89" s="1010" t="str">
        <f t="shared" si="5"/>
        <v/>
      </c>
      <c r="AT89" s="1011"/>
    </row>
    <row r="90" spans="1:46" s="268" customFormat="1" ht="18.75">
      <c r="A90" s="267"/>
      <c r="B90" s="122">
        <v>20</v>
      </c>
      <c r="C90" s="123"/>
      <c r="D90" s="806"/>
      <c r="E90" s="806"/>
      <c r="F90" s="806"/>
      <c r="G90" s="806"/>
      <c r="H90" s="806"/>
      <c r="I90" s="806"/>
      <c r="J90" s="806"/>
      <c r="K90" s="806"/>
      <c r="L90" s="806"/>
      <c r="M90" s="477"/>
      <c r="N90" s="477"/>
      <c r="O90" s="805"/>
      <c r="P90" s="805"/>
      <c r="Q90" s="805"/>
      <c r="R90" s="805"/>
      <c r="S90" s="476" t="str">
        <f t="shared" si="1"/>
        <v/>
      </c>
      <c r="T90" s="476"/>
      <c r="U90" s="476"/>
      <c r="V90" s="476"/>
      <c r="W90" s="476"/>
      <c r="X90" s="476"/>
      <c r="Y90" s="476"/>
      <c r="Z90" s="811"/>
      <c r="AA90" s="811"/>
      <c r="AB90" s="811"/>
      <c r="AC90" s="811"/>
      <c r="AD90" s="811"/>
      <c r="AE90" s="811"/>
      <c r="AF90" s="811"/>
      <c r="AG90" s="811"/>
      <c r="AH90" s="470" t="str">
        <f t="shared" si="2"/>
        <v/>
      </c>
      <c r="AI90" s="470"/>
      <c r="AJ90" s="468"/>
      <c r="AK90" s="468"/>
      <c r="AL90" s="534" t="str">
        <f t="shared" si="3"/>
        <v/>
      </c>
      <c r="AM90" s="535"/>
      <c r="AN90" s="536"/>
      <c r="AO90" s="457" t="str">
        <f t="shared" si="4"/>
        <v/>
      </c>
      <c r="AS90" s="1010" t="str">
        <f t="shared" si="5"/>
        <v/>
      </c>
      <c r="AT90" s="1011"/>
    </row>
    <row r="91" spans="1:46" s="268" customFormat="1" ht="18.75">
      <c r="A91" s="267"/>
      <c r="B91" s="122">
        <v>21</v>
      </c>
      <c r="C91" s="123"/>
      <c r="D91" s="806"/>
      <c r="E91" s="806"/>
      <c r="F91" s="806"/>
      <c r="G91" s="806"/>
      <c r="H91" s="806"/>
      <c r="I91" s="806"/>
      <c r="J91" s="806"/>
      <c r="K91" s="806"/>
      <c r="L91" s="806"/>
      <c r="M91" s="477"/>
      <c r="N91" s="477"/>
      <c r="O91" s="475"/>
      <c r="P91" s="475"/>
      <c r="Q91" s="475"/>
      <c r="R91" s="475"/>
      <c r="S91" s="476" t="str">
        <f t="shared" si="1"/>
        <v/>
      </c>
      <c r="T91" s="476"/>
      <c r="U91" s="476"/>
      <c r="V91" s="476"/>
      <c r="W91" s="476"/>
      <c r="X91" s="476"/>
      <c r="Y91" s="476"/>
      <c r="Z91" s="811"/>
      <c r="AA91" s="811"/>
      <c r="AB91" s="811"/>
      <c r="AC91" s="811"/>
      <c r="AD91" s="811"/>
      <c r="AE91" s="811"/>
      <c r="AF91" s="811"/>
      <c r="AG91" s="811"/>
      <c r="AH91" s="470" t="str">
        <f t="shared" si="2"/>
        <v/>
      </c>
      <c r="AI91" s="470"/>
      <c r="AJ91" s="468"/>
      <c r="AK91" s="468"/>
      <c r="AL91" s="534" t="str">
        <f t="shared" si="3"/>
        <v/>
      </c>
      <c r="AM91" s="535"/>
      <c r="AN91" s="536"/>
      <c r="AO91" s="457" t="str">
        <f t="shared" si="4"/>
        <v/>
      </c>
      <c r="AS91" s="1010" t="str">
        <f t="shared" si="5"/>
        <v/>
      </c>
      <c r="AT91" s="1011"/>
    </row>
    <row r="92" spans="1:46" s="266" customFormat="1" ht="18.75">
      <c r="A92" s="265"/>
      <c r="B92" s="462"/>
      <c r="C92" s="463"/>
      <c r="D92" s="474" t="s">
        <v>119</v>
      </c>
      <c r="E92" s="474"/>
      <c r="F92" s="474"/>
      <c r="G92" s="474"/>
      <c r="H92" s="474"/>
      <c r="I92" s="474"/>
      <c r="J92" s="474"/>
      <c r="K92" s="474"/>
      <c r="L92" s="474"/>
      <c r="M92" s="804">
        <f>SUM(M71:M91)</f>
        <v>0</v>
      </c>
      <c r="N92" s="804"/>
      <c r="O92" s="802"/>
      <c r="P92" s="802"/>
      <c r="Q92" s="802"/>
      <c r="R92" s="802"/>
      <c r="S92" s="803">
        <f>SUM(S71:S91)</f>
        <v>0</v>
      </c>
      <c r="T92" s="803"/>
      <c r="U92" s="803"/>
      <c r="V92" s="803"/>
      <c r="W92" s="803"/>
      <c r="X92" s="803"/>
      <c r="Y92" s="803"/>
      <c r="Z92" s="532">
        <f>SUM(Z71:Z91)</f>
        <v>0</v>
      </c>
      <c r="AA92" s="532"/>
      <c r="AB92" s="532"/>
      <c r="AC92" s="532"/>
      <c r="AD92" s="532"/>
      <c r="AE92" s="532">
        <f>SUM(AE71:AE91)</f>
        <v>0</v>
      </c>
      <c r="AF92" s="532">
        <f>SUM(AF71:AG91)</f>
        <v>0</v>
      </c>
      <c r="AG92" s="532"/>
      <c r="AH92" s="532">
        <f>SUM(AH71:AH91)</f>
        <v>0</v>
      </c>
      <c r="AI92" s="532"/>
      <c r="AJ92" s="1014"/>
      <c r="AK92" s="1014"/>
      <c r="AL92" s="532">
        <f>SUM(AL71:AL91)</f>
        <v>0</v>
      </c>
      <c r="AM92" s="532"/>
      <c r="AN92" s="532"/>
      <c r="AO92" s="458">
        <f>SUM(AO71:AO91)</f>
        <v>0</v>
      </c>
      <c r="AS92" s="1012">
        <f>SUM(AS71:AS91)</f>
        <v>0</v>
      </c>
      <c r="AT92" s="1013"/>
    </row>
    <row r="93" spans="1:46" s="266" customFormat="1" ht="8.25" customHeight="1">
      <c r="A93" s="265"/>
      <c r="B93" s="49"/>
      <c r="C93" s="49"/>
      <c r="D93" s="49"/>
      <c r="E93" s="49"/>
      <c r="F93" s="49"/>
      <c r="G93" s="49"/>
      <c r="H93" s="49"/>
      <c r="I93" s="49"/>
      <c r="J93" s="49"/>
      <c r="K93" s="49"/>
      <c r="L93" s="49"/>
      <c r="M93" s="265"/>
      <c r="N93" s="265"/>
      <c r="O93" s="265"/>
      <c r="P93" s="265"/>
      <c r="Q93" s="265"/>
      <c r="R93" s="49"/>
      <c r="S93" s="49"/>
      <c r="T93" s="49"/>
      <c r="U93" s="49"/>
      <c r="V93" s="265"/>
      <c r="W93" s="265"/>
      <c r="X93" s="265"/>
      <c r="Y93" s="265"/>
      <c r="Z93" s="265"/>
      <c r="AA93" s="50"/>
      <c r="AB93" s="50"/>
      <c r="AC93" s="50"/>
      <c r="AD93" s="265"/>
      <c r="AE93" s="265"/>
      <c r="AF93" s="265"/>
      <c r="AG93" s="265"/>
      <c r="AH93" s="265"/>
      <c r="AI93" s="8"/>
      <c r="AJ93" s="8"/>
      <c r="AK93" s="265"/>
      <c r="AL93" s="265"/>
      <c r="AM93" s="265"/>
      <c r="AN93" s="265"/>
    </row>
    <row r="94" spans="1:46" s="265" customFormat="1" ht="15.75" customHeight="1">
      <c r="B94" s="807" t="s">
        <v>141</v>
      </c>
      <c r="C94" s="808"/>
      <c r="D94" s="808"/>
      <c r="E94" s="808"/>
      <c r="F94" s="808"/>
      <c r="G94" s="809"/>
      <c r="H94" s="799" t="str">
        <f>R41</f>
        <v xml:space="preserve">בעת מילוי הטופס יש לרשום מידע בלתי מסווג בלבד </v>
      </c>
      <c r="I94" s="800"/>
      <c r="J94" s="800"/>
      <c r="K94" s="800"/>
      <c r="L94" s="800"/>
      <c r="M94" s="800"/>
      <c r="N94" s="800"/>
      <c r="O94" s="800"/>
      <c r="P94" s="800"/>
      <c r="Q94" s="800"/>
      <c r="R94" s="800"/>
      <c r="S94" s="800"/>
      <c r="T94" s="800"/>
      <c r="U94" s="800"/>
      <c r="V94" s="800"/>
      <c r="W94" s="800"/>
      <c r="X94" s="801"/>
      <c r="Y94" s="109"/>
      <c r="Z94" s="109"/>
      <c r="AA94" s="109"/>
      <c r="AB94" s="109"/>
      <c r="AC94" s="109"/>
      <c r="AD94" s="109"/>
      <c r="AE94" s="109"/>
      <c r="AF94" s="109"/>
      <c r="AG94" s="109"/>
      <c r="AH94" s="109"/>
      <c r="AI94" s="109"/>
      <c r="AJ94" s="774" t="s">
        <v>120</v>
      </c>
      <c r="AK94" s="774"/>
      <c r="AL94" s="540">
        <f>AL92*M106</f>
        <v>0</v>
      </c>
      <c r="AM94" s="541"/>
      <c r="AN94" s="542"/>
    </row>
    <row r="96" spans="1:46" s="3" customFormat="1">
      <c r="A96" s="2"/>
      <c r="B96" s="33" t="s">
        <v>42</v>
      </c>
      <c r="C96" s="33"/>
      <c r="D96" s="33"/>
      <c r="E96" s="33"/>
      <c r="F96" s="33"/>
      <c r="G96" s="33"/>
      <c r="H96" s="33"/>
      <c r="I96" s="33"/>
      <c r="J96" s="33"/>
      <c r="K96" s="33"/>
      <c r="L96" s="33"/>
      <c r="M96" s="33"/>
      <c r="N96" s="33"/>
      <c r="O96" s="33"/>
      <c r="P96" s="33"/>
      <c r="Q96" s="33"/>
      <c r="R96" s="33"/>
      <c r="S96" s="33"/>
      <c r="AI96" s="8"/>
      <c r="AJ96" s="8"/>
    </row>
    <row r="97" spans="1:85" s="3" customFormat="1" ht="8.25" customHeight="1">
      <c r="A97" s="2"/>
      <c r="B97" s="49"/>
      <c r="C97" s="49"/>
      <c r="D97" s="49"/>
      <c r="E97" s="49"/>
      <c r="F97" s="49"/>
      <c r="G97" s="49"/>
      <c r="H97" s="49"/>
      <c r="I97" s="49"/>
      <c r="J97" s="49"/>
      <c r="K97" s="49"/>
      <c r="L97" s="49"/>
      <c r="R97" s="49"/>
      <c r="S97" s="49"/>
      <c r="T97" s="49"/>
      <c r="U97" s="49"/>
      <c r="AA97" s="50"/>
      <c r="AB97" s="50"/>
      <c r="AC97" s="50"/>
      <c r="AI97" s="8"/>
      <c r="AJ97" s="8"/>
    </row>
    <row r="98" spans="1:85" s="3" customFormat="1">
      <c r="A98" s="2"/>
      <c r="B98" s="67"/>
      <c r="C98" s="781" t="s">
        <v>0</v>
      </c>
      <c r="D98" s="781"/>
      <c r="E98" s="781"/>
      <c r="F98" s="781"/>
      <c r="G98" s="781"/>
      <c r="H98" s="781"/>
      <c r="I98" s="781"/>
      <c r="J98" s="781"/>
      <c r="K98" s="781"/>
      <c r="L98" s="782"/>
      <c r="M98" s="783"/>
      <c r="N98" s="784"/>
      <c r="O98" s="784"/>
      <c r="P98" s="784"/>
      <c r="Q98" s="785"/>
      <c r="R98" s="775" t="s">
        <v>50</v>
      </c>
      <c r="S98" s="776"/>
      <c r="T98" s="776"/>
      <c r="U98" s="786"/>
      <c r="V98" s="787"/>
      <c r="W98" s="788"/>
      <c r="X98" s="788"/>
      <c r="Y98" s="788"/>
      <c r="Z98" s="788"/>
      <c r="AA98" s="788"/>
      <c r="AB98" s="788"/>
      <c r="AC98" s="789"/>
      <c r="AD98" s="19"/>
      <c r="AE98" s="19"/>
      <c r="AF98" s="19"/>
      <c r="AG98" s="19"/>
      <c r="AH98" s="19"/>
      <c r="AI98" s="19"/>
      <c r="AJ98" s="19"/>
      <c r="AK98" s="19"/>
      <c r="AL98" s="19"/>
      <c r="AM98" s="19"/>
      <c r="AN98" s="19"/>
    </row>
    <row r="99" spans="1:85" s="3" customFormat="1" ht="8.25" customHeight="1">
      <c r="A99" s="2"/>
      <c r="B99" s="49"/>
      <c r="C99" s="49"/>
      <c r="D99" s="49"/>
      <c r="E99" s="49"/>
      <c r="F99" s="49"/>
      <c r="G99" s="49"/>
      <c r="H99" s="49"/>
      <c r="I99" s="49"/>
      <c r="J99" s="49"/>
      <c r="K99" s="49"/>
      <c r="L99" s="49"/>
      <c r="R99" s="49"/>
      <c r="S99" s="49"/>
      <c r="T99" s="49"/>
      <c r="U99" s="49"/>
      <c r="AA99" s="50"/>
      <c r="AB99" s="50"/>
      <c r="AC99" s="50"/>
      <c r="AD99" s="19"/>
      <c r="AE99" s="19"/>
      <c r="AF99" s="19"/>
      <c r="AG99" s="19"/>
      <c r="AH99" s="19"/>
      <c r="AI99" s="19"/>
      <c r="AJ99" s="19"/>
      <c r="AK99" s="19"/>
      <c r="AL99" s="19"/>
      <c r="AM99" s="19"/>
      <c r="AN99" s="19"/>
    </row>
    <row r="100" spans="1:85" s="3" customFormat="1">
      <c r="A100" s="2"/>
      <c r="B100" s="49"/>
      <c r="C100" s="780" t="s">
        <v>2</v>
      </c>
      <c r="D100" s="781"/>
      <c r="E100" s="781"/>
      <c r="F100" s="781"/>
      <c r="G100" s="781"/>
      <c r="H100" s="781"/>
      <c r="I100" s="781"/>
      <c r="J100" s="781"/>
      <c r="K100" s="781"/>
      <c r="L100" s="782"/>
      <c r="M100" s="783"/>
      <c r="N100" s="784"/>
      <c r="O100" s="784"/>
      <c r="P100" s="784"/>
      <c r="Q100" s="785"/>
      <c r="R100" s="775" t="s">
        <v>50</v>
      </c>
      <c r="S100" s="776"/>
      <c r="T100" s="776"/>
      <c r="U100" s="786"/>
      <c r="V100" s="787"/>
      <c r="W100" s="788"/>
      <c r="X100" s="788"/>
      <c r="Y100" s="788"/>
      <c r="Z100" s="788"/>
      <c r="AA100" s="788"/>
      <c r="AB100" s="788"/>
      <c r="AC100" s="789"/>
      <c r="AD100" s="19"/>
      <c r="AE100" s="19"/>
      <c r="AF100" s="19"/>
      <c r="AG100" s="19"/>
      <c r="AH100" s="19"/>
      <c r="AI100" s="19"/>
      <c r="AJ100" s="19"/>
      <c r="AK100" s="19"/>
      <c r="AL100" s="19"/>
      <c r="AM100" s="19"/>
      <c r="AN100" s="19"/>
    </row>
    <row r="101" spans="1:85" s="3" customFormat="1" ht="8.25" customHeight="1">
      <c r="A101" s="2"/>
      <c r="B101" s="49"/>
      <c r="C101" s="49"/>
      <c r="D101" s="49"/>
      <c r="E101" s="49"/>
      <c r="F101" s="49"/>
      <c r="G101" s="49"/>
      <c r="H101" s="49"/>
      <c r="I101" s="49"/>
      <c r="J101" s="49"/>
      <c r="K101" s="49"/>
      <c r="L101" s="49"/>
      <c r="R101" s="49"/>
      <c r="S101" s="49"/>
      <c r="T101" s="49"/>
      <c r="U101" s="49"/>
      <c r="AA101" s="50"/>
      <c r="AB101" s="50"/>
      <c r="AC101" s="50"/>
      <c r="AD101" s="19"/>
      <c r="AE101" s="19"/>
      <c r="AF101" s="19"/>
      <c r="AG101" s="19"/>
      <c r="AH101" s="19"/>
      <c r="AI101" s="19"/>
      <c r="AJ101" s="19"/>
      <c r="AK101" s="19"/>
      <c r="AL101" s="19"/>
      <c r="AM101" s="19"/>
      <c r="AN101" s="19"/>
    </row>
    <row r="102" spans="1:85" s="3" customFormat="1">
      <c r="A102" s="2"/>
      <c r="B102" s="49"/>
      <c r="C102" s="790" t="s">
        <v>198</v>
      </c>
      <c r="D102" s="791"/>
      <c r="E102" s="791"/>
      <c r="F102" s="791"/>
      <c r="G102" s="791"/>
      <c r="H102" s="791"/>
      <c r="I102" s="791"/>
      <c r="J102" s="791"/>
      <c r="K102" s="791"/>
      <c r="L102" s="792"/>
      <c r="M102" s="793"/>
      <c r="N102" s="794"/>
      <c r="O102" s="794"/>
      <c r="P102" s="794"/>
      <c r="Q102" s="795"/>
      <c r="R102" s="775" t="s">
        <v>50</v>
      </c>
      <c r="S102" s="776"/>
      <c r="T102" s="776"/>
      <c r="U102" s="786"/>
      <c r="V102" s="787"/>
      <c r="W102" s="788"/>
      <c r="X102" s="788"/>
      <c r="Y102" s="788"/>
      <c r="Z102" s="788"/>
      <c r="AA102" s="788"/>
      <c r="AB102" s="788"/>
      <c r="AC102" s="789"/>
      <c r="AD102" s="19"/>
      <c r="AE102" s="19"/>
      <c r="AF102" s="19"/>
      <c r="AG102" s="19"/>
      <c r="AH102" s="19"/>
      <c r="AI102" s="19"/>
      <c r="AJ102" s="19"/>
      <c r="AK102" s="19"/>
      <c r="AL102" s="19"/>
      <c r="AM102" s="19"/>
      <c r="AN102" s="19"/>
    </row>
    <row r="103" spans="1:85" s="3" customFormat="1" ht="8.25" customHeight="1">
      <c r="A103" s="2"/>
      <c r="B103" s="49"/>
      <c r="C103" s="49"/>
      <c r="D103" s="49"/>
      <c r="E103" s="49"/>
      <c r="F103" s="49"/>
      <c r="G103" s="49"/>
      <c r="H103" s="49"/>
      <c r="I103" s="49"/>
      <c r="J103" s="49"/>
      <c r="K103" s="49"/>
      <c r="L103" s="49"/>
      <c r="R103" s="49"/>
      <c r="S103" s="49"/>
      <c r="T103" s="49"/>
      <c r="U103" s="49"/>
      <c r="AA103" s="50"/>
      <c r="AB103" s="50"/>
      <c r="AC103" s="50"/>
      <c r="AD103" s="19"/>
      <c r="AE103" s="19"/>
      <c r="AF103" s="19"/>
      <c r="AG103" s="19"/>
      <c r="AH103" s="19"/>
      <c r="AI103" s="19"/>
      <c r="AJ103" s="19"/>
      <c r="AK103" s="19"/>
      <c r="AL103" s="19"/>
      <c r="AM103" s="19"/>
      <c r="AN103" s="19"/>
    </row>
    <row r="104" spans="1:85" s="3" customFormat="1">
      <c r="A104" s="2"/>
      <c r="B104" s="49"/>
      <c r="C104" s="780" t="s">
        <v>51</v>
      </c>
      <c r="D104" s="781"/>
      <c r="E104" s="781"/>
      <c r="F104" s="781"/>
      <c r="G104" s="781"/>
      <c r="H104" s="781"/>
      <c r="I104" s="781"/>
      <c r="J104" s="781"/>
      <c r="K104" s="781"/>
      <c r="L104" s="796"/>
      <c r="M104" s="797">
        <f>(V102-V98)/30</f>
        <v>0</v>
      </c>
      <c r="N104" s="798"/>
      <c r="O104" s="798"/>
      <c r="P104" s="798"/>
      <c r="Q104" s="798"/>
      <c r="R104" s="111"/>
      <c r="S104" s="111"/>
      <c r="T104" s="105"/>
      <c r="U104" s="105"/>
      <c r="V104" s="131"/>
      <c r="W104" s="131"/>
      <c r="X104" s="131"/>
      <c r="Y104" s="131"/>
      <c r="Z104" s="131"/>
      <c r="AA104" s="131"/>
      <c r="AB104" s="131"/>
      <c r="AC104" s="131"/>
      <c r="AD104" s="131"/>
      <c r="AE104" s="19"/>
      <c r="AF104" s="19"/>
      <c r="AG104" s="19"/>
      <c r="AH104" s="19"/>
      <c r="AI104" s="19"/>
      <c r="AJ104" s="19"/>
      <c r="AK104" s="19"/>
      <c r="AL104" s="19"/>
      <c r="AM104" s="19"/>
      <c r="AN104" s="19"/>
    </row>
    <row r="105" spans="1:85" s="3" customFormat="1" ht="8.25" customHeight="1">
      <c r="A105" s="2"/>
      <c r="B105" s="49"/>
      <c r="C105" s="68"/>
      <c r="D105" s="68"/>
      <c r="E105" s="68"/>
      <c r="F105" s="49"/>
      <c r="G105" s="49"/>
      <c r="H105" s="49"/>
      <c r="I105" s="49"/>
      <c r="J105" s="49"/>
      <c r="K105" s="49"/>
      <c r="L105" s="49"/>
      <c r="R105" s="49"/>
      <c r="S105" s="49"/>
      <c r="T105" s="49"/>
      <c r="U105" s="49"/>
      <c r="V105" s="105"/>
      <c r="W105" s="105"/>
      <c r="X105" s="105"/>
      <c r="Y105" s="105"/>
      <c r="Z105" s="105"/>
      <c r="AA105" s="50"/>
      <c r="AB105" s="50"/>
      <c r="AC105" s="50"/>
      <c r="AI105" s="8"/>
      <c r="AJ105" s="8"/>
    </row>
    <row r="106" spans="1:85" s="3" customFormat="1" ht="17.25" customHeight="1">
      <c r="A106" s="2"/>
      <c r="B106" s="49"/>
      <c r="C106" s="775" t="s">
        <v>66</v>
      </c>
      <c r="D106" s="776"/>
      <c r="E106" s="776"/>
      <c r="F106" s="776"/>
      <c r="G106" s="776"/>
      <c r="H106" s="776"/>
      <c r="I106" s="776"/>
      <c r="J106" s="776"/>
      <c r="K106" s="776"/>
      <c r="L106" s="777"/>
      <c r="M106" s="778">
        <f>IF(M104&gt;=18,IF(M100="",0%,(M102-M100)/M100),0%)</f>
        <v>0</v>
      </c>
      <c r="N106" s="779"/>
      <c r="O106" s="779"/>
      <c r="P106" s="779"/>
      <c r="Q106" s="779"/>
      <c r="R106" s="5"/>
      <c r="S106" s="5"/>
      <c r="T106" s="5"/>
      <c r="U106" s="104"/>
      <c r="V106" s="104"/>
      <c r="W106" s="104"/>
      <c r="X106" s="104"/>
      <c r="Y106" s="104"/>
      <c r="Z106" s="104"/>
      <c r="AA106" s="104"/>
      <c r="AB106" s="104"/>
      <c r="AC106" s="5"/>
      <c r="AI106" s="8"/>
      <c r="AJ106" s="8"/>
    </row>
    <row r="107" spans="1:85" ht="17.25" customHeight="1">
      <c r="B107" s="33"/>
      <c r="C107" s="5"/>
      <c r="D107" s="5"/>
      <c r="E107" s="5"/>
      <c r="F107" s="5"/>
      <c r="G107" s="5"/>
      <c r="H107" s="5"/>
      <c r="I107" s="5"/>
      <c r="J107" s="5"/>
      <c r="K107" s="5"/>
      <c r="L107" s="5"/>
      <c r="M107" s="149"/>
      <c r="N107" s="149"/>
      <c r="O107" s="149"/>
      <c r="P107" s="149"/>
      <c r="Q107" s="149"/>
      <c r="R107" s="5"/>
      <c r="S107" s="5"/>
      <c r="T107" s="5"/>
      <c r="U107" s="108"/>
      <c r="V107" s="108"/>
      <c r="W107" s="108"/>
      <c r="X107" s="108"/>
      <c r="Y107" s="108"/>
      <c r="Z107" s="108"/>
      <c r="AA107" s="108"/>
      <c r="AB107" s="108"/>
      <c r="AC107" s="5"/>
      <c r="AD107" s="2"/>
      <c r="AE107" s="2"/>
      <c r="AF107" s="2"/>
      <c r="AG107" s="2"/>
      <c r="AH107" s="2"/>
      <c r="AI107" s="16"/>
      <c r="AJ107" s="16"/>
      <c r="AK107" s="2"/>
      <c r="AL107" s="2"/>
      <c r="AM107" s="2"/>
      <c r="AN107" s="2"/>
    </row>
    <row r="108" spans="1:85" s="3" customFormat="1" ht="18.75" customHeight="1">
      <c r="A108" s="2"/>
      <c r="B108" s="1072" t="s">
        <v>143</v>
      </c>
      <c r="C108" s="1073"/>
      <c r="D108" s="1073"/>
      <c r="E108" s="1073"/>
      <c r="F108" s="1073"/>
      <c r="G108" s="1073"/>
      <c r="H108" s="1063"/>
      <c r="I108" s="1063"/>
      <c r="J108" s="1063"/>
      <c r="K108" s="1063"/>
      <c r="L108" s="1068">
        <f>V65</f>
        <v>0</v>
      </c>
      <c r="M108" s="1069" t="s">
        <v>172</v>
      </c>
      <c r="N108" s="1070">
        <f>AE65</f>
        <v>0</v>
      </c>
      <c r="O108" s="1063"/>
      <c r="P108" s="206"/>
      <c r="Q108" s="1071"/>
      <c r="R108" s="1062" t="s">
        <v>173</v>
      </c>
      <c r="S108" s="1063"/>
      <c r="T108" s="1063"/>
      <c r="U108" s="1063"/>
      <c r="V108" s="1063"/>
      <c r="W108" s="1063"/>
      <c r="X108" s="1063"/>
      <c r="Y108" s="1063"/>
      <c r="Z108" s="1063"/>
      <c r="AA108" s="1063"/>
      <c r="AB108" s="1063"/>
      <c r="AC108" s="1063"/>
      <c r="AD108" s="1063"/>
      <c r="AE108" s="1063"/>
      <c r="AF108" s="1064" t="s">
        <v>174</v>
      </c>
      <c r="AG108" s="1064">
        <f>R57</f>
        <v>0</v>
      </c>
      <c r="AH108" s="1064" t="s">
        <v>3</v>
      </c>
      <c r="AI108" s="1065">
        <f>AE57</f>
        <v>0</v>
      </c>
      <c r="AJ108" s="1066"/>
      <c r="AK108" s="1067"/>
      <c r="AL108" s="202"/>
      <c r="AM108" s="203"/>
      <c r="AN108" s="203"/>
      <c r="AO108" s="204"/>
      <c r="AP108" s="169"/>
      <c r="AQ108" s="205"/>
      <c r="AR108" s="205"/>
      <c r="AS108" s="205"/>
      <c r="AT108" s="205"/>
      <c r="AU108" s="205"/>
      <c r="AV108" s="205"/>
      <c r="AW108" s="205"/>
      <c r="AX108" s="205"/>
      <c r="AY108" s="169"/>
      <c r="AZ108" s="169"/>
      <c r="BA108" s="169"/>
      <c r="BB108" s="169"/>
      <c r="BC108" s="169"/>
      <c r="BD108" s="169"/>
      <c r="BE108" s="169"/>
      <c r="BF108" s="169"/>
      <c r="BG108" s="169"/>
      <c r="BH108" s="169"/>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row>
    <row r="109" spans="1:85" ht="31.5" customHeight="1">
      <c r="B109" s="696" t="s">
        <v>144</v>
      </c>
      <c r="C109" s="1074"/>
      <c r="D109" s="1074"/>
      <c r="E109" s="1074"/>
      <c r="F109" s="1074"/>
      <c r="G109" s="697"/>
      <c r="H109" s="1083" t="s">
        <v>170</v>
      </c>
      <c r="I109" s="679"/>
      <c r="J109" s="679"/>
      <c r="K109" s="679"/>
      <c r="L109" s="702" t="s">
        <v>162</v>
      </c>
      <c r="M109" s="703"/>
      <c r="N109" s="696" t="s">
        <v>148</v>
      </c>
      <c r="O109" s="697"/>
      <c r="P109" s="708" t="s">
        <v>164</v>
      </c>
      <c r="Q109" s="708"/>
      <c r="R109" s="922" t="s">
        <v>168</v>
      </c>
      <c r="S109" s="923"/>
      <c r="T109" s="923"/>
      <c r="U109" s="923"/>
      <c r="V109" s="924"/>
      <c r="W109" s="921" t="s">
        <v>165</v>
      </c>
      <c r="X109" s="921"/>
      <c r="Y109" s="921"/>
      <c r="Z109" s="921"/>
      <c r="AA109" s="708" t="s">
        <v>169</v>
      </c>
      <c r="AB109" s="708"/>
      <c r="AC109" s="708"/>
      <c r="AD109" s="708"/>
      <c r="AE109" s="708"/>
      <c r="AF109" s="538" t="s">
        <v>166</v>
      </c>
      <c r="AG109" s="538"/>
      <c r="AH109" s="538" t="s">
        <v>167</v>
      </c>
      <c r="AI109" s="538"/>
      <c r="AJ109" s="538" t="s">
        <v>163</v>
      </c>
      <c r="AK109" s="538"/>
      <c r="AL109" s="150"/>
      <c r="AM109" s="150"/>
      <c r="AN109" s="150"/>
      <c r="AO109" s="151"/>
      <c r="AP109" s="934"/>
      <c r="AQ109" s="934"/>
      <c r="AR109" s="934"/>
      <c r="AS109" s="934"/>
      <c r="AT109" s="934"/>
      <c r="AU109" s="934"/>
      <c r="AV109" s="934"/>
      <c r="AW109" s="934"/>
      <c r="AX109" s="915"/>
      <c r="AY109" s="916"/>
      <c r="AZ109" s="916"/>
      <c r="BA109" s="916"/>
      <c r="BB109" s="916"/>
      <c r="BC109" s="916"/>
      <c r="BD109" s="916"/>
      <c r="BE109" s="916"/>
      <c r="BF109" s="916"/>
      <c r="BG109" s="916"/>
      <c r="BH109" s="945"/>
      <c r="BI109" s="945"/>
      <c r="BJ109" s="945"/>
      <c r="BK109" s="945"/>
      <c r="BL109" s="945"/>
      <c r="BM109" s="945"/>
      <c r="BN109" s="945"/>
      <c r="BO109" s="945"/>
      <c r="BP109" s="945"/>
      <c r="BQ109" s="945"/>
      <c r="BR109" s="945"/>
      <c r="BS109" s="945"/>
      <c r="BT109" s="945"/>
      <c r="BU109" s="945"/>
      <c r="BV109" s="945"/>
      <c r="BW109" s="945"/>
      <c r="BX109" s="945"/>
      <c r="BY109" s="945"/>
      <c r="BZ109" s="945"/>
      <c r="CA109" s="934"/>
      <c r="CB109" s="946"/>
      <c r="CC109" s="946"/>
      <c r="CD109" s="946"/>
      <c r="CE109" s="946"/>
      <c r="CF109" s="946"/>
      <c r="CG109" s="108"/>
    </row>
    <row r="110" spans="1:85" s="66" customFormat="1" ht="21" customHeight="1">
      <c r="B110" s="1075"/>
      <c r="C110" s="200"/>
      <c r="D110" s="200"/>
      <c r="E110" s="200"/>
      <c r="F110" s="200"/>
      <c r="G110" s="1084"/>
      <c r="H110" s="1076" t="s">
        <v>145</v>
      </c>
      <c r="I110" s="685"/>
      <c r="J110" s="685"/>
      <c r="K110" s="685"/>
      <c r="L110" s="704"/>
      <c r="M110" s="705"/>
      <c r="N110" s="698"/>
      <c r="O110" s="699"/>
      <c r="P110" s="708"/>
      <c r="Q110" s="708"/>
      <c r="R110" s="925"/>
      <c r="S110" s="926"/>
      <c r="T110" s="926"/>
      <c r="U110" s="926"/>
      <c r="V110" s="927"/>
      <c r="W110" s="921"/>
      <c r="X110" s="921"/>
      <c r="Y110" s="921"/>
      <c r="Z110" s="921"/>
      <c r="AA110" s="708"/>
      <c r="AB110" s="708"/>
      <c r="AC110" s="708"/>
      <c r="AD110" s="708"/>
      <c r="AE110" s="708"/>
      <c r="AF110" s="538"/>
      <c r="AG110" s="538"/>
      <c r="AH110" s="538"/>
      <c r="AI110" s="538"/>
      <c r="AJ110" s="538"/>
      <c r="AK110" s="538"/>
      <c r="AL110" s="150"/>
      <c r="AM110" s="150"/>
      <c r="AN110" s="150"/>
      <c r="AO110" s="151"/>
      <c r="AP110" s="934"/>
      <c r="AQ110" s="934"/>
      <c r="AR110" s="934"/>
      <c r="AS110" s="934"/>
      <c r="AT110" s="934"/>
      <c r="AU110" s="934"/>
      <c r="AV110" s="934"/>
      <c r="AW110" s="934"/>
      <c r="AX110" s="915"/>
      <c r="AY110" s="916"/>
      <c r="AZ110" s="916"/>
      <c r="BA110" s="916"/>
      <c r="BB110" s="916"/>
      <c r="BC110" s="916"/>
      <c r="BD110" s="916"/>
      <c r="BE110" s="916"/>
      <c r="BF110" s="916"/>
      <c r="BG110" s="916"/>
      <c r="BH110" s="945"/>
      <c r="BI110" s="945"/>
      <c r="BJ110" s="945"/>
      <c r="BK110" s="945"/>
      <c r="BL110" s="945"/>
      <c r="BM110" s="945"/>
      <c r="BN110" s="945"/>
      <c r="BO110" s="945"/>
      <c r="BP110" s="945"/>
      <c r="BQ110" s="945"/>
      <c r="BR110" s="945"/>
      <c r="BS110" s="945"/>
      <c r="BT110" s="945"/>
      <c r="BU110" s="945"/>
      <c r="BV110" s="945"/>
      <c r="BW110" s="945"/>
      <c r="BX110" s="945"/>
      <c r="BY110" s="945"/>
      <c r="BZ110" s="945"/>
      <c r="CA110" s="946"/>
      <c r="CB110" s="946"/>
      <c r="CC110" s="946"/>
      <c r="CD110" s="946"/>
      <c r="CE110" s="946"/>
      <c r="CF110" s="946"/>
      <c r="CG110" s="133"/>
    </row>
    <row r="111" spans="1:85" s="66" customFormat="1" ht="18.75" customHeight="1">
      <c r="B111" s="1075"/>
      <c r="C111" s="200"/>
      <c r="D111" s="200"/>
      <c r="E111" s="200"/>
      <c r="F111" s="200"/>
      <c r="G111" s="1084"/>
      <c r="H111" s="1083" t="s">
        <v>146</v>
      </c>
      <c r="I111" s="679"/>
      <c r="J111" s="679"/>
      <c r="K111" s="679"/>
      <c r="L111" s="704"/>
      <c r="M111" s="705"/>
      <c r="N111" s="698"/>
      <c r="O111" s="699"/>
      <c r="P111" s="708"/>
      <c r="Q111" s="708"/>
      <c r="R111" s="925"/>
      <c r="S111" s="926"/>
      <c r="T111" s="926"/>
      <c r="U111" s="926"/>
      <c r="V111" s="927"/>
      <c r="W111" s="921"/>
      <c r="X111" s="921"/>
      <c r="Y111" s="921"/>
      <c r="Z111" s="921"/>
      <c r="AA111" s="708"/>
      <c r="AB111" s="708"/>
      <c r="AC111" s="708"/>
      <c r="AD111" s="708"/>
      <c r="AE111" s="708"/>
      <c r="AF111" s="538"/>
      <c r="AG111" s="538"/>
      <c r="AH111" s="538"/>
      <c r="AI111" s="538"/>
      <c r="AJ111" s="538"/>
      <c r="AK111" s="538"/>
      <c r="AL111" s="150"/>
      <c r="AM111" s="150"/>
      <c r="AN111" s="150"/>
      <c r="AO111" s="151"/>
      <c r="AP111" s="934"/>
      <c r="AQ111" s="934"/>
      <c r="AR111" s="934"/>
      <c r="AS111" s="934"/>
      <c r="AT111" s="934"/>
      <c r="AU111" s="934"/>
      <c r="AV111" s="934"/>
      <c r="AW111" s="934"/>
      <c r="AX111" s="949"/>
      <c r="AY111" s="916"/>
      <c r="AZ111" s="916"/>
      <c r="BA111" s="916"/>
      <c r="BB111" s="916"/>
      <c r="BC111" s="916"/>
      <c r="BD111" s="916"/>
      <c r="BE111" s="916"/>
      <c r="BF111" s="916"/>
      <c r="BG111" s="916"/>
      <c r="BH111" s="945"/>
      <c r="BI111" s="945"/>
      <c r="BJ111" s="945"/>
      <c r="BK111" s="945"/>
      <c r="BL111" s="945"/>
      <c r="BM111" s="945"/>
      <c r="BN111" s="945"/>
      <c r="BO111" s="945"/>
      <c r="BP111" s="945"/>
      <c r="BQ111" s="945"/>
      <c r="BR111" s="945"/>
      <c r="BS111" s="945"/>
      <c r="BT111" s="945"/>
      <c r="BU111" s="945"/>
      <c r="BV111" s="945"/>
      <c r="BW111" s="945"/>
      <c r="BX111" s="945"/>
      <c r="BY111" s="945"/>
      <c r="BZ111" s="945"/>
      <c r="CA111" s="946"/>
      <c r="CB111" s="946"/>
      <c r="CC111" s="946"/>
      <c r="CD111" s="946"/>
      <c r="CE111" s="946"/>
      <c r="CF111" s="946"/>
      <c r="CG111" s="133"/>
    </row>
    <row r="112" spans="1:85" s="66" customFormat="1" ht="18.75" customHeight="1">
      <c r="B112" s="1075"/>
      <c r="C112" s="200"/>
      <c r="D112" s="200"/>
      <c r="E112" s="200"/>
      <c r="F112" s="200"/>
      <c r="G112" s="1084"/>
      <c r="H112" s="1083" t="s">
        <v>147</v>
      </c>
      <c r="I112" s="679"/>
      <c r="J112" s="679"/>
      <c r="K112" s="679"/>
      <c r="L112" s="706"/>
      <c r="M112" s="707"/>
      <c r="N112" s="698"/>
      <c r="O112" s="699"/>
      <c r="P112" s="708"/>
      <c r="Q112" s="708"/>
      <c r="R112" s="925"/>
      <c r="S112" s="926"/>
      <c r="T112" s="926"/>
      <c r="U112" s="926"/>
      <c r="V112" s="927"/>
      <c r="W112" s="921"/>
      <c r="X112" s="921"/>
      <c r="Y112" s="921"/>
      <c r="Z112" s="921"/>
      <c r="AA112" s="708"/>
      <c r="AB112" s="708"/>
      <c r="AC112" s="708"/>
      <c r="AD112" s="708"/>
      <c r="AE112" s="708"/>
      <c r="AF112" s="538"/>
      <c r="AG112" s="538"/>
      <c r="AH112" s="538"/>
      <c r="AI112" s="538"/>
      <c r="AJ112" s="538"/>
      <c r="AK112" s="538"/>
      <c r="AL112" s="150"/>
      <c r="AM112" s="150"/>
      <c r="AN112" s="150"/>
      <c r="AO112" s="151"/>
      <c r="AP112" s="934"/>
      <c r="AQ112" s="934"/>
      <c r="AR112" s="934"/>
      <c r="AS112" s="934"/>
      <c r="AT112" s="934"/>
      <c r="AU112" s="934"/>
      <c r="AV112" s="934"/>
      <c r="AW112" s="934"/>
      <c r="AX112" s="918"/>
      <c r="AY112" s="916"/>
      <c r="AZ112" s="916"/>
      <c r="BA112" s="916"/>
      <c r="BB112" s="916"/>
      <c r="BC112" s="916"/>
      <c r="BD112" s="916"/>
      <c r="BE112" s="916"/>
      <c r="BF112" s="916"/>
      <c r="BG112" s="916"/>
      <c r="BH112" s="945"/>
      <c r="BI112" s="945"/>
      <c r="BJ112" s="945"/>
      <c r="BK112" s="945"/>
      <c r="BL112" s="945"/>
      <c r="BM112" s="945"/>
      <c r="BN112" s="945"/>
      <c r="BO112" s="945"/>
      <c r="BP112" s="945"/>
      <c r="BQ112" s="945"/>
      <c r="BR112" s="945"/>
      <c r="BS112" s="945"/>
      <c r="BT112" s="945"/>
      <c r="BU112" s="945"/>
      <c r="BV112" s="945"/>
      <c r="BW112" s="945"/>
      <c r="BX112" s="945"/>
      <c r="BY112" s="945"/>
      <c r="BZ112" s="945"/>
      <c r="CA112" s="946"/>
      <c r="CB112" s="946"/>
      <c r="CC112" s="946"/>
      <c r="CD112" s="946"/>
      <c r="CE112" s="946"/>
      <c r="CF112" s="946"/>
      <c r="CG112" s="133"/>
    </row>
    <row r="113" spans="1:85" s="66" customFormat="1" ht="24.75" customHeight="1">
      <c r="B113" s="1085"/>
      <c r="C113" s="1086"/>
      <c r="D113" s="1086"/>
      <c r="E113" s="1086"/>
      <c r="F113" s="1086"/>
      <c r="G113" s="1087"/>
      <c r="H113" s="1076" t="s">
        <v>171</v>
      </c>
      <c r="I113" s="685"/>
      <c r="J113" s="685"/>
      <c r="K113" s="685"/>
      <c r="L113" s="201" t="s">
        <v>159</v>
      </c>
      <c r="M113" s="201" t="s">
        <v>160</v>
      </c>
      <c r="N113" s="700"/>
      <c r="O113" s="701"/>
      <c r="P113" s="708"/>
      <c r="Q113" s="708"/>
      <c r="R113" s="928"/>
      <c r="S113" s="929"/>
      <c r="T113" s="929"/>
      <c r="U113" s="929"/>
      <c r="V113" s="930"/>
      <c r="W113" s="921"/>
      <c r="X113" s="921"/>
      <c r="Y113" s="921"/>
      <c r="Z113" s="921"/>
      <c r="AA113" s="708"/>
      <c r="AB113" s="708"/>
      <c r="AC113" s="708"/>
      <c r="AD113" s="708"/>
      <c r="AE113" s="708"/>
      <c r="AF113" s="538"/>
      <c r="AG113" s="538"/>
      <c r="AH113" s="538"/>
      <c r="AI113" s="538"/>
      <c r="AJ113" s="538"/>
      <c r="AK113" s="538"/>
      <c r="AL113" s="150"/>
      <c r="AM113" s="150"/>
      <c r="AN113" s="150"/>
      <c r="AO113" s="151"/>
      <c r="AP113" s="934"/>
      <c r="AQ113" s="934"/>
      <c r="AR113" s="934"/>
      <c r="AS113" s="934"/>
      <c r="AT113" s="934"/>
      <c r="AU113" s="934"/>
      <c r="AV113" s="934"/>
      <c r="AW113" s="934"/>
      <c r="AX113" s="918"/>
      <c r="AY113" s="919"/>
      <c r="AZ113" s="919"/>
      <c r="BA113" s="919"/>
      <c r="BB113" s="919"/>
      <c r="BC113" s="919"/>
      <c r="BD113" s="919"/>
      <c r="BE113" s="919"/>
      <c r="BF113" s="919"/>
      <c r="BG113" s="919"/>
      <c r="BH113" s="945"/>
      <c r="BI113" s="945"/>
      <c r="BJ113" s="945"/>
      <c r="BK113" s="945"/>
      <c r="BL113" s="945"/>
      <c r="BM113" s="945"/>
      <c r="BN113" s="945"/>
      <c r="BO113" s="945"/>
      <c r="BP113" s="945"/>
      <c r="BQ113" s="945"/>
      <c r="BR113" s="945"/>
      <c r="BS113" s="945"/>
      <c r="BT113" s="945"/>
      <c r="BU113" s="945"/>
      <c r="BV113" s="945"/>
      <c r="BW113" s="945"/>
      <c r="BX113" s="945"/>
      <c r="BY113" s="945"/>
      <c r="BZ113" s="945"/>
      <c r="CA113" s="946"/>
      <c r="CB113" s="946"/>
      <c r="CC113" s="946"/>
      <c r="CD113" s="946"/>
      <c r="CE113" s="946"/>
      <c r="CF113" s="946"/>
      <c r="CG113" s="133"/>
    </row>
    <row r="114" spans="1:85" s="66" customFormat="1" ht="17.25" customHeight="1">
      <c r="B114" s="931" t="s">
        <v>149</v>
      </c>
      <c r="C114" s="932"/>
      <c r="D114" s="932"/>
      <c r="E114" s="932"/>
      <c r="F114" s="932"/>
      <c r="G114" s="933"/>
      <c r="H114" s="933" t="s">
        <v>150</v>
      </c>
      <c r="I114" s="539"/>
      <c r="J114" s="539"/>
      <c r="K114" s="539"/>
      <c r="L114" s="539" t="s">
        <v>151</v>
      </c>
      <c r="M114" s="539"/>
      <c r="N114" s="539" t="s">
        <v>152</v>
      </c>
      <c r="O114" s="539"/>
      <c r="P114" s="539" t="s">
        <v>153</v>
      </c>
      <c r="Q114" s="539"/>
      <c r="R114" s="931" t="s">
        <v>161</v>
      </c>
      <c r="S114" s="932"/>
      <c r="T114" s="932"/>
      <c r="U114" s="932"/>
      <c r="V114" s="933"/>
      <c r="W114" s="539" t="s">
        <v>154</v>
      </c>
      <c r="X114" s="539"/>
      <c r="Y114" s="539"/>
      <c r="Z114" s="539"/>
      <c r="AA114" s="539" t="s">
        <v>155</v>
      </c>
      <c r="AB114" s="539"/>
      <c r="AC114" s="539"/>
      <c r="AD114" s="539"/>
      <c r="AE114" s="539"/>
      <c r="AF114" s="539" t="s">
        <v>156</v>
      </c>
      <c r="AG114" s="539"/>
      <c r="AH114" s="539" t="s">
        <v>157</v>
      </c>
      <c r="AI114" s="539"/>
      <c r="AJ114" s="539" t="s">
        <v>158</v>
      </c>
      <c r="AK114" s="539"/>
      <c r="AL114" s="152"/>
      <c r="AM114" s="152"/>
      <c r="AN114" s="152"/>
      <c r="AO114" s="153"/>
      <c r="AP114" s="920"/>
      <c r="AQ114" s="920"/>
      <c r="AR114" s="920"/>
      <c r="AS114" s="920"/>
      <c r="AT114" s="920"/>
      <c r="AU114" s="920"/>
      <c r="AV114" s="920"/>
      <c r="AW114" s="920"/>
      <c r="AX114" s="920"/>
      <c r="AY114" s="920"/>
      <c r="AZ114" s="920"/>
      <c r="BA114" s="920"/>
      <c r="BB114" s="920"/>
      <c r="BC114" s="920"/>
      <c r="BD114" s="920"/>
      <c r="BE114" s="920"/>
      <c r="BF114" s="920"/>
      <c r="BG114" s="920"/>
      <c r="BH114" s="948"/>
      <c r="BI114" s="948"/>
      <c r="BJ114" s="948"/>
      <c r="BK114" s="948"/>
      <c r="BL114" s="948"/>
      <c r="BM114" s="948"/>
      <c r="BN114" s="948"/>
      <c r="BO114" s="920"/>
      <c r="BP114" s="920"/>
      <c r="BQ114" s="920"/>
      <c r="BR114" s="920"/>
      <c r="BS114" s="920"/>
      <c r="BT114" s="920"/>
      <c r="BU114" s="920"/>
      <c r="BV114" s="920"/>
      <c r="BW114" s="920"/>
      <c r="BX114" s="920"/>
      <c r="BY114" s="920"/>
      <c r="BZ114" s="920"/>
      <c r="CA114" s="920"/>
      <c r="CB114" s="920"/>
      <c r="CC114" s="920"/>
      <c r="CD114" s="920"/>
      <c r="CE114" s="920"/>
      <c r="CF114" s="920"/>
      <c r="CG114" s="133"/>
    </row>
    <row r="115" spans="1:85" ht="18.75">
      <c r="B115" s="709"/>
      <c r="C115" s="709"/>
      <c r="D115" s="709"/>
      <c r="E115" s="709"/>
      <c r="F115" s="709"/>
      <c r="G115" s="709"/>
      <c r="H115" s="710"/>
      <c r="I115" s="710"/>
      <c r="J115" s="710"/>
      <c r="K115" s="710"/>
      <c r="L115" s="681"/>
      <c r="M115" s="681"/>
      <c r="N115" s="681"/>
      <c r="O115" s="681"/>
      <c r="P115" s="687"/>
      <c r="Q115" s="689"/>
      <c r="R115" s="687"/>
      <c r="S115" s="688"/>
      <c r="T115" s="688"/>
      <c r="U115" s="688"/>
      <c r="V115" s="689"/>
      <c r="W115" s="686" t="str">
        <f>IF(R115="","",P115*R115)</f>
        <v/>
      </c>
      <c r="X115" s="686"/>
      <c r="Y115" s="686"/>
      <c r="Z115" s="686"/>
      <c r="AA115" s="560"/>
      <c r="AB115" s="560"/>
      <c r="AC115" s="560"/>
      <c r="AD115" s="560"/>
      <c r="AE115" s="560"/>
      <c r="AF115" s="537" t="str">
        <f>IF(AA115&lt;&gt;0,IF(R115="",AA115,AA115+W115),IF(W115="","",W115))</f>
        <v/>
      </c>
      <c r="AG115" s="537"/>
      <c r="AH115" s="478" t="str">
        <f>IF(H115="","",IF(AF115="",H115,H115-AF115))</f>
        <v/>
      </c>
      <c r="AI115" s="478"/>
      <c r="AJ115" s="478" t="str">
        <f>IF(H115="","",AH115/P115)</f>
        <v/>
      </c>
      <c r="AK115" s="478"/>
      <c r="AL115" s="154"/>
      <c r="AM115" s="155"/>
      <c r="AN115" s="680"/>
      <c r="AO115" s="680"/>
      <c r="AP115" s="680"/>
      <c r="AQ115" s="680"/>
      <c r="AR115" s="680"/>
      <c r="AS115" s="680"/>
      <c r="AT115" s="680"/>
      <c r="AU115" s="680"/>
      <c r="AV115" s="947"/>
      <c r="AW115" s="947"/>
      <c r="AX115" s="947"/>
      <c r="AY115" s="947"/>
      <c r="AZ115" s="947"/>
      <c r="BA115" s="947"/>
      <c r="BB115" s="947"/>
      <c r="BC115" s="947"/>
      <c r="BD115" s="947"/>
      <c r="BE115" s="947"/>
      <c r="BF115" s="950"/>
      <c r="BG115" s="950"/>
      <c r="BH115" s="950"/>
      <c r="BI115" s="950"/>
      <c r="BJ115" s="950"/>
      <c r="BK115" s="950"/>
      <c r="BL115" s="950"/>
      <c r="BM115" s="951"/>
      <c r="BN115" s="951"/>
      <c r="BO115" s="951"/>
      <c r="BP115" s="951"/>
      <c r="BQ115" s="951"/>
      <c r="BR115" s="951"/>
      <c r="BS115" s="951"/>
      <c r="BT115" s="951"/>
      <c r="BU115" s="951"/>
      <c r="BV115" s="951"/>
      <c r="BW115" s="951"/>
      <c r="BX115" s="951"/>
      <c r="BY115" s="952"/>
      <c r="BZ115" s="952"/>
      <c r="CA115" s="952"/>
      <c r="CB115" s="952"/>
      <c r="CC115" s="952"/>
      <c r="CD115" s="952"/>
      <c r="CE115" s="108"/>
      <c r="CF115" s="108"/>
      <c r="CG115" s="108"/>
    </row>
    <row r="116" spans="1:85" ht="18.75">
      <c r="A116" s="57"/>
      <c r="B116" s="709"/>
      <c r="C116" s="709"/>
      <c r="D116" s="709"/>
      <c r="E116" s="709"/>
      <c r="F116" s="709"/>
      <c r="G116" s="709"/>
      <c r="H116" s="710"/>
      <c r="I116" s="710"/>
      <c r="J116" s="710"/>
      <c r="K116" s="710"/>
      <c r="L116" s="681"/>
      <c r="M116" s="681"/>
      <c r="N116" s="681"/>
      <c r="O116" s="681"/>
      <c r="P116" s="682"/>
      <c r="Q116" s="682"/>
      <c r="R116" s="687"/>
      <c r="S116" s="688"/>
      <c r="T116" s="688"/>
      <c r="U116" s="688"/>
      <c r="V116" s="689"/>
      <c r="W116" s="686" t="str">
        <f t="shared" ref="W116:W121" si="6">IF(R116="","",P116*R116)</f>
        <v/>
      </c>
      <c r="X116" s="686"/>
      <c r="Y116" s="686"/>
      <c r="Z116" s="686"/>
      <c r="AA116" s="560"/>
      <c r="AB116" s="560"/>
      <c r="AC116" s="560"/>
      <c r="AD116" s="560"/>
      <c r="AE116" s="560"/>
      <c r="AF116" s="537" t="str">
        <f t="shared" ref="AF116:AF121" si="7">IF(AA116&lt;&gt;0,IF(R116="",AA116,AA116+W116),IF(W116="","",W116))</f>
        <v/>
      </c>
      <c r="AG116" s="537"/>
      <c r="AH116" s="478" t="str">
        <f t="shared" ref="AH116:AH121" si="8">IF(H116="","",IF(AF116="",H116,H116-AF116))</f>
        <v/>
      </c>
      <c r="AI116" s="478"/>
      <c r="AJ116" s="478" t="str">
        <f t="shared" ref="AJ116:AJ121" si="9">IF(H116="","",AH116/P116)</f>
        <v/>
      </c>
      <c r="AK116" s="478"/>
      <c r="AL116" s="154"/>
      <c r="AM116" s="155"/>
      <c r="AN116" s="680"/>
      <c r="AO116" s="680"/>
      <c r="AP116" s="680"/>
      <c r="AQ116" s="680"/>
      <c r="AR116" s="680"/>
      <c r="AS116" s="680"/>
      <c r="AT116" s="680"/>
      <c r="AU116" s="680"/>
      <c r="AV116" s="947"/>
      <c r="AW116" s="947"/>
      <c r="AX116" s="947"/>
      <c r="AY116" s="947"/>
      <c r="AZ116" s="947"/>
      <c r="BA116" s="947"/>
      <c r="BB116" s="947"/>
      <c r="BC116" s="947"/>
      <c r="BD116" s="947"/>
      <c r="BE116" s="947"/>
      <c r="BF116" s="950"/>
      <c r="BG116" s="950"/>
      <c r="BH116" s="950"/>
      <c r="BI116" s="950"/>
      <c r="BJ116" s="950"/>
      <c r="BK116" s="950"/>
      <c r="BL116" s="950"/>
      <c r="BM116" s="951"/>
      <c r="BN116" s="951"/>
      <c r="BO116" s="951"/>
      <c r="BP116" s="951"/>
      <c r="BQ116" s="951"/>
      <c r="BR116" s="951"/>
      <c r="BS116" s="951"/>
      <c r="BT116" s="951"/>
      <c r="BU116" s="951"/>
      <c r="BV116" s="951"/>
      <c r="BW116" s="951"/>
      <c r="BX116" s="951"/>
      <c r="BY116" s="952"/>
      <c r="BZ116" s="952"/>
      <c r="CA116" s="952"/>
      <c r="CB116" s="952"/>
      <c r="CC116" s="952"/>
      <c r="CD116" s="952"/>
      <c r="CE116" s="108"/>
      <c r="CF116" s="108"/>
      <c r="CG116" s="108"/>
    </row>
    <row r="117" spans="1:85" ht="18.75">
      <c r="A117" s="57"/>
      <c r="B117" s="709"/>
      <c r="C117" s="709"/>
      <c r="D117" s="709"/>
      <c r="E117" s="709"/>
      <c r="F117" s="709"/>
      <c r="G117" s="709"/>
      <c r="H117" s="710"/>
      <c r="I117" s="710"/>
      <c r="J117" s="710"/>
      <c r="K117" s="710"/>
      <c r="L117" s="681"/>
      <c r="M117" s="681"/>
      <c r="N117" s="681"/>
      <c r="O117" s="681"/>
      <c r="P117" s="682"/>
      <c r="Q117" s="682"/>
      <c r="R117" s="687"/>
      <c r="S117" s="688"/>
      <c r="T117" s="688"/>
      <c r="U117" s="688"/>
      <c r="V117" s="689"/>
      <c r="W117" s="686" t="str">
        <f t="shared" si="6"/>
        <v/>
      </c>
      <c r="X117" s="686"/>
      <c r="Y117" s="686"/>
      <c r="Z117" s="686"/>
      <c r="AA117" s="560"/>
      <c r="AB117" s="560"/>
      <c r="AC117" s="560"/>
      <c r="AD117" s="560"/>
      <c r="AE117" s="560"/>
      <c r="AF117" s="537" t="str">
        <f t="shared" si="7"/>
        <v/>
      </c>
      <c r="AG117" s="537"/>
      <c r="AH117" s="478" t="str">
        <f t="shared" si="8"/>
        <v/>
      </c>
      <c r="AI117" s="478"/>
      <c r="AJ117" s="478" t="str">
        <f t="shared" si="9"/>
        <v/>
      </c>
      <c r="AK117" s="478"/>
      <c r="AL117" s="154"/>
      <c r="AM117" s="155"/>
      <c r="AN117" s="680"/>
      <c r="AO117" s="680"/>
      <c r="AP117" s="680"/>
      <c r="AQ117" s="680"/>
      <c r="AR117" s="680"/>
      <c r="AS117" s="680"/>
      <c r="AT117" s="680"/>
      <c r="AU117" s="680"/>
      <c r="AV117" s="947"/>
      <c r="AW117" s="947"/>
      <c r="AX117" s="947"/>
      <c r="AY117" s="947"/>
      <c r="AZ117" s="947"/>
      <c r="BA117" s="947"/>
      <c r="BB117" s="947"/>
      <c r="BC117" s="947"/>
      <c r="BD117" s="947"/>
      <c r="BE117" s="947"/>
      <c r="BF117" s="950"/>
      <c r="BG117" s="950"/>
      <c r="BH117" s="950"/>
      <c r="BI117" s="950"/>
      <c r="BJ117" s="950"/>
      <c r="BK117" s="950"/>
      <c r="BL117" s="950"/>
      <c r="BM117" s="951"/>
      <c r="BN117" s="951"/>
      <c r="BO117" s="951"/>
      <c r="BP117" s="951"/>
      <c r="BQ117" s="951"/>
      <c r="BR117" s="951"/>
      <c r="BS117" s="951"/>
      <c r="BT117" s="951"/>
      <c r="BU117" s="951"/>
      <c r="BV117" s="951"/>
      <c r="BW117" s="951"/>
      <c r="BX117" s="951"/>
      <c r="BY117" s="952"/>
      <c r="BZ117" s="952"/>
      <c r="CA117" s="952"/>
      <c r="CB117" s="952"/>
      <c r="CC117" s="952"/>
      <c r="CD117" s="952"/>
      <c r="CE117" s="108"/>
      <c r="CF117" s="108"/>
      <c r="CG117" s="108"/>
    </row>
    <row r="118" spans="1:85" s="69" customFormat="1" ht="18.75">
      <c r="A118" s="57"/>
      <c r="B118" s="709"/>
      <c r="C118" s="709"/>
      <c r="D118" s="709"/>
      <c r="E118" s="709"/>
      <c r="F118" s="709"/>
      <c r="G118" s="709"/>
      <c r="H118" s="710"/>
      <c r="I118" s="710"/>
      <c r="J118" s="710"/>
      <c r="K118" s="710"/>
      <c r="L118" s="681"/>
      <c r="M118" s="681"/>
      <c r="N118" s="681"/>
      <c r="O118" s="681"/>
      <c r="P118" s="682"/>
      <c r="Q118" s="682"/>
      <c r="R118" s="687"/>
      <c r="S118" s="688"/>
      <c r="T118" s="688"/>
      <c r="U118" s="688"/>
      <c r="V118" s="689"/>
      <c r="W118" s="686" t="str">
        <f t="shared" si="6"/>
        <v/>
      </c>
      <c r="X118" s="686"/>
      <c r="Y118" s="686"/>
      <c r="Z118" s="686"/>
      <c r="AA118" s="560"/>
      <c r="AB118" s="560"/>
      <c r="AC118" s="560"/>
      <c r="AD118" s="560"/>
      <c r="AE118" s="560"/>
      <c r="AF118" s="537" t="str">
        <f t="shared" si="7"/>
        <v/>
      </c>
      <c r="AG118" s="537"/>
      <c r="AH118" s="478" t="str">
        <f t="shared" si="8"/>
        <v/>
      </c>
      <c r="AI118" s="478"/>
      <c r="AJ118" s="478" t="str">
        <f t="shared" si="9"/>
        <v/>
      </c>
      <c r="AK118" s="478"/>
      <c r="AL118" s="154"/>
      <c r="AM118" s="155"/>
      <c r="AN118" s="190"/>
      <c r="AO118" s="190"/>
      <c r="AP118" s="190"/>
      <c r="AQ118" s="190"/>
      <c r="AR118" s="190"/>
      <c r="AS118" s="190"/>
      <c r="AT118" s="190"/>
      <c r="AU118" s="190"/>
      <c r="AV118" s="191"/>
      <c r="AW118" s="191"/>
      <c r="AX118" s="191"/>
      <c r="AY118" s="191"/>
      <c r="AZ118" s="191"/>
      <c r="BA118" s="191"/>
      <c r="BB118" s="191"/>
      <c r="BC118" s="191"/>
      <c r="BD118" s="191"/>
      <c r="BE118" s="191"/>
      <c r="BF118" s="192"/>
      <c r="BG118" s="192"/>
      <c r="BH118" s="192"/>
      <c r="BI118" s="192"/>
      <c r="BJ118" s="192"/>
      <c r="BK118" s="192"/>
      <c r="BL118" s="192"/>
      <c r="BM118" s="193"/>
      <c r="BN118" s="193"/>
      <c r="BO118" s="193"/>
      <c r="BP118" s="193"/>
      <c r="BQ118" s="193"/>
      <c r="BR118" s="193"/>
      <c r="BS118" s="193"/>
      <c r="BT118" s="193"/>
      <c r="BU118" s="193"/>
      <c r="BV118" s="193"/>
      <c r="BW118" s="193"/>
      <c r="BX118" s="193"/>
      <c r="BY118" s="176"/>
      <c r="BZ118" s="176"/>
      <c r="CA118" s="176"/>
      <c r="CB118" s="176"/>
      <c r="CC118" s="176"/>
      <c r="CD118" s="176"/>
      <c r="CE118" s="108"/>
      <c r="CF118" s="108"/>
      <c r="CG118" s="108"/>
    </row>
    <row r="119" spans="1:85" s="69" customFormat="1" ht="18.75">
      <c r="A119" s="57"/>
      <c r="B119" s="709"/>
      <c r="C119" s="709"/>
      <c r="D119" s="709"/>
      <c r="E119" s="709"/>
      <c r="F119" s="709"/>
      <c r="G119" s="709"/>
      <c r="H119" s="710"/>
      <c r="I119" s="710"/>
      <c r="J119" s="710"/>
      <c r="K119" s="710"/>
      <c r="L119" s="681"/>
      <c r="M119" s="681"/>
      <c r="N119" s="681"/>
      <c r="O119" s="681"/>
      <c r="P119" s="682"/>
      <c r="Q119" s="682"/>
      <c r="R119" s="687"/>
      <c r="S119" s="688"/>
      <c r="T119" s="688"/>
      <c r="U119" s="688"/>
      <c r="V119" s="689"/>
      <c r="W119" s="686" t="str">
        <f t="shared" si="6"/>
        <v/>
      </c>
      <c r="X119" s="686"/>
      <c r="Y119" s="686"/>
      <c r="Z119" s="686"/>
      <c r="AA119" s="560"/>
      <c r="AB119" s="560"/>
      <c r="AC119" s="560"/>
      <c r="AD119" s="560"/>
      <c r="AE119" s="560"/>
      <c r="AF119" s="537" t="str">
        <f t="shared" si="7"/>
        <v/>
      </c>
      <c r="AG119" s="537"/>
      <c r="AH119" s="478" t="str">
        <f t="shared" si="8"/>
        <v/>
      </c>
      <c r="AI119" s="478"/>
      <c r="AJ119" s="478" t="str">
        <f t="shared" si="9"/>
        <v/>
      </c>
      <c r="AK119" s="478"/>
      <c r="AL119" s="154"/>
      <c r="AM119" s="155"/>
      <c r="AN119" s="190"/>
      <c r="AO119" s="190"/>
      <c r="AP119" s="190"/>
      <c r="AQ119" s="190"/>
      <c r="AR119" s="190"/>
      <c r="AS119" s="190"/>
      <c r="AT119" s="190"/>
      <c r="AU119" s="190"/>
      <c r="AV119" s="191"/>
      <c r="AW119" s="191"/>
      <c r="AX119" s="191"/>
      <c r="AY119" s="191"/>
      <c r="AZ119" s="191"/>
      <c r="BA119" s="191"/>
      <c r="BB119" s="191"/>
      <c r="BC119" s="191"/>
      <c r="BD119" s="191"/>
      <c r="BE119" s="191"/>
      <c r="BF119" s="192"/>
      <c r="BG119" s="192"/>
      <c r="BH119" s="192"/>
      <c r="BI119" s="192"/>
      <c r="BJ119" s="192"/>
      <c r="BK119" s="192"/>
      <c r="BL119" s="192"/>
      <c r="BM119" s="193"/>
      <c r="BN119" s="193"/>
      <c r="BO119" s="193"/>
      <c r="BP119" s="193"/>
      <c r="BQ119" s="193"/>
      <c r="BR119" s="193"/>
      <c r="BS119" s="193"/>
      <c r="BT119" s="193"/>
      <c r="BU119" s="193"/>
      <c r="BV119" s="193"/>
      <c r="BW119" s="193"/>
      <c r="BX119" s="193"/>
      <c r="BY119" s="176"/>
      <c r="BZ119" s="176"/>
      <c r="CA119" s="176"/>
      <c r="CB119" s="176"/>
      <c r="CC119" s="176"/>
      <c r="CD119" s="176"/>
      <c r="CE119" s="108"/>
      <c r="CF119" s="108"/>
      <c r="CG119" s="108"/>
    </row>
    <row r="120" spans="1:85" s="69" customFormat="1" ht="18.75">
      <c r="A120" s="57"/>
      <c r="B120" s="709"/>
      <c r="C120" s="709"/>
      <c r="D120" s="709"/>
      <c r="E120" s="709"/>
      <c r="F120" s="709"/>
      <c r="G120" s="709"/>
      <c r="H120" s="710"/>
      <c r="I120" s="710"/>
      <c r="J120" s="710"/>
      <c r="K120" s="710"/>
      <c r="L120" s="681"/>
      <c r="M120" s="681"/>
      <c r="N120" s="681"/>
      <c r="O120" s="681"/>
      <c r="P120" s="682"/>
      <c r="Q120" s="682"/>
      <c r="R120" s="687"/>
      <c r="S120" s="688"/>
      <c r="T120" s="688"/>
      <c r="U120" s="688"/>
      <c r="V120" s="689"/>
      <c r="W120" s="686" t="str">
        <f t="shared" si="6"/>
        <v/>
      </c>
      <c r="X120" s="686"/>
      <c r="Y120" s="686"/>
      <c r="Z120" s="686"/>
      <c r="AA120" s="560"/>
      <c r="AB120" s="560"/>
      <c r="AC120" s="560"/>
      <c r="AD120" s="560"/>
      <c r="AE120" s="560"/>
      <c r="AF120" s="537" t="str">
        <f t="shared" si="7"/>
        <v/>
      </c>
      <c r="AG120" s="537"/>
      <c r="AH120" s="478" t="str">
        <f t="shared" si="8"/>
        <v/>
      </c>
      <c r="AI120" s="478"/>
      <c r="AJ120" s="478" t="str">
        <f t="shared" si="9"/>
        <v/>
      </c>
      <c r="AK120" s="478"/>
      <c r="AL120" s="154"/>
      <c r="AM120" s="155"/>
      <c r="AN120" s="190"/>
      <c r="AO120" s="190"/>
      <c r="AP120" s="190"/>
      <c r="AQ120" s="190"/>
      <c r="AR120" s="190"/>
      <c r="AS120" s="190"/>
      <c r="AT120" s="190"/>
      <c r="AU120" s="190"/>
      <c r="AV120" s="191"/>
      <c r="AW120" s="191"/>
      <c r="AX120" s="191"/>
      <c r="AY120" s="191"/>
      <c r="AZ120" s="191"/>
      <c r="BA120" s="191"/>
      <c r="BB120" s="191"/>
      <c r="BC120" s="191"/>
      <c r="BD120" s="191"/>
      <c r="BE120" s="191"/>
      <c r="BF120" s="192"/>
      <c r="BG120" s="192"/>
      <c r="BH120" s="192"/>
      <c r="BI120" s="192"/>
      <c r="BJ120" s="192"/>
      <c r="BK120" s="192"/>
      <c r="BL120" s="192"/>
      <c r="BM120" s="193"/>
      <c r="BN120" s="193"/>
      <c r="BO120" s="193"/>
      <c r="BP120" s="193"/>
      <c r="BQ120" s="193"/>
      <c r="BR120" s="193"/>
      <c r="BS120" s="193"/>
      <c r="BT120" s="193"/>
      <c r="BU120" s="193"/>
      <c r="BV120" s="193"/>
      <c r="BW120" s="193"/>
      <c r="BX120" s="193"/>
      <c r="BY120" s="176"/>
      <c r="BZ120" s="176"/>
      <c r="CA120" s="176"/>
      <c r="CB120" s="176"/>
      <c r="CC120" s="176"/>
      <c r="CD120" s="176"/>
      <c r="CE120" s="108"/>
      <c r="CF120" s="108"/>
      <c r="CG120" s="108"/>
    </row>
    <row r="121" spans="1:85" s="69" customFormat="1" ht="18.75">
      <c r="A121" s="57"/>
      <c r="B121" s="709"/>
      <c r="C121" s="709"/>
      <c r="D121" s="709"/>
      <c r="E121" s="709"/>
      <c r="F121" s="709"/>
      <c r="G121" s="709"/>
      <c r="H121" s="710"/>
      <c r="I121" s="710"/>
      <c r="J121" s="710"/>
      <c r="K121" s="710"/>
      <c r="L121" s="681"/>
      <c r="M121" s="681"/>
      <c r="N121" s="681"/>
      <c r="O121" s="681"/>
      <c r="P121" s="682"/>
      <c r="Q121" s="682"/>
      <c r="R121" s="687"/>
      <c r="S121" s="688"/>
      <c r="T121" s="688"/>
      <c r="U121" s="688"/>
      <c r="V121" s="689"/>
      <c r="W121" s="686" t="str">
        <f t="shared" si="6"/>
        <v/>
      </c>
      <c r="X121" s="686"/>
      <c r="Y121" s="686"/>
      <c r="Z121" s="686"/>
      <c r="AA121" s="560"/>
      <c r="AB121" s="560"/>
      <c r="AC121" s="560"/>
      <c r="AD121" s="560"/>
      <c r="AE121" s="560"/>
      <c r="AF121" s="537" t="str">
        <f t="shared" si="7"/>
        <v/>
      </c>
      <c r="AG121" s="537"/>
      <c r="AH121" s="478" t="str">
        <f t="shared" si="8"/>
        <v/>
      </c>
      <c r="AI121" s="478"/>
      <c r="AJ121" s="478" t="str">
        <f t="shared" si="9"/>
        <v/>
      </c>
      <c r="AK121" s="478"/>
      <c r="AL121" s="154"/>
      <c r="AM121" s="155"/>
      <c r="AN121" s="190"/>
      <c r="AO121" s="190"/>
      <c r="AP121" s="190"/>
      <c r="AQ121" s="190"/>
      <c r="AR121" s="190"/>
      <c r="AS121" s="190"/>
      <c r="AT121" s="190"/>
      <c r="AU121" s="190"/>
      <c r="AV121" s="191"/>
      <c r="AW121" s="191"/>
      <c r="AX121" s="191"/>
      <c r="AY121" s="191"/>
      <c r="AZ121" s="191"/>
      <c r="BA121" s="191"/>
      <c r="BB121" s="191"/>
      <c r="BC121" s="191"/>
      <c r="BD121" s="191"/>
      <c r="BE121" s="191"/>
      <c r="BF121" s="192"/>
      <c r="BG121" s="192"/>
      <c r="BH121" s="192"/>
      <c r="BI121" s="192"/>
      <c r="BJ121" s="192"/>
      <c r="BK121" s="192"/>
      <c r="BL121" s="192"/>
      <c r="BM121" s="193"/>
      <c r="BN121" s="193"/>
      <c r="BO121" s="193"/>
      <c r="BP121" s="193"/>
      <c r="BQ121" s="193"/>
      <c r="BR121" s="193"/>
      <c r="BS121" s="193"/>
      <c r="BT121" s="193"/>
      <c r="BU121" s="193"/>
      <c r="BV121" s="193"/>
      <c r="BW121" s="193"/>
      <c r="BX121" s="193"/>
      <c r="BY121" s="176"/>
      <c r="BZ121" s="176"/>
      <c r="CA121" s="176"/>
      <c r="CB121" s="176"/>
      <c r="CC121" s="176"/>
      <c r="CD121" s="176"/>
      <c r="CE121" s="108"/>
      <c r="CF121" s="108"/>
      <c r="CG121" s="108"/>
    </row>
    <row r="122" spans="1:85" s="69" customFormat="1" ht="4.5" customHeight="1" thickBot="1">
      <c r="A122" s="57"/>
      <c r="B122" s="136"/>
      <c r="C122" s="136"/>
      <c r="D122" s="136"/>
      <c r="E122" s="136"/>
      <c r="F122" s="136"/>
      <c r="G122" s="136"/>
      <c r="H122" s="137"/>
      <c r="I122" s="137"/>
      <c r="J122" s="137"/>
      <c r="K122" s="137"/>
      <c r="L122" s="138"/>
      <c r="M122" s="138"/>
      <c r="N122" s="139"/>
      <c r="O122" s="139"/>
      <c r="P122" s="139"/>
      <c r="Q122" s="139"/>
      <c r="R122" s="139"/>
      <c r="S122" s="140"/>
      <c r="T122" s="141"/>
      <c r="U122" s="141"/>
      <c r="V122" s="141"/>
      <c r="W122" s="141"/>
      <c r="X122" s="142"/>
      <c r="Y122" s="143"/>
      <c r="Z122" s="143"/>
      <c r="AA122" s="143"/>
      <c r="AB122" s="143"/>
      <c r="AC122" s="143"/>
      <c r="AD122" s="143"/>
      <c r="AE122" s="143"/>
      <c r="AF122" s="143"/>
      <c r="AG122" s="144"/>
      <c r="AH122" s="145"/>
      <c r="AI122" s="145"/>
      <c r="AJ122" s="145"/>
      <c r="AK122" s="145"/>
      <c r="AL122" s="156"/>
      <c r="AM122" s="157"/>
      <c r="AN122" s="157"/>
      <c r="AO122" s="158"/>
      <c r="AP122" s="159"/>
      <c r="AQ122" s="160"/>
      <c r="AR122" s="160"/>
      <c r="AS122" s="160"/>
      <c r="AT122" s="160"/>
      <c r="AU122" s="160"/>
      <c r="AV122" s="194"/>
      <c r="AW122" s="194"/>
      <c r="AX122" s="194"/>
      <c r="AY122" s="194"/>
      <c r="AZ122" s="194"/>
      <c r="BA122" s="194"/>
      <c r="BB122" s="161"/>
      <c r="BC122" s="162"/>
      <c r="BD122" s="162"/>
      <c r="BE122" s="162"/>
      <c r="BF122" s="162"/>
      <c r="BG122" s="162"/>
      <c r="BH122" s="163"/>
      <c r="BI122" s="163"/>
      <c r="BJ122" s="163"/>
      <c r="BK122" s="163"/>
      <c r="BL122" s="163"/>
      <c r="BM122" s="163"/>
      <c r="BN122" s="163"/>
      <c r="BO122" s="164"/>
      <c r="BP122" s="164"/>
      <c r="BQ122" s="164"/>
      <c r="BR122" s="164"/>
      <c r="BS122" s="164"/>
      <c r="BT122" s="164"/>
      <c r="BU122" s="164"/>
      <c r="BV122" s="164"/>
      <c r="BW122" s="164"/>
      <c r="BX122" s="164"/>
      <c r="BY122" s="164"/>
      <c r="BZ122" s="164"/>
      <c r="CA122" s="165"/>
      <c r="CB122" s="165"/>
      <c r="CC122" s="165"/>
      <c r="CD122" s="165"/>
      <c r="CE122" s="165"/>
      <c r="CF122" s="165"/>
      <c r="CG122" s="108"/>
    </row>
    <row r="123" spans="1:85" s="69" customFormat="1" ht="19.5" customHeight="1" thickBot="1">
      <c r="A123" s="57"/>
      <c r="B123" s="690" t="s">
        <v>175</v>
      </c>
      <c r="C123" s="691"/>
      <c r="D123" s="691"/>
      <c r="E123" s="691"/>
      <c r="F123" s="691"/>
      <c r="G123" s="692"/>
      <c r="H123" s="966">
        <f>SUM(H115:H121)</f>
        <v>0</v>
      </c>
      <c r="I123" s="967"/>
      <c r="J123" s="967"/>
      <c r="K123" s="968"/>
      <c r="L123" s="168"/>
      <c r="M123" s="171" t="str">
        <f>R61</f>
        <v xml:space="preserve">בעת מילוי הטופס יש לרשום מידע בלתי מסווג בלבד </v>
      </c>
      <c r="N123" s="172"/>
      <c r="O123" s="172"/>
      <c r="P123" s="172"/>
      <c r="Q123" s="198"/>
      <c r="R123" s="170"/>
      <c r="S123" s="170"/>
      <c r="T123" s="170"/>
      <c r="U123" s="169"/>
      <c r="V123" s="169"/>
      <c r="W123" s="969">
        <f>SUM(W115:Z121)</f>
        <v>0</v>
      </c>
      <c r="X123" s="531"/>
      <c r="Y123" s="531"/>
      <c r="Z123" s="531"/>
      <c r="AA123" s="969">
        <f>SUM(AA115:AE121)</f>
        <v>0</v>
      </c>
      <c r="AB123" s="531"/>
      <c r="AC123" s="531"/>
      <c r="AD123" s="531"/>
      <c r="AE123" s="531"/>
      <c r="AF123" s="530">
        <f>SUM(AF115:AG121)</f>
        <v>0</v>
      </c>
      <c r="AG123" s="531"/>
      <c r="AH123" s="530">
        <f>SUM(AH115:AI121)</f>
        <v>0</v>
      </c>
      <c r="AI123" s="531"/>
      <c r="AJ123" s="530">
        <f>SUM(AJ115:AK121)</f>
        <v>0</v>
      </c>
      <c r="AK123" s="531"/>
      <c r="AL123" s="189"/>
      <c r="AM123" s="169"/>
      <c r="AN123" s="169"/>
      <c r="AO123" s="173"/>
      <c r="AP123" s="173"/>
      <c r="AQ123" s="174"/>
      <c r="AR123" s="174"/>
      <c r="AS123" s="174"/>
      <c r="AT123" s="174"/>
      <c r="AU123" s="174"/>
      <c r="AV123" s="174"/>
      <c r="AW123" s="174"/>
      <c r="AX123" s="175"/>
      <c r="AY123" s="175"/>
      <c r="AZ123" s="175"/>
      <c r="BA123" s="175"/>
      <c r="BB123" s="175"/>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176"/>
      <c r="CB123" s="176"/>
      <c r="CC123" s="176"/>
      <c r="CD123" s="176"/>
      <c r="CE123" s="176"/>
      <c r="CF123" s="176"/>
      <c r="CG123" s="108"/>
    </row>
    <row r="124" spans="1:85" ht="11.25" customHeight="1" thickBot="1">
      <c r="A124" s="57"/>
      <c r="B124" s="177"/>
      <c r="C124" s="177"/>
      <c r="D124" s="177"/>
      <c r="E124" s="177"/>
      <c r="F124" s="177"/>
      <c r="G124" s="177"/>
      <c r="H124" s="178"/>
      <c r="I124" s="178"/>
      <c r="J124" s="178"/>
      <c r="K124" s="178"/>
      <c r="L124" s="168"/>
      <c r="M124" s="171"/>
      <c r="N124" s="172"/>
      <c r="O124" s="172"/>
      <c r="P124" s="172"/>
      <c r="Q124" s="172"/>
      <c r="R124" s="170"/>
      <c r="S124" s="170"/>
      <c r="T124" s="170"/>
      <c r="U124" s="169"/>
      <c r="V124" s="169"/>
      <c r="W124" s="179"/>
      <c r="X124" s="180"/>
      <c r="Y124" s="180"/>
      <c r="Z124" s="180"/>
      <c r="AA124" s="179"/>
      <c r="AB124" s="180"/>
      <c r="AC124" s="180"/>
      <c r="AD124" s="180"/>
      <c r="AE124" s="180"/>
      <c r="AF124" s="181"/>
      <c r="AG124" s="180"/>
      <c r="AH124" s="181"/>
      <c r="AI124" s="180"/>
      <c r="AJ124" s="181"/>
      <c r="AK124" s="180"/>
      <c r="AL124" s="189"/>
      <c r="AM124" s="169"/>
      <c r="AN124" s="169"/>
      <c r="AO124" s="173"/>
      <c r="AP124" s="173"/>
      <c r="AQ124" s="174"/>
      <c r="AR124" s="174"/>
      <c r="AS124" s="174"/>
      <c r="AT124" s="174"/>
      <c r="AU124" s="174"/>
      <c r="AV124" s="174"/>
      <c r="AW124" s="174"/>
      <c r="AX124" s="175"/>
      <c r="AY124" s="175"/>
      <c r="AZ124" s="175"/>
      <c r="BA124" s="175"/>
      <c r="BB124" s="175"/>
      <c r="BC124" s="175"/>
      <c r="BD124" s="175"/>
      <c r="BE124" s="175"/>
      <c r="BF124" s="175"/>
      <c r="BG124" s="175"/>
      <c r="BH124" s="175"/>
      <c r="BI124" s="175"/>
      <c r="BJ124" s="175"/>
      <c r="BK124" s="175"/>
      <c r="BL124" s="175"/>
      <c r="BM124" s="175"/>
      <c r="BN124" s="175"/>
      <c r="BO124" s="175"/>
      <c r="BP124" s="175"/>
      <c r="BQ124" s="175"/>
      <c r="BR124" s="175"/>
      <c r="BS124" s="175"/>
      <c r="BT124" s="175"/>
      <c r="BU124" s="175"/>
      <c r="BV124" s="175"/>
      <c r="BW124" s="175"/>
      <c r="BX124" s="175"/>
      <c r="BY124" s="175"/>
      <c r="BZ124" s="175"/>
      <c r="CA124" s="176"/>
      <c r="CB124" s="176"/>
      <c r="CC124" s="176"/>
      <c r="CD124" s="176"/>
      <c r="CE124" s="176"/>
      <c r="CF124" s="176"/>
      <c r="CG124" s="108"/>
    </row>
    <row r="125" spans="1:85" ht="19.5" customHeight="1" thickBot="1">
      <c r="A125" s="57"/>
      <c r="B125" s="690" t="s">
        <v>177</v>
      </c>
      <c r="C125" s="691"/>
      <c r="D125" s="691"/>
      <c r="E125" s="691"/>
      <c r="F125" s="691"/>
      <c r="G125" s="692"/>
      <c r="H125" s="966">
        <f>H123+M92</f>
        <v>0</v>
      </c>
      <c r="I125" s="967"/>
      <c r="J125" s="967"/>
      <c r="K125" s="968"/>
      <c r="L125" s="168"/>
      <c r="M125" s="171"/>
      <c r="N125" s="172"/>
      <c r="O125" s="172"/>
      <c r="P125" s="172"/>
      <c r="Q125" s="172"/>
      <c r="R125" s="170"/>
      <c r="S125" s="170"/>
      <c r="T125" s="170"/>
      <c r="U125" s="169"/>
      <c r="V125" s="169"/>
      <c r="W125" s="179"/>
      <c r="X125" s="180"/>
      <c r="Y125" s="180"/>
      <c r="Z125" s="180"/>
      <c r="AA125" s="179"/>
      <c r="AB125" s="180"/>
      <c r="AC125" s="180"/>
      <c r="AD125" s="180"/>
      <c r="AE125" s="180"/>
      <c r="AF125" s="181"/>
      <c r="AG125" s="180"/>
      <c r="AH125" s="181"/>
      <c r="AI125" s="180"/>
      <c r="AJ125" s="181"/>
      <c r="AK125" s="180"/>
      <c r="AL125" s="189"/>
      <c r="AM125" s="169"/>
      <c r="AN125" s="169"/>
      <c r="AO125" s="173"/>
      <c r="AP125" s="173"/>
      <c r="AQ125" s="174"/>
      <c r="AR125" s="174"/>
      <c r="AS125" s="174"/>
      <c r="AT125" s="174"/>
      <c r="AU125" s="174"/>
      <c r="AV125" s="174"/>
      <c r="AW125" s="174"/>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176"/>
      <c r="CB125" s="176"/>
      <c r="CC125" s="176"/>
      <c r="CD125" s="176"/>
      <c r="CE125" s="176"/>
      <c r="CF125" s="176"/>
      <c r="CG125" s="108"/>
    </row>
    <row r="126" spans="1:85" ht="19.5" customHeight="1" thickBot="1">
      <c r="A126" s="57"/>
      <c r="B126" s="177"/>
      <c r="C126" s="177"/>
      <c r="D126" s="177"/>
      <c r="E126" s="177"/>
      <c r="F126" s="177"/>
      <c r="G126" s="177"/>
      <c r="H126" s="178"/>
      <c r="I126" s="178"/>
      <c r="J126" s="178"/>
      <c r="K126" s="178"/>
      <c r="L126" s="168"/>
      <c r="M126" s="171"/>
      <c r="N126" s="172"/>
      <c r="O126" s="172"/>
      <c r="P126" s="172"/>
      <c r="Q126" s="172"/>
      <c r="R126" s="170"/>
      <c r="S126" s="170"/>
      <c r="T126" s="170"/>
      <c r="U126" s="169"/>
      <c r="V126" s="169"/>
      <c r="W126" s="179"/>
      <c r="X126" s="180"/>
      <c r="Y126" s="180"/>
      <c r="Z126" s="180"/>
      <c r="AA126" s="179"/>
      <c r="AB126" s="180"/>
      <c r="AC126" s="180"/>
      <c r="AD126" s="180"/>
      <c r="AE126" s="180"/>
      <c r="AF126" s="181"/>
      <c r="AG126" s="180"/>
      <c r="AH126" s="181"/>
      <c r="AI126" s="180"/>
      <c r="AJ126" s="181"/>
      <c r="AK126" s="180"/>
      <c r="AL126" s="189"/>
      <c r="AM126" s="169"/>
      <c r="AN126" s="169"/>
      <c r="AO126" s="173"/>
      <c r="AP126" s="173"/>
      <c r="AQ126" s="174"/>
      <c r="AR126" s="174"/>
      <c r="AS126" s="174"/>
      <c r="AT126" s="174"/>
      <c r="AU126" s="174"/>
      <c r="AV126" s="174"/>
      <c r="AW126" s="174"/>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176"/>
      <c r="CB126" s="176"/>
      <c r="CC126" s="176"/>
      <c r="CD126" s="176"/>
      <c r="CE126" s="176"/>
      <c r="CF126" s="176"/>
      <c r="CG126" s="108"/>
    </row>
    <row r="127" spans="1:85" ht="19.5" customHeight="1" thickBot="1">
      <c r="A127" s="57"/>
      <c r="B127" s="177"/>
      <c r="C127" s="714" t="s">
        <v>31</v>
      </c>
      <c r="D127" s="714"/>
      <c r="E127" s="714"/>
      <c r="F127" s="714"/>
      <c r="G127" s="714"/>
      <c r="H127" s="714"/>
      <c r="I127" s="953" t="s">
        <v>44</v>
      </c>
      <c r="J127" s="953"/>
      <c r="K127" s="953"/>
      <c r="L127" s="953"/>
      <c r="M127" s="186"/>
      <c r="N127" s="954" t="s">
        <v>121</v>
      </c>
      <c r="O127" s="955"/>
      <c r="P127" s="955"/>
      <c r="Q127" s="955"/>
      <c r="R127" s="955"/>
      <c r="S127" s="955"/>
      <c r="T127" s="956"/>
      <c r="U127" s="134"/>
      <c r="V127" s="954" t="s">
        <v>122</v>
      </c>
      <c r="W127" s="955"/>
      <c r="X127" s="955"/>
      <c r="Y127" s="955"/>
      <c r="Z127" s="955"/>
      <c r="AA127" s="955"/>
      <c r="AB127" s="955"/>
      <c r="AC127" s="955"/>
      <c r="AD127" s="956"/>
      <c r="AE127" s="183"/>
      <c r="AF127" s="977" t="s">
        <v>4</v>
      </c>
      <c r="AG127" s="978"/>
      <c r="AH127" s="978"/>
      <c r="AI127" s="978"/>
      <c r="AJ127" s="978"/>
      <c r="AK127" s="978"/>
      <c r="AL127" s="978"/>
      <c r="AM127" s="979"/>
      <c r="AN127" s="169"/>
      <c r="AO127" s="173"/>
      <c r="AP127" s="173"/>
      <c r="AQ127" s="174"/>
      <c r="AR127" s="174"/>
      <c r="AS127" s="174"/>
      <c r="AT127" s="174"/>
      <c r="AU127" s="174"/>
      <c r="AV127" s="174"/>
      <c r="AW127" s="174"/>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c r="CA127" s="176"/>
      <c r="CB127" s="176"/>
      <c r="CC127" s="176"/>
      <c r="CD127" s="176"/>
      <c r="CE127" s="176"/>
      <c r="CF127" s="176"/>
      <c r="CG127" s="108"/>
    </row>
    <row r="128" spans="1:85" ht="19.5" customHeight="1" thickBot="1">
      <c r="A128" s="57"/>
      <c r="B128" s="177"/>
      <c r="C128" s="714" t="s">
        <v>11</v>
      </c>
      <c r="D128" s="714"/>
      <c r="E128" s="714"/>
      <c r="F128" s="714"/>
      <c r="G128" s="714"/>
      <c r="H128" s="714"/>
      <c r="I128" s="953"/>
      <c r="J128" s="953"/>
      <c r="K128" s="953"/>
      <c r="L128" s="953"/>
      <c r="M128" s="186"/>
      <c r="N128" s="957"/>
      <c r="O128" s="958"/>
      <c r="P128" s="958"/>
      <c r="Q128" s="958"/>
      <c r="R128" s="958"/>
      <c r="S128" s="958"/>
      <c r="T128" s="959"/>
      <c r="U128" s="134"/>
      <c r="V128" s="957"/>
      <c r="W128" s="958"/>
      <c r="X128" s="958"/>
      <c r="Y128" s="958"/>
      <c r="Z128" s="958"/>
      <c r="AA128" s="958"/>
      <c r="AB128" s="958"/>
      <c r="AC128" s="958"/>
      <c r="AD128" s="959"/>
      <c r="AE128" s="183"/>
      <c r="AF128" s="975" t="s">
        <v>12</v>
      </c>
      <c r="AG128" s="975"/>
      <c r="AH128" s="975"/>
      <c r="AI128" s="975" t="s">
        <v>13</v>
      </c>
      <c r="AJ128" s="975"/>
      <c r="AK128" s="975"/>
      <c r="AL128" s="975"/>
      <c r="AM128" s="975"/>
      <c r="AN128" s="169"/>
      <c r="AO128" s="173"/>
      <c r="AP128" s="173"/>
      <c r="AQ128" s="174"/>
      <c r="AR128" s="174"/>
      <c r="AS128" s="174"/>
      <c r="AT128" s="174"/>
      <c r="AU128" s="174"/>
      <c r="AV128" s="174"/>
      <c r="AW128" s="174"/>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c r="CA128" s="176"/>
      <c r="CB128" s="176"/>
      <c r="CC128" s="176"/>
      <c r="CD128" s="176"/>
      <c r="CE128" s="176"/>
      <c r="CF128" s="176"/>
      <c r="CG128" s="108"/>
    </row>
    <row r="129" spans="1:85" ht="19.5" customHeight="1" thickBot="1">
      <c r="A129" s="57"/>
      <c r="B129" s="177"/>
      <c r="C129" s="187"/>
      <c r="D129" s="715">
        <v>0.17</v>
      </c>
      <c r="E129" s="715"/>
      <c r="F129" s="715"/>
      <c r="G129" s="715"/>
      <c r="H129" s="188"/>
      <c r="I129" s="953"/>
      <c r="J129" s="953"/>
      <c r="K129" s="953"/>
      <c r="L129" s="953"/>
      <c r="M129" s="186"/>
      <c r="N129" s="960" t="s">
        <v>14</v>
      </c>
      <c r="O129" s="961"/>
      <c r="P129" s="961"/>
      <c r="Q129" s="962"/>
      <c r="R129" s="963" t="s">
        <v>15</v>
      </c>
      <c r="S129" s="964"/>
      <c r="T129" s="965"/>
      <c r="U129" s="182"/>
      <c r="V129" s="182"/>
      <c r="W129" s="961" t="s">
        <v>14</v>
      </c>
      <c r="X129" s="961"/>
      <c r="Y129" s="961"/>
      <c r="Z129" s="962"/>
      <c r="AA129" s="970" t="s">
        <v>15</v>
      </c>
      <c r="AB129" s="971"/>
      <c r="AC129" s="971"/>
      <c r="AD129" s="972"/>
      <c r="AE129" s="183"/>
      <c r="AF129" s="974" t="s">
        <v>14</v>
      </c>
      <c r="AG129" s="974"/>
      <c r="AH129" s="185" t="s">
        <v>15</v>
      </c>
      <c r="AI129" s="974" t="s">
        <v>14</v>
      </c>
      <c r="AJ129" s="974"/>
      <c r="AK129" s="974"/>
      <c r="AL129" s="973" t="s">
        <v>15</v>
      </c>
      <c r="AM129" s="973"/>
      <c r="AN129" s="195"/>
      <c r="AO129" s="196"/>
      <c r="AP129" s="173"/>
      <c r="AQ129" s="174"/>
      <c r="AR129" s="174"/>
      <c r="AS129" s="174"/>
      <c r="AT129" s="174"/>
      <c r="AU129" s="174"/>
      <c r="AV129" s="174"/>
      <c r="AW129" s="174"/>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c r="CA129" s="176"/>
      <c r="CB129" s="176"/>
      <c r="CC129" s="176"/>
      <c r="CD129" s="176"/>
      <c r="CE129" s="176"/>
      <c r="CF129" s="176"/>
      <c r="CG129" s="108"/>
    </row>
    <row r="130" spans="1:85" ht="19.5" customHeight="1" thickBot="1">
      <c r="A130" s="57"/>
      <c r="B130" s="177"/>
      <c r="C130" s="716" t="s">
        <v>16</v>
      </c>
      <c r="D130" s="716"/>
      <c r="E130" s="716"/>
      <c r="F130" s="716"/>
      <c r="G130" s="716"/>
      <c r="H130" s="716"/>
      <c r="I130" s="711" t="s">
        <v>104</v>
      </c>
      <c r="J130" s="711"/>
      <c r="K130" s="711"/>
      <c r="L130" s="711"/>
      <c r="M130" s="186"/>
      <c r="N130" s="649">
        <f>U130+AF130</f>
        <v>0</v>
      </c>
      <c r="O130" s="650"/>
      <c r="P130" s="650"/>
      <c r="Q130" s="651"/>
      <c r="R130" s="649"/>
      <c r="S130" s="650"/>
      <c r="T130" s="651"/>
      <c r="U130" s="549">
        <f>AE92</f>
        <v>0</v>
      </c>
      <c r="V130" s="550"/>
      <c r="W130" s="550"/>
      <c r="X130" s="550"/>
      <c r="Y130" s="550"/>
      <c r="Z130" s="551"/>
      <c r="AA130" s="549"/>
      <c r="AB130" s="550"/>
      <c r="AC130" s="550"/>
      <c r="AD130" s="551"/>
      <c r="AE130" s="184"/>
      <c r="AF130" s="976">
        <f>AL92</f>
        <v>0</v>
      </c>
      <c r="AG130" s="533"/>
      <c r="AH130" s="199"/>
      <c r="AI130" s="985">
        <f>IF(AF130="","",AF130*(1+$D$129))</f>
        <v>0</v>
      </c>
      <c r="AJ130" s="986"/>
      <c r="AK130" s="987"/>
      <c r="AL130" s="533"/>
      <c r="AM130" s="533"/>
      <c r="AN130" s="197"/>
      <c r="AO130" s="173"/>
      <c r="AP130" s="173"/>
      <c r="AQ130" s="174"/>
      <c r="AR130" s="174"/>
      <c r="AS130" s="174"/>
      <c r="AT130" s="174"/>
      <c r="AU130" s="174"/>
      <c r="AV130" s="174"/>
      <c r="AW130" s="174"/>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c r="CA130" s="176"/>
      <c r="CB130" s="176"/>
      <c r="CC130" s="176"/>
      <c r="CD130" s="176"/>
      <c r="CE130" s="176"/>
      <c r="CF130" s="176"/>
      <c r="CG130" s="108"/>
    </row>
    <row r="131" spans="1:85" ht="19.5" customHeight="1" thickBot="1">
      <c r="A131" s="57"/>
      <c r="B131" s="177"/>
      <c r="C131" s="716"/>
      <c r="D131" s="716"/>
      <c r="E131" s="716"/>
      <c r="F131" s="716"/>
      <c r="G131" s="716"/>
      <c r="H131" s="716"/>
      <c r="I131" s="712" t="s">
        <v>17</v>
      </c>
      <c r="J131" s="712"/>
      <c r="K131" s="712"/>
      <c r="L131" s="712"/>
      <c r="M131" s="186"/>
      <c r="N131" s="649">
        <f>U131+AF131</f>
        <v>0</v>
      </c>
      <c r="O131" s="650"/>
      <c r="P131" s="650"/>
      <c r="Q131" s="651"/>
      <c r="R131" s="649"/>
      <c r="S131" s="650"/>
      <c r="T131" s="651"/>
      <c r="U131" s="549">
        <f>AA123</f>
        <v>0</v>
      </c>
      <c r="V131" s="550"/>
      <c r="W131" s="550"/>
      <c r="X131" s="550"/>
      <c r="Y131" s="550"/>
      <c r="Z131" s="551"/>
      <c r="AA131" s="549"/>
      <c r="AB131" s="550"/>
      <c r="AC131" s="550"/>
      <c r="AD131" s="551"/>
      <c r="AE131" s="184"/>
      <c r="AF131" s="976">
        <f>W123</f>
        <v>0</v>
      </c>
      <c r="AG131" s="533"/>
      <c r="AH131" s="199"/>
      <c r="AI131" s="985">
        <f t="shared" ref="AI131:AI134" si="10">IF(AF131="","",AF131*(1+$D$129))</f>
        <v>0</v>
      </c>
      <c r="AJ131" s="986"/>
      <c r="AK131" s="987"/>
      <c r="AL131" s="533"/>
      <c r="AM131" s="533"/>
      <c r="AN131" s="197"/>
      <c r="AO131" s="173"/>
      <c r="AP131" s="173"/>
      <c r="AQ131" s="174"/>
      <c r="AR131" s="174"/>
      <c r="AS131" s="174"/>
      <c r="AT131" s="174"/>
      <c r="AU131" s="174"/>
      <c r="AV131" s="174"/>
      <c r="AW131" s="174"/>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c r="CA131" s="176"/>
      <c r="CB131" s="176"/>
      <c r="CC131" s="176"/>
      <c r="CD131" s="176"/>
      <c r="CE131" s="176"/>
      <c r="CF131" s="176"/>
      <c r="CG131" s="108"/>
    </row>
    <row r="132" spans="1:85" ht="19.5" customHeight="1" thickBot="1">
      <c r="A132" s="57"/>
      <c r="B132" s="177"/>
      <c r="C132" s="623" t="s">
        <v>97</v>
      </c>
      <c r="D132" s="623"/>
      <c r="E132" s="623"/>
      <c r="F132" s="623"/>
      <c r="G132" s="623"/>
      <c r="H132" s="623"/>
      <c r="I132" s="712" t="s">
        <v>18</v>
      </c>
      <c r="J132" s="712"/>
      <c r="K132" s="712"/>
      <c r="L132" s="712"/>
      <c r="M132" s="186"/>
      <c r="N132" s="649" t="str">
        <f>IF(AF132="",IF(U132="","",U132),U132+AF132)</f>
        <v/>
      </c>
      <c r="O132" s="650"/>
      <c r="P132" s="650"/>
      <c r="Q132" s="651"/>
      <c r="R132" s="649"/>
      <c r="S132" s="650"/>
      <c r="T132" s="651"/>
      <c r="U132" s="543"/>
      <c r="V132" s="544"/>
      <c r="W132" s="544"/>
      <c r="X132" s="544"/>
      <c r="Y132" s="544"/>
      <c r="Z132" s="545"/>
      <c r="AA132" s="549"/>
      <c r="AB132" s="550"/>
      <c r="AC132" s="550"/>
      <c r="AD132" s="551"/>
      <c r="AE132" s="184"/>
      <c r="AF132" s="984"/>
      <c r="AG132" s="984"/>
      <c r="AH132" s="199"/>
      <c r="AI132" s="985" t="str">
        <f t="shared" si="10"/>
        <v/>
      </c>
      <c r="AJ132" s="986"/>
      <c r="AK132" s="987"/>
      <c r="AL132" s="533"/>
      <c r="AM132" s="533"/>
      <c r="AN132" s="197"/>
      <c r="AO132" s="173"/>
      <c r="AP132" s="173"/>
      <c r="AQ132" s="174"/>
      <c r="AR132" s="174"/>
      <c r="AS132" s="174"/>
      <c r="AT132" s="174"/>
      <c r="AU132" s="174"/>
      <c r="AV132" s="174"/>
      <c r="AW132" s="174"/>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c r="CA132" s="176"/>
      <c r="CB132" s="176"/>
      <c r="CC132" s="176"/>
      <c r="CD132" s="176"/>
      <c r="CE132" s="176"/>
      <c r="CF132" s="176"/>
      <c r="CG132" s="108"/>
    </row>
    <row r="133" spans="1:85" ht="19.5" customHeight="1" thickBot="1">
      <c r="A133" s="57"/>
      <c r="B133" s="177"/>
      <c r="C133" s="623"/>
      <c r="D133" s="623"/>
      <c r="E133" s="623"/>
      <c r="F133" s="623"/>
      <c r="G133" s="623"/>
      <c r="H133" s="623"/>
      <c r="I133" s="713" t="s">
        <v>105</v>
      </c>
      <c r="J133" s="713"/>
      <c r="K133" s="713"/>
      <c r="L133" s="713"/>
      <c r="M133" s="186"/>
      <c r="N133" s="649">
        <f>U133+AF133</f>
        <v>0</v>
      </c>
      <c r="O133" s="650"/>
      <c r="P133" s="650"/>
      <c r="Q133" s="651"/>
      <c r="R133" s="649"/>
      <c r="S133" s="650"/>
      <c r="T133" s="651"/>
      <c r="U133" s="546">
        <f>U130+U131+U132</f>
        <v>0</v>
      </c>
      <c r="V133" s="547"/>
      <c r="W133" s="547"/>
      <c r="X133" s="547">
        <f>U130+X131+X132</f>
        <v>0</v>
      </c>
      <c r="Y133" s="547"/>
      <c r="Z133" s="548"/>
      <c r="AA133" s="549"/>
      <c r="AB133" s="550"/>
      <c r="AC133" s="550"/>
      <c r="AD133" s="551"/>
      <c r="AE133" s="184"/>
      <c r="AF133" s="976">
        <f>AF130+AF131+AF132</f>
        <v>0</v>
      </c>
      <c r="AG133" s="533"/>
      <c r="AH133" s="199"/>
      <c r="AI133" s="985">
        <f t="shared" si="10"/>
        <v>0</v>
      </c>
      <c r="AJ133" s="986"/>
      <c r="AK133" s="987"/>
      <c r="AL133" s="533"/>
      <c r="AM133" s="533"/>
      <c r="AN133" s="197"/>
      <c r="AO133" s="173"/>
      <c r="AP133" s="173"/>
      <c r="AQ133" s="174"/>
      <c r="AR133" s="174"/>
      <c r="AS133" s="174"/>
      <c r="AT133" s="174"/>
      <c r="AU133" s="174"/>
      <c r="AV133" s="174"/>
      <c r="AW133" s="174"/>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c r="CA133" s="176"/>
      <c r="CB133" s="176"/>
      <c r="CC133" s="176"/>
      <c r="CD133" s="176"/>
      <c r="CE133" s="176"/>
      <c r="CF133" s="176"/>
      <c r="CG133" s="108"/>
    </row>
    <row r="134" spans="1:85" ht="19.5" customHeight="1" thickBot="1">
      <c r="A134" s="57"/>
      <c r="B134" s="177"/>
      <c r="C134" s="623"/>
      <c r="D134" s="623"/>
      <c r="E134" s="623"/>
      <c r="F134" s="623"/>
      <c r="G134" s="623"/>
      <c r="H134" s="623"/>
      <c r="I134" s="712" t="s">
        <v>27</v>
      </c>
      <c r="J134" s="712"/>
      <c r="K134" s="712"/>
      <c r="L134" s="712"/>
      <c r="M134" s="186"/>
      <c r="N134" s="649">
        <f>U134+AF134</f>
        <v>0</v>
      </c>
      <c r="O134" s="650"/>
      <c r="P134" s="650"/>
      <c r="Q134" s="651"/>
      <c r="R134" s="649"/>
      <c r="S134" s="650"/>
      <c r="T134" s="651"/>
      <c r="U134" s="543"/>
      <c r="V134" s="544"/>
      <c r="W134" s="544"/>
      <c r="X134" s="544"/>
      <c r="Y134" s="544"/>
      <c r="Z134" s="545"/>
      <c r="AA134" s="549"/>
      <c r="AB134" s="550"/>
      <c r="AC134" s="550"/>
      <c r="AD134" s="551"/>
      <c r="AE134" s="184"/>
      <c r="AF134" s="976">
        <f>AL94</f>
        <v>0</v>
      </c>
      <c r="AG134" s="533"/>
      <c r="AH134" s="199"/>
      <c r="AI134" s="985">
        <f t="shared" si="10"/>
        <v>0</v>
      </c>
      <c r="AJ134" s="986"/>
      <c r="AK134" s="987"/>
      <c r="AL134" s="533"/>
      <c r="AM134" s="533"/>
      <c r="AN134" s="197"/>
      <c r="AO134" s="173"/>
      <c r="AP134" s="173"/>
      <c r="AQ134" s="174"/>
      <c r="AR134" s="174"/>
      <c r="AS134" s="174"/>
      <c r="AT134" s="174"/>
      <c r="AU134" s="174"/>
      <c r="AV134" s="174"/>
      <c r="AW134" s="174"/>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176"/>
      <c r="CB134" s="176"/>
      <c r="CC134" s="176"/>
      <c r="CD134" s="176"/>
      <c r="CE134" s="176"/>
      <c r="CF134" s="176"/>
      <c r="CG134" s="108"/>
    </row>
    <row r="135" spans="1:85" ht="19.5" customHeight="1">
      <c r="A135" s="57"/>
      <c r="B135" s="177"/>
      <c r="C135" s="177"/>
      <c r="D135" s="177"/>
      <c r="E135" s="177"/>
      <c r="F135" s="177"/>
      <c r="G135" s="177"/>
      <c r="H135" s="178"/>
      <c r="I135" s="178"/>
      <c r="J135" s="178"/>
      <c r="K135" s="178"/>
      <c r="L135" s="168"/>
      <c r="M135" s="171"/>
      <c r="N135" s="172"/>
      <c r="O135" s="172"/>
      <c r="P135" s="172"/>
      <c r="Q135" s="172"/>
      <c r="R135" s="170"/>
      <c r="S135" s="170"/>
      <c r="T135" s="170"/>
      <c r="U135" s="169"/>
      <c r="V135" s="169"/>
      <c r="W135" s="179"/>
      <c r="X135" s="180"/>
      <c r="Y135" s="180"/>
      <c r="Z135" s="180"/>
      <c r="AA135" s="179"/>
      <c r="AB135" s="180"/>
      <c r="AC135" s="180"/>
      <c r="AD135" s="180"/>
      <c r="AE135" s="180"/>
      <c r="AF135" s="181"/>
      <c r="AG135" s="180"/>
      <c r="AH135" s="181"/>
      <c r="AI135" s="180"/>
      <c r="AJ135" s="181"/>
      <c r="AK135" s="180"/>
      <c r="AL135" s="189"/>
      <c r="AM135" s="169"/>
      <c r="AN135" s="169"/>
      <c r="AO135" s="173"/>
      <c r="AP135" s="173"/>
      <c r="AQ135" s="174"/>
      <c r="AR135" s="174"/>
      <c r="AS135" s="174"/>
      <c r="AT135" s="174"/>
      <c r="AU135" s="174"/>
      <c r="AV135" s="174"/>
      <c r="AW135" s="174"/>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c r="CA135" s="176"/>
      <c r="CB135" s="176"/>
      <c r="CC135" s="176"/>
      <c r="CD135" s="176"/>
      <c r="CE135" s="176"/>
      <c r="CF135" s="176"/>
      <c r="CG135" s="108"/>
    </row>
    <row r="136" spans="1:85" ht="16.5">
      <c r="A136" s="57"/>
      <c r="B136" s="147"/>
      <c r="C136" s="147"/>
      <c r="D136" s="147"/>
      <c r="E136" s="147"/>
      <c r="F136" s="147"/>
      <c r="G136" s="147"/>
      <c r="H136" s="147"/>
      <c r="I136" s="147"/>
      <c r="J136" s="147"/>
      <c r="K136" s="147"/>
      <c r="L136" s="147"/>
      <c r="M136" s="148"/>
      <c r="N136" s="148"/>
      <c r="O136" s="146"/>
      <c r="P136" s="146"/>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6"/>
      <c r="AP136" s="166"/>
      <c r="AQ136" s="90"/>
      <c r="AR136" s="90"/>
      <c r="AS136" s="90"/>
      <c r="AT136" s="167"/>
      <c r="AU136" s="90"/>
      <c r="AV136" s="90"/>
      <c r="AW136" s="90"/>
      <c r="AX136" s="90"/>
      <c r="AY136" s="151"/>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08"/>
    </row>
    <row r="137" spans="1:85" s="69" customFormat="1">
      <c r="A137" s="57"/>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10"/>
      <c r="AG137" s="100"/>
      <c r="AH137" s="110"/>
      <c r="AI137" s="100"/>
      <c r="AJ137" s="110"/>
      <c r="AK137" s="100"/>
      <c r="AL137" s="100"/>
      <c r="AM137" s="110"/>
      <c r="AN137" s="100"/>
    </row>
    <row r="138" spans="1:85" s="69" customFormat="1">
      <c r="A138" s="57"/>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c r="AC138" s="100"/>
      <c r="AD138" s="100"/>
      <c r="AE138" s="100"/>
      <c r="AF138" s="110"/>
      <c r="AG138" s="100"/>
      <c r="AH138" s="110"/>
      <c r="AI138" s="100"/>
      <c r="AJ138" s="110"/>
      <c r="AK138" s="100"/>
      <c r="AL138" s="100"/>
      <c r="AM138" s="110"/>
      <c r="AN138" s="100"/>
    </row>
    <row r="139" spans="1:85" s="69" customFormat="1">
      <c r="A139" s="57"/>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10"/>
      <c r="AG139" s="100"/>
      <c r="AH139" s="110"/>
      <c r="AI139" s="100"/>
      <c r="AJ139" s="110"/>
      <c r="AK139" s="100"/>
      <c r="AL139" s="100"/>
      <c r="AM139" s="110"/>
      <c r="AN139" s="100"/>
    </row>
    <row r="140" spans="1:85" s="69" customFormat="1">
      <c r="A140" s="57"/>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c r="AC140" s="100"/>
      <c r="AD140" s="100"/>
      <c r="AE140" s="100"/>
      <c r="AF140" s="110"/>
      <c r="AG140" s="100"/>
      <c r="AH140" s="110"/>
      <c r="AI140" s="100"/>
      <c r="AJ140" s="110"/>
      <c r="AK140" s="100"/>
      <c r="AL140" s="100"/>
      <c r="AM140" s="110"/>
      <c r="AN140" s="100"/>
    </row>
    <row r="141" spans="1:85" s="69" customFormat="1">
      <c r="A141" s="57"/>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c r="AA141" s="100"/>
      <c r="AB141" s="100"/>
      <c r="AC141" s="100"/>
      <c r="AD141" s="100"/>
      <c r="AE141" s="100"/>
      <c r="AF141" s="110"/>
      <c r="AG141" s="100"/>
      <c r="AH141" s="110"/>
      <c r="AI141" s="100"/>
      <c r="AJ141" s="110"/>
      <c r="AK141" s="100"/>
      <c r="AL141" s="100"/>
      <c r="AM141" s="110"/>
      <c r="AN141" s="100"/>
    </row>
    <row r="142" spans="1:85" s="69" customFormat="1">
      <c r="A142" s="57"/>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c r="AC142" s="100"/>
      <c r="AD142" s="100"/>
      <c r="AE142" s="100"/>
      <c r="AF142" s="110"/>
      <c r="AG142" s="100"/>
      <c r="AH142" s="110"/>
      <c r="AI142" s="100"/>
      <c r="AJ142" s="110"/>
      <c r="AK142" s="100"/>
      <c r="AL142" s="100"/>
      <c r="AM142" s="110"/>
      <c r="AN142" s="100"/>
    </row>
    <row r="143" spans="1:85" s="69" customFormat="1">
      <c r="A143" s="57"/>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0"/>
      <c r="AF143" s="110"/>
      <c r="AG143" s="100"/>
      <c r="AH143" s="110"/>
      <c r="AI143" s="100"/>
      <c r="AJ143" s="110"/>
      <c r="AK143" s="100"/>
      <c r="AL143" s="100"/>
      <c r="AM143" s="110"/>
      <c r="AN143" s="100"/>
    </row>
    <row r="144" spans="1:85" s="69" customFormat="1">
      <c r="A144" s="57"/>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c r="AA144" s="100"/>
      <c r="AB144" s="100"/>
      <c r="AC144" s="100"/>
      <c r="AD144" s="100"/>
      <c r="AE144" s="100"/>
      <c r="AF144" s="110"/>
      <c r="AG144" s="100"/>
      <c r="AH144" s="110"/>
      <c r="AI144" s="100"/>
      <c r="AJ144" s="110"/>
      <c r="AK144" s="100"/>
      <c r="AL144" s="100"/>
      <c r="AM144" s="110"/>
      <c r="AN144" s="100"/>
    </row>
    <row r="145" spans="1:40" s="69" customFormat="1">
      <c r="A145" s="57"/>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10"/>
      <c r="AG145" s="100"/>
      <c r="AH145" s="110"/>
      <c r="AI145" s="100"/>
      <c r="AJ145" s="110"/>
      <c r="AK145" s="100"/>
      <c r="AL145" s="100"/>
      <c r="AM145" s="110"/>
      <c r="AN145" s="100"/>
    </row>
    <row r="146" spans="1:40" s="69" customFormat="1">
      <c r="A146" s="57"/>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c r="AA146" s="100"/>
      <c r="AB146" s="100"/>
      <c r="AC146" s="100"/>
      <c r="AD146" s="100"/>
      <c r="AE146" s="100"/>
      <c r="AF146" s="110"/>
      <c r="AG146" s="100"/>
      <c r="AH146" s="110"/>
      <c r="AI146" s="100"/>
      <c r="AJ146" s="110"/>
      <c r="AK146" s="100"/>
      <c r="AL146" s="100"/>
      <c r="AM146" s="110"/>
      <c r="AN146" s="100"/>
    </row>
    <row r="147" spans="1:40" s="69" customFormat="1">
      <c r="A147" s="57"/>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c r="AA147" s="100"/>
      <c r="AB147" s="100"/>
      <c r="AC147" s="100"/>
      <c r="AD147" s="100"/>
      <c r="AE147" s="100"/>
      <c r="AF147" s="110"/>
      <c r="AG147" s="100"/>
      <c r="AH147" s="110"/>
      <c r="AI147" s="100"/>
      <c r="AJ147" s="110"/>
      <c r="AK147" s="100"/>
      <c r="AL147" s="100"/>
      <c r="AM147" s="110"/>
      <c r="AN147" s="100"/>
    </row>
    <row r="148" spans="1:40" s="69" customFormat="1">
      <c r="A148" s="57"/>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10"/>
      <c r="AG148" s="100"/>
      <c r="AH148" s="110"/>
      <c r="AI148" s="100"/>
      <c r="AJ148" s="110"/>
      <c r="AK148" s="100"/>
      <c r="AL148" s="100"/>
      <c r="AM148" s="110"/>
      <c r="AN148" s="100"/>
    </row>
    <row r="149" spans="1:40" s="69" customFormat="1">
      <c r="A149" s="57"/>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10"/>
      <c r="AG149" s="100"/>
      <c r="AH149" s="110"/>
      <c r="AI149" s="100"/>
      <c r="AJ149" s="110"/>
      <c r="AK149" s="100"/>
      <c r="AL149" s="100"/>
      <c r="AM149" s="110"/>
      <c r="AN149" s="100"/>
    </row>
    <row r="150" spans="1:40">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8"/>
      <c r="AJ150" s="58"/>
      <c r="AK150" s="57"/>
      <c r="AL150" s="57"/>
      <c r="AM150" s="57"/>
      <c r="AN150" s="57"/>
    </row>
    <row r="151" spans="1:40">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8"/>
      <c r="AJ151" s="58"/>
      <c r="AK151" s="57"/>
      <c r="AL151" s="57"/>
      <c r="AM151" s="57"/>
      <c r="AN151" s="57"/>
    </row>
    <row r="152" spans="1:40" s="72" customFormat="1" ht="5.25" customHeight="1">
      <c r="A152" s="57"/>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1"/>
      <c r="AJ152" s="71"/>
      <c r="AK152" s="70"/>
      <c r="AL152" s="70"/>
      <c r="AM152" s="70"/>
      <c r="AN152" s="70"/>
    </row>
    <row r="153" spans="1:40" ht="10.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8"/>
      <c r="AJ153" s="58"/>
      <c r="AK153" s="57"/>
      <c r="AL153" s="57"/>
      <c r="AM153" s="57"/>
      <c r="AN153" s="57"/>
    </row>
    <row r="154" spans="1:40" ht="10.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8"/>
      <c r="AJ154" s="58"/>
      <c r="AK154" s="57"/>
      <c r="AL154" s="57"/>
      <c r="AM154" s="57"/>
      <c r="AN154" s="57"/>
    </row>
    <row r="155" spans="1:40" ht="6"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73"/>
      <c r="AE155" s="73"/>
      <c r="AF155" s="73"/>
      <c r="AG155" s="73"/>
      <c r="AH155" s="73"/>
      <c r="AI155" s="74"/>
      <c r="AJ155" s="74"/>
      <c r="AK155" s="73"/>
      <c r="AL155" s="73"/>
      <c r="AM155" s="73"/>
      <c r="AN155" s="73"/>
    </row>
    <row r="156" spans="1:40" ht="6"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75"/>
      <c r="X156" s="75"/>
      <c r="Y156" s="75"/>
      <c r="Z156" s="75"/>
      <c r="AA156" s="75"/>
      <c r="AB156" s="75"/>
      <c r="AC156" s="75"/>
      <c r="AD156" s="75"/>
      <c r="AE156" s="75"/>
      <c r="AF156" s="75"/>
      <c r="AG156" s="75"/>
      <c r="AH156" s="75"/>
      <c r="AI156" s="76"/>
      <c r="AJ156" s="76"/>
      <c r="AK156" s="75"/>
      <c r="AL156" s="75"/>
      <c r="AM156" s="75"/>
      <c r="AN156" s="75"/>
    </row>
    <row r="157" spans="1:40" ht="6" customHeight="1">
      <c r="A157" s="57"/>
      <c r="B157" s="57"/>
      <c r="C157" s="57"/>
      <c r="D157" s="57"/>
      <c r="E157" s="57"/>
      <c r="F157" s="57"/>
      <c r="G157" s="57"/>
      <c r="H157" s="57"/>
      <c r="I157" s="57"/>
      <c r="J157" s="57"/>
      <c r="K157" s="57"/>
      <c r="L157" s="57"/>
      <c r="M157" s="57"/>
      <c r="N157" s="57"/>
      <c r="O157" s="57"/>
      <c r="P157" s="57"/>
      <c r="Q157" s="57"/>
      <c r="R157" s="77"/>
      <c r="S157" s="77"/>
      <c r="T157" s="77"/>
      <c r="U157" s="77"/>
      <c r="V157" s="77"/>
      <c r="W157" s="77"/>
      <c r="X157" s="77"/>
      <c r="Y157" s="77"/>
      <c r="Z157" s="77"/>
      <c r="AA157" s="77"/>
      <c r="AB157" s="77"/>
      <c r="AC157" s="77"/>
      <c r="AD157" s="77"/>
      <c r="AE157" s="77"/>
      <c r="AF157" s="77"/>
      <c r="AG157" s="77"/>
      <c r="AH157" s="77"/>
      <c r="AI157" s="78"/>
      <c r="AJ157" s="78"/>
      <c r="AK157" s="77"/>
      <c r="AL157" s="77"/>
      <c r="AM157" s="77"/>
      <c r="AN157" s="77"/>
    </row>
    <row r="158" spans="1:40" ht="6" customHeight="1">
      <c r="A158" s="57"/>
      <c r="B158" s="57"/>
      <c r="C158" s="57"/>
      <c r="D158" s="57"/>
      <c r="E158" s="57"/>
      <c r="F158" s="57"/>
      <c r="G158" s="57"/>
      <c r="H158" s="57"/>
      <c r="I158" s="57"/>
      <c r="J158" s="57"/>
      <c r="K158" s="57"/>
      <c r="L158" s="57"/>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80"/>
      <c r="AJ158" s="80"/>
      <c r="AK158" s="79"/>
      <c r="AL158" s="79"/>
      <c r="AM158" s="79"/>
      <c r="AN158" s="79"/>
    </row>
    <row r="159" spans="1:40" ht="6" customHeight="1">
      <c r="A159" s="57"/>
      <c r="B159" s="57"/>
      <c r="C159" s="57"/>
      <c r="D159" s="57"/>
      <c r="E159" s="57"/>
      <c r="F159" s="57"/>
      <c r="G159" s="57"/>
      <c r="H159" s="57"/>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2"/>
      <c r="AJ159" s="82"/>
      <c r="AK159" s="81"/>
      <c r="AL159" s="81"/>
      <c r="AM159" s="81"/>
      <c r="AN159" s="81"/>
    </row>
    <row r="160" spans="1:40" ht="6" customHeight="1">
      <c r="A160" s="57"/>
      <c r="B160" s="57"/>
      <c r="C160" s="57"/>
      <c r="D160" s="57"/>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4"/>
      <c r="AJ160" s="84"/>
      <c r="AK160" s="83"/>
      <c r="AL160" s="83"/>
      <c r="AM160" s="83"/>
      <c r="AN160" s="83"/>
    </row>
    <row r="161" spans="1:40" ht="6" customHeight="1">
      <c r="A161" s="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J161" s="86"/>
      <c r="AK161" s="85"/>
      <c r="AL161" s="85"/>
      <c r="AM161" s="85"/>
      <c r="AN161" s="85"/>
    </row>
    <row r="162" spans="1:40" ht="6" customHeight="1">
      <c r="A162" s="5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8"/>
      <c r="AJ162" s="88"/>
      <c r="AK162" s="87"/>
      <c r="AL162" s="87"/>
      <c r="AM162" s="87"/>
      <c r="AN162" s="87"/>
    </row>
    <row r="163" spans="1:40" ht="10.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8"/>
      <c r="AJ163" s="58"/>
      <c r="AK163" s="57"/>
      <c r="AL163" s="57"/>
      <c r="AM163" s="57"/>
      <c r="AN163" s="57"/>
    </row>
    <row r="164" spans="1:40" ht="10.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8"/>
      <c r="AJ164" s="58"/>
      <c r="AK164" s="57"/>
      <c r="AL164" s="57"/>
      <c r="AM164" s="57"/>
      <c r="AN164" s="57"/>
    </row>
    <row r="165" spans="1:40" ht="10.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8"/>
      <c r="AJ165" s="58"/>
      <c r="AK165" s="57"/>
      <c r="AL165" s="57"/>
      <c r="AM165" s="57"/>
      <c r="AN165" s="57"/>
    </row>
    <row r="166" spans="1:40" s="72" customFormat="1" ht="5.25" customHeight="1">
      <c r="A166" s="57"/>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1"/>
      <c r="AJ166" s="71"/>
      <c r="AK166" s="70"/>
      <c r="AL166" s="70"/>
      <c r="AM166" s="70"/>
      <c r="AN166" s="70"/>
    </row>
    <row r="167" spans="1:40">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8"/>
      <c r="AJ167" s="58"/>
      <c r="AK167" s="57"/>
      <c r="AL167" s="57"/>
      <c r="AM167" s="57"/>
      <c r="AN167" s="57"/>
    </row>
    <row r="168" spans="1:40">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461" t="s">
        <v>86</v>
      </c>
      <c r="Y168" s="461"/>
      <c r="Z168" s="461"/>
      <c r="AA168" s="461"/>
      <c r="AB168" s="461"/>
      <c r="AC168" s="461"/>
      <c r="AD168" s="461"/>
      <c r="AE168" s="461"/>
      <c r="AF168" s="461"/>
      <c r="AG168" s="461"/>
      <c r="AH168" s="461"/>
      <c r="AI168" s="461"/>
      <c r="AJ168" s="461"/>
      <c r="AK168" s="461"/>
      <c r="AL168" s="461"/>
      <c r="AM168" s="461"/>
      <c r="AN168" s="461"/>
    </row>
    <row r="169" spans="1:40">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8"/>
      <c r="AJ169" s="58"/>
      <c r="AK169" s="57"/>
      <c r="AL169" s="57"/>
      <c r="AM169" s="57"/>
      <c r="AN169" s="57"/>
    </row>
    <row r="170" spans="1:40" ht="7.5" customHeight="1">
      <c r="A170" s="57"/>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1"/>
      <c r="AJ170" s="71"/>
      <c r="AK170" s="70"/>
      <c r="AL170" s="70"/>
      <c r="AM170" s="70"/>
      <c r="AN170" s="70"/>
    </row>
    <row r="171" spans="1:40" ht="6.75" customHeight="1"/>
    <row r="172" spans="1:40" ht="14.25">
      <c r="B172" s="869" t="str">
        <f>B2</f>
        <v>טופס 23.020 חשבון לחישוב שכ"ט לפי % וש"ע</v>
      </c>
      <c r="C172" s="870"/>
      <c r="D172" s="870"/>
      <c r="E172" s="870"/>
      <c r="F172" s="870"/>
      <c r="G172" s="870"/>
      <c r="H172" s="870"/>
      <c r="I172" s="870"/>
      <c r="J172" s="870"/>
      <c r="K172" s="870"/>
      <c r="L172" s="870"/>
      <c r="M172" s="870"/>
      <c r="N172" s="870"/>
      <c r="O172" s="870"/>
      <c r="P172" s="870"/>
      <c r="Q172" s="870"/>
      <c r="R172" s="870"/>
      <c r="S172" s="870"/>
      <c r="T172" s="871"/>
      <c r="U172" s="304"/>
      <c r="V172" s="304"/>
      <c r="X172" s="305"/>
      <c r="Y172" s="676" t="s">
        <v>207</v>
      </c>
      <c r="Z172" s="677"/>
      <c r="AA172" s="677"/>
      <c r="AB172" s="677"/>
      <c r="AC172" s="677"/>
      <c r="AD172" s="678"/>
      <c r="AE172" s="307"/>
      <c r="AF172" s="308"/>
      <c r="AG172" s="306"/>
      <c r="AH172" s="309"/>
      <c r="AI172" s="310" t="s">
        <v>98</v>
      </c>
      <c r="AJ172" s="311"/>
      <c r="AK172" s="311"/>
      <c r="AL172" s="311"/>
      <c r="AM172" s="312"/>
      <c r="AN172" s="313"/>
    </row>
    <row r="173" spans="1:40" ht="4.5" customHeight="1">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c r="AA173" s="314"/>
      <c r="AB173" s="2"/>
      <c r="AC173" s="315"/>
      <c r="AD173" s="313"/>
      <c r="AE173" s="313"/>
      <c r="AF173" s="313"/>
      <c r="AG173" s="313"/>
      <c r="AH173" s="313"/>
      <c r="AI173" s="16"/>
      <c r="AJ173" s="16"/>
      <c r="AK173" s="316"/>
      <c r="AL173" s="316"/>
      <c r="AM173" s="316"/>
      <c r="AN173" s="316"/>
    </row>
    <row r="174" spans="1:40" s="89" customFormat="1" ht="9.75" customHeight="1">
      <c r="C174" s="89" t="s">
        <v>46</v>
      </c>
      <c r="O174" s="317"/>
      <c r="W174" s="89" t="s">
        <v>47</v>
      </c>
      <c r="AI174" s="89" t="s">
        <v>64</v>
      </c>
    </row>
    <row r="175" spans="1:40" ht="2.25" customHeight="1">
      <c r="B175" s="2"/>
      <c r="C175" s="2"/>
      <c r="D175" s="2"/>
      <c r="E175" s="2"/>
      <c r="F175" s="2"/>
      <c r="G175" s="2"/>
      <c r="H175" s="2"/>
      <c r="I175" s="108"/>
      <c r="J175" s="108"/>
      <c r="K175" s="108"/>
      <c r="L175" s="108"/>
      <c r="M175" s="108"/>
      <c r="N175" s="318" t="s">
        <v>129</v>
      </c>
      <c r="O175" s="108"/>
      <c r="P175" s="108"/>
      <c r="Q175" s="108"/>
      <c r="R175" s="108"/>
      <c r="S175" s="108"/>
      <c r="T175" s="108"/>
      <c r="U175" s="108"/>
      <c r="V175" s="2"/>
      <c r="W175" s="2"/>
      <c r="X175" s="2"/>
      <c r="Y175" s="2"/>
      <c r="Z175" s="2"/>
      <c r="AA175" s="2"/>
      <c r="AB175" s="2"/>
      <c r="AC175" s="2"/>
      <c r="AD175" s="2"/>
      <c r="AE175" s="2"/>
      <c r="AF175" s="2"/>
      <c r="AG175" s="2"/>
      <c r="AH175" s="2"/>
      <c r="AI175" s="16"/>
      <c r="AJ175" s="16"/>
      <c r="AK175" s="319"/>
      <c r="AL175" s="319"/>
      <c r="AM175" s="319"/>
      <c r="AN175" s="319"/>
    </row>
    <row r="176" spans="1:40" ht="15.75" customHeight="1">
      <c r="B176" s="632" t="s">
        <v>33</v>
      </c>
      <c r="C176" s="633"/>
      <c r="D176" s="633"/>
      <c r="E176" s="633"/>
      <c r="F176" s="633"/>
      <c r="G176" s="633"/>
      <c r="H176" s="634"/>
      <c r="I176" s="886">
        <f>+R8</f>
        <v>0</v>
      </c>
      <c r="J176" s="887"/>
      <c r="K176" s="887"/>
      <c r="L176" s="887"/>
      <c r="M176" s="887"/>
      <c r="N176" s="887"/>
      <c r="O176" s="320"/>
      <c r="P176" s="493" t="s">
        <v>133</v>
      </c>
      <c r="Q176" s="494"/>
      <c r="R176" s="494"/>
      <c r="S176" s="494"/>
      <c r="T176" s="494"/>
      <c r="U176" s="494"/>
      <c r="V176" s="494"/>
      <c r="W176" s="495"/>
      <c r="X176" s="664">
        <f>R22</f>
        <v>0</v>
      </c>
      <c r="Y176" s="665"/>
      <c r="Z176" s="665"/>
      <c r="AA176" s="665"/>
      <c r="AB176" s="665"/>
      <c r="AC176" s="666"/>
      <c r="AD176" s="652" t="s">
        <v>40</v>
      </c>
      <c r="AE176" s="653"/>
      <c r="AF176" s="321"/>
      <c r="AG176" s="505" t="s">
        <v>67</v>
      </c>
      <c r="AH176" s="506"/>
      <c r="AI176" s="506"/>
      <c r="AJ176" s="507"/>
      <c r="AK176" s="648" t="str">
        <f>R51</f>
        <v>סוג החשבון</v>
      </c>
      <c r="AL176" s="648"/>
      <c r="AM176" s="648"/>
      <c r="AN176" s="648"/>
    </row>
    <row r="177" spans="1:41" ht="6.75" customHeight="1">
      <c r="B177" s="322"/>
      <c r="C177" s="323"/>
      <c r="D177" s="323"/>
      <c r="E177" s="323"/>
      <c r="F177" s="323"/>
      <c r="G177" s="323"/>
      <c r="H177" s="323"/>
      <c r="I177" s="895"/>
      <c r="J177" s="895"/>
      <c r="K177" s="895"/>
      <c r="L177" s="895"/>
      <c r="M177" s="895"/>
      <c r="N177" s="895"/>
      <c r="O177" s="320"/>
      <c r="P177" s="496"/>
      <c r="Q177" s="497"/>
      <c r="R177" s="497"/>
      <c r="S177" s="497"/>
      <c r="T177" s="497"/>
      <c r="U177" s="497"/>
      <c r="V177" s="497"/>
      <c r="W177" s="498"/>
      <c r="X177" s="667"/>
      <c r="Y177" s="668"/>
      <c r="Z177" s="668"/>
      <c r="AA177" s="668"/>
      <c r="AB177" s="668"/>
      <c r="AC177" s="669"/>
      <c r="AD177" s="654"/>
      <c r="AE177" s="655"/>
      <c r="AF177" s="324"/>
      <c r="AG177" s="324"/>
      <c r="AH177" s="324"/>
      <c r="AI177" s="325"/>
      <c r="AJ177" s="325"/>
      <c r="AK177" s="326"/>
      <c r="AL177" s="326"/>
      <c r="AM177" s="326"/>
      <c r="AN177" s="326"/>
    </row>
    <row r="178" spans="1:41" ht="15" customHeight="1">
      <c r="B178" s="632" t="s">
        <v>63</v>
      </c>
      <c r="C178" s="633"/>
      <c r="D178" s="633"/>
      <c r="E178" s="633"/>
      <c r="F178" s="633"/>
      <c r="G178" s="633"/>
      <c r="H178" s="634"/>
      <c r="I178" s="888">
        <f>+R10</f>
        <v>0</v>
      </c>
      <c r="J178" s="889"/>
      <c r="K178" s="890"/>
      <c r="L178" s="327" t="s">
        <v>111</v>
      </c>
      <c r="M178" s="635">
        <f>R12</f>
        <v>0</v>
      </c>
      <c r="N178" s="635"/>
      <c r="O178" s="328"/>
      <c r="P178" s="660"/>
      <c r="Q178" s="660"/>
      <c r="R178" s="660"/>
      <c r="S178" s="660"/>
      <c r="T178" s="660"/>
      <c r="U178" s="660"/>
      <c r="V178" s="660"/>
      <c r="W178" s="660"/>
      <c r="X178" s="660"/>
      <c r="Y178" s="660"/>
      <c r="Z178" s="660"/>
      <c r="AA178" s="660"/>
      <c r="AB178" s="660"/>
      <c r="AC178" s="660"/>
      <c r="AD178" s="660"/>
      <c r="AE178" s="661"/>
      <c r="AF178" s="329"/>
      <c r="AG178" s="330" t="s">
        <v>65</v>
      </c>
      <c r="AH178" s="331">
        <f>R49</f>
        <v>0</v>
      </c>
      <c r="AI178" s="332" t="str">
        <f>VLOOKUP(AK176,גיליון1!$B$2:$E$9,4,FALSE)</f>
        <v>קידומת</v>
      </c>
      <c r="AJ178" s="333"/>
      <c r="AK178" s="334" t="s">
        <v>94</v>
      </c>
      <c r="AL178" s="335">
        <f>M98</f>
        <v>0</v>
      </c>
      <c r="AM178" s="336" t="s">
        <v>1</v>
      </c>
      <c r="AN178" s="337">
        <f>V98</f>
        <v>0</v>
      </c>
    </row>
    <row r="179" spans="1:41" ht="9.75" customHeight="1">
      <c r="B179" s="338"/>
      <c r="C179" s="339"/>
      <c r="D179" s="339"/>
      <c r="E179" s="339"/>
      <c r="F179" s="339"/>
      <c r="G179" s="339"/>
      <c r="H179" s="339"/>
      <c r="I179" s="339"/>
      <c r="J179" s="339"/>
      <c r="K179" s="339"/>
      <c r="L179" s="339"/>
      <c r="M179" s="339"/>
      <c r="N179" s="339"/>
      <c r="O179" s="340"/>
      <c r="P179" s="499" t="s">
        <v>142</v>
      </c>
      <c r="Q179" s="500"/>
      <c r="R179" s="500"/>
      <c r="S179" s="500"/>
      <c r="T179" s="500"/>
      <c r="U179" s="500"/>
      <c r="V179" s="500"/>
      <c r="W179" s="501"/>
      <c r="X179" s="670">
        <f>R24</f>
        <v>0</v>
      </c>
      <c r="Y179" s="671"/>
      <c r="Z179" s="671"/>
      <c r="AA179" s="671"/>
      <c r="AB179" s="671"/>
      <c r="AC179" s="672"/>
      <c r="AD179" s="656" t="s">
        <v>40</v>
      </c>
      <c r="AE179" s="657"/>
      <c r="AF179" s="341"/>
      <c r="AG179" s="341"/>
      <c r="AH179" s="341"/>
      <c r="AI179" s="342"/>
      <c r="AJ179" s="343"/>
      <c r="AK179" s="344"/>
      <c r="AL179" s="344"/>
      <c r="AM179" s="344"/>
      <c r="AN179" s="344"/>
    </row>
    <row r="180" spans="1:41" ht="14.25" customHeight="1">
      <c r="B180" s="632" t="s">
        <v>109</v>
      </c>
      <c r="C180" s="633"/>
      <c r="D180" s="633"/>
      <c r="E180" s="633"/>
      <c r="F180" s="633"/>
      <c r="G180" s="633"/>
      <c r="H180" s="633"/>
      <c r="I180" s="891">
        <f>R14</f>
        <v>0</v>
      </c>
      <c r="J180" s="892"/>
      <c r="K180" s="892"/>
      <c r="L180" s="345" t="s">
        <v>108</v>
      </c>
      <c r="M180" s="693">
        <f>R16</f>
        <v>0</v>
      </c>
      <c r="N180" s="694"/>
      <c r="O180" s="340"/>
      <c r="P180" s="502"/>
      <c r="Q180" s="503"/>
      <c r="R180" s="503"/>
      <c r="S180" s="503"/>
      <c r="T180" s="503"/>
      <c r="U180" s="503"/>
      <c r="V180" s="503"/>
      <c r="W180" s="504"/>
      <c r="X180" s="673"/>
      <c r="Y180" s="674"/>
      <c r="Z180" s="674"/>
      <c r="AA180" s="674"/>
      <c r="AB180" s="674"/>
      <c r="AC180" s="675"/>
      <c r="AD180" s="658"/>
      <c r="AE180" s="659"/>
      <c r="AF180" s="346"/>
      <c r="AG180" s="336" t="s">
        <v>68</v>
      </c>
      <c r="AH180" s="347" t="str">
        <f>AE49</f>
        <v>% שכר לתשלום</v>
      </c>
      <c r="AI180" s="348" t="s">
        <v>39</v>
      </c>
      <c r="AJ180" s="349"/>
      <c r="AK180" s="350" t="s">
        <v>2</v>
      </c>
      <c r="AL180" s="351">
        <f>M100</f>
        <v>0</v>
      </c>
      <c r="AM180" s="336" t="s">
        <v>1</v>
      </c>
      <c r="AN180" s="337">
        <f>V100</f>
        <v>0</v>
      </c>
    </row>
    <row r="181" spans="1:41" ht="6.75" customHeight="1">
      <c r="B181" s="338"/>
      <c r="C181" s="339"/>
      <c r="D181" s="339"/>
      <c r="E181" s="339"/>
      <c r="F181" s="339"/>
      <c r="G181" s="339"/>
      <c r="H181" s="339"/>
      <c r="I181" s="339"/>
      <c r="J181" s="339"/>
      <c r="K181" s="339"/>
      <c r="L181" s="339"/>
      <c r="M181" s="339"/>
      <c r="N181" s="339"/>
      <c r="O181" s="341"/>
      <c r="P181" s="341"/>
      <c r="Q181" s="341"/>
      <c r="R181" s="341"/>
      <c r="S181" s="341"/>
      <c r="T181" s="341"/>
      <c r="U181" s="341"/>
      <c r="V181" s="352"/>
      <c r="W181" s="352"/>
      <c r="X181" s="352"/>
      <c r="Y181" s="352"/>
      <c r="Z181" s="352"/>
      <c r="AA181" s="352"/>
      <c r="AB181" s="352"/>
      <c r="AC181" s="341"/>
      <c r="AD181" s="341"/>
      <c r="AE181" s="341"/>
      <c r="AF181" s="341"/>
      <c r="AG181" s="341"/>
      <c r="AH181" s="341"/>
      <c r="AI181" s="342"/>
      <c r="AJ181" s="343"/>
      <c r="AK181" s="344"/>
      <c r="AL181" s="353"/>
      <c r="AM181" s="353"/>
      <c r="AN181" s="353"/>
    </row>
    <row r="182" spans="1:41" ht="19.5" customHeight="1">
      <c r="B182" s="632" t="s">
        <v>112</v>
      </c>
      <c r="C182" s="633"/>
      <c r="D182" s="633"/>
      <c r="E182" s="633"/>
      <c r="F182" s="633"/>
      <c r="G182" s="633"/>
      <c r="H182" s="633"/>
      <c r="I182" s="893">
        <f>R18</f>
        <v>0</v>
      </c>
      <c r="J182" s="894"/>
      <c r="K182" s="894"/>
      <c r="L182" s="894"/>
      <c r="M182" s="894"/>
      <c r="N182" s="894"/>
      <c r="O182" s="354"/>
      <c r="P182" s="663" t="s">
        <v>116</v>
      </c>
      <c r="Q182" s="663"/>
      <c r="R182" s="663"/>
      <c r="S182" s="663"/>
      <c r="T182" s="663"/>
      <c r="U182" s="355"/>
      <c r="V182" s="662">
        <f>R26</f>
        <v>0</v>
      </c>
      <c r="W182" s="662"/>
      <c r="X182" s="662"/>
      <c r="Y182" s="662"/>
      <c r="Z182" s="662"/>
      <c r="AA182" s="662"/>
      <c r="AB182" s="662"/>
      <c r="AC182" s="662"/>
      <c r="AD182" s="662"/>
      <c r="AE182" s="662"/>
      <c r="AF182" s="341"/>
      <c r="AG182" s="330" t="s">
        <v>71</v>
      </c>
      <c r="AH182" s="356">
        <f>R37</f>
        <v>0</v>
      </c>
      <c r="AI182" s="357">
        <f>R39</f>
        <v>0</v>
      </c>
      <c r="AJ182" s="358"/>
      <c r="AK182" s="442" t="s">
        <v>199</v>
      </c>
      <c r="AL182" s="335">
        <f>M102</f>
        <v>0</v>
      </c>
      <c r="AM182" s="336" t="s">
        <v>1</v>
      </c>
      <c r="AN182" s="337">
        <f>V102</f>
        <v>0</v>
      </c>
    </row>
    <row r="183" spans="1:41" ht="6.75" customHeight="1">
      <c r="B183" s="338"/>
      <c r="C183" s="339"/>
      <c r="D183" s="339"/>
      <c r="E183" s="339"/>
      <c r="F183" s="339"/>
      <c r="G183" s="339"/>
      <c r="H183" s="339"/>
      <c r="I183" s="339"/>
      <c r="J183" s="339"/>
      <c r="K183" s="339"/>
      <c r="L183" s="339"/>
      <c r="M183" s="339"/>
      <c r="N183" s="339"/>
      <c r="O183" s="341"/>
      <c r="P183" s="341"/>
      <c r="Q183" s="341"/>
      <c r="R183" s="341"/>
      <c r="S183" s="341"/>
      <c r="T183" s="341"/>
      <c r="U183" s="341"/>
      <c r="V183" s="359"/>
      <c r="W183" s="341"/>
      <c r="X183" s="341"/>
      <c r="Y183" s="341"/>
      <c r="Z183" s="341"/>
      <c r="AA183" s="341"/>
      <c r="AB183" s="341"/>
      <c r="AC183" s="341"/>
      <c r="AD183" s="341"/>
      <c r="AE183" s="341"/>
      <c r="AF183" s="341"/>
      <c r="AG183" s="341"/>
      <c r="AH183" s="341"/>
      <c r="AI183" s="343"/>
      <c r="AJ183" s="343"/>
      <c r="AK183" s="360"/>
      <c r="AL183" s="360"/>
      <c r="AM183" s="360"/>
      <c r="AN183" s="360"/>
    </row>
    <row r="184" spans="1:41" ht="12.75" customHeight="1">
      <c r="B184" s="632" t="s">
        <v>110</v>
      </c>
      <c r="C184" s="633"/>
      <c r="D184" s="633"/>
      <c r="E184" s="633"/>
      <c r="F184" s="633"/>
      <c r="G184" s="633"/>
      <c r="H184" s="634"/>
      <c r="I184" s="896">
        <f>R30</f>
        <v>0</v>
      </c>
      <c r="J184" s="894"/>
      <c r="K184" s="897"/>
      <c r="L184" s="361" t="s">
        <v>108</v>
      </c>
      <c r="M184" s="636">
        <f>R32</f>
        <v>0</v>
      </c>
      <c r="N184" s="636"/>
      <c r="O184" s="362"/>
      <c r="P184" s="643" t="s">
        <v>126</v>
      </c>
      <c r="Q184" s="643"/>
      <c r="R184" s="643"/>
      <c r="S184" s="643"/>
      <c r="T184" s="643"/>
      <c r="U184" s="363"/>
      <c r="V184" s="683">
        <f>R28</f>
        <v>0</v>
      </c>
      <c r="W184" s="506"/>
      <c r="X184" s="506"/>
      <c r="Y184" s="506"/>
      <c r="Z184" s="506"/>
      <c r="AA184" s="506"/>
      <c r="AB184" s="506"/>
      <c r="AC184" s="506"/>
      <c r="AD184" s="506"/>
      <c r="AE184" s="507"/>
      <c r="AF184" s="341"/>
      <c r="AG184" s="341"/>
      <c r="AH184" s="341"/>
      <c r="AI184" s="342"/>
      <c r="AJ184" s="343"/>
      <c r="AK184" s="364" t="s">
        <v>123</v>
      </c>
      <c r="AL184" s="365">
        <f>M104</f>
        <v>0</v>
      </c>
      <c r="AM184" s="366" t="s">
        <v>120</v>
      </c>
      <c r="AN184" s="366">
        <f>V106</f>
        <v>0</v>
      </c>
    </row>
    <row r="185" spans="1:41" ht="6.75" customHeight="1">
      <c r="B185" s="2"/>
      <c r="C185" s="367"/>
      <c r="D185" s="367"/>
      <c r="E185" s="367"/>
      <c r="F185" s="367"/>
      <c r="G185" s="367"/>
      <c r="H185" s="367"/>
      <c r="I185" s="684"/>
      <c r="J185" s="684"/>
      <c r="K185" s="684"/>
      <c r="L185" s="684"/>
      <c r="M185" s="684"/>
      <c r="N185" s="684"/>
      <c r="O185" s="684"/>
      <c r="P185" s="684"/>
      <c r="Q185" s="684"/>
      <c r="R185" s="684"/>
      <c r="S185" s="684"/>
      <c r="T185" s="684"/>
      <c r="U185" s="684"/>
      <c r="V185" s="2"/>
      <c r="W185" s="368"/>
      <c r="X185" s="368"/>
      <c r="Y185" s="368"/>
      <c r="Z185" s="31"/>
      <c r="AA185" s="31"/>
      <c r="AB185" s="31"/>
      <c r="AC185" s="31"/>
      <c r="AD185" s="31"/>
      <c r="AE185" s="31"/>
      <c r="AF185" s="108"/>
      <c r="AG185" s="108"/>
      <c r="AH185" s="108"/>
      <c r="AI185" s="369"/>
      <c r="AJ185" s="369"/>
      <c r="AK185" s="370"/>
      <c r="AL185" s="370"/>
      <c r="AM185" s="370"/>
      <c r="AN185" s="370"/>
    </row>
    <row r="186" spans="1:41" s="1" customFormat="1" ht="9" customHeight="1">
      <c r="A186" s="91"/>
      <c r="B186" s="644" t="s">
        <v>43</v>
      </c>
      <c r="C186" s="645"/>
      <c r="D186" s="645"/>
      <c r="E186" s="645"/>
      <c r="F186" s="645"/>
      <c r="G186" s="645"/>
      <c r="H186" s="645"/>
      <c r="I186" s="645"/>
      <c r="J186" s="645"/>
      <c r="K186" s="645"/>
      <c r="L186" s="645"/>
      <c r="M186" s="645"/>
      <c r="N186" s="645"/>
      <c r="O186" s="645"/>
      <c r="P186" s="645"/>
      <c r="Q186" s="645"/>
      <c r="R186" s="645"/>
      <c r="S186" s="371"/>
      <c r="T186" s="371"/>
      <c r="U186" s="371"/>
      <c r="V186" s="371"/>
      <c r="W186" s="372"/>
      <c r="X186" s="935">
        <f>+V65</f>
        <v>0</v>
      </c>
      <c r="Y186" s="936"/>
      <c r="Z186" s="938" t="s">
        <v>9</v>
      </c>
      <c r="AA186" s="936"/>
      <c r="AB186" s="936"/>
      <c r="AC186" s="936"/>
      <c r="AD186" s="939" t="str">
        <f>IF(AE65="","",AE65)</f>
        <v/>
      </c>
      <c r="AE186" s="939"/>
      <c r="AF186" s="488" t="s">
        <v>140</v>
      </c>
      <c r="AG186" s="488"/>
      <c r="AH186" s="488"/>
      <c r="AI186" s="488"/>
      <c r="AJ186" s="1048" t="s">
        <v>139</v>
      </c>
      <c r="AK186" s="1048">
        <f>R57</f>
        <v>0</v>
      </c>
      <c r="AL186" s="1049" t="s">
        <v>3</v>
      </c>
      <c r="AM186" s="1049"/>
      <c r="AN186" s="1048">
        <f>AE57</f>
        <v>0</v>
      </c>
      <c r="AO186" s="637"/>
    </row>
    <row r="187" spans="1:41" s="1" customFormat="1" ht="9" customHeight="1">
      <c r="A187" s="92"/>
      <c r="B187" s="646"/>
      <c r="C187" s="647"/>
      <c r="D187" s="647"/>
      <c r="E187" s="647"/>
      <c r="F187" s="647"/>
      <c r="G187" s="647"/>
      <c r="H187" s="647"/>
      <c r="I187" s="647"/>
      <c r="J187" s="647"/>
      <c r="K187" s="647"/>
      <c r="L187" s="647"/>
      <c r="M187" s="647"/>
      <c r="N187" s="647"/>
      <c r="O187" s="647"/>
      <c r="P187" s="647"/>
      <c r="Q187" s="647"/>
      <c r="R187" s="647"/>
      <c r="S187" s="373"/>
      <c r="T187" s="373"/>
      <c r="U187" s="373"/>
      <c r="V187" s="373"/>
      <c r="W187" s="374"/>
      <c r="X187" s="937"/>
      <c r="Y187" s="937"/>
      <c r="Z187" s="937"/>
      <c r="AA187" s="937"/>
      <c r="AB187" s="937"/>
      <c r="AC187" s="937"/>
      <c r="AD187" s="940"/>
      <c r="AE187" s="940"/>
      <c r="AF187" s="489"/>
      <c r="AG187" s="489"/>
      <c r="AH187" s="489"/>
      <c r="AI187" s="489"/>
      <c r="AJ187" s="1050"/>
      <c r="AK187" s="1050"/>
      <c r="AL187" s="1051"/>
      <c r="AM187" s="1051"/>
      <c r="AN187" s="1050"/>
      <c r="AO187" s="638"/>
    </row>
    <row r="188" spans="1:41" ht="50.25" customHeight="1">
      <c r="B188" s="375" t="s">
        <v>130</v>
      </c>
      <c r="C188" s="376" t="s">
        <v>138</v>
      </c>
      <c r="D188" s="553" t="str">
        <f>D68</f>
        <v>תיאור ואפיון הפריט (תיאור העבודה)</v>
      </c>
      <c r="E188" s="566"/>
      <c r="F188" s="566"/>
      <c r="G188" s="566"/>
      <c r="H188" s="566"/>
      <c r="I188" s="566"/>
      <c r="J188" s="566"/>
      <c r="K188" s="566"/>
      <c r="L188" s="554"/>
      <c r="M188" s="567" t="str">
        <f>M68</f>
        <v>סכום השורה בהזמנה (לפני ההנחה)</v>
      </c>
      <c r="N188" s="569"/>
      <c r="O188" s="639" t="str">
        <f>O68</f>
        <v>אחוז התקדמות העבודה (כולל חשבון זה)</v>
      </c>
      <c r="P188" s="640"/>
      <c r="Q188" s="640"/>
      <c r="R188" s="641"/>
      <c r="S188" s="639" t="str">
        <f>S68</f>
        <v xml:space="preserve">סכום מצטבר (לאחר הנחה) שאושר (כולל חשבון זה) </v>
      </c>
      <c r="T188" s="640"/>
      <c r="U188" s="640"/>
      <c r="V188" s="640"/>
      <c r="W188" s="640"/>
      <c r="X188" s="641"/>
      <c r="Y188" s="567" t="str">
        <f>Z68</f>
        <v xml:space="preserve">סכום מצטבר (לאחר הנחה) שאושר בחשבונות קודמים (לא כולל חשבון זה) </v>
      </c>
      <c r="Z188" s="568"/>
      <c r="AA188" s="568"/>
      <c r="AB188" s="568"/>
      <c r="AC188" s="569"/>
      <c r="AD188" s="567" t="s">
        <v>186</v>
      </c>
      <c r="AE188" s="568"/>
      <c r="AF188" s="569"/>
      <c r="AG188" s="377" t="str">
        <f>AE68</f>
        <v>סכום מצטבר ששולם בחשבונות קודמים (לא כולל חשבון זה)</v>
      </c>
      <c r="AH188" s="555" t="str">
        <f>AH68</f>
        <v xml:space="preserve">סכום מאושר לתשלום בחשבון זה לאחר קיזוז דמי עיכבון ברוטו (לפני הנחה) </v>
      </c>
      <c r="AI188" s="556"/>
      <c r="AJ188" s="567" t="str">
        <f>AJ68</f>
        <v>אחוז הנחה בשורה (בהתאם לתחשיב)</v>
      </c>
      <c r="AK188" s="569"/>
      <c r="AL188" s="567" t="s">
        <v>107</v>
      </c>
      <c r="AM188" s="568"/>
      <c r="AN188" s="569"/>
      <c r="AO188" s="375" t="s">
        <v>209</v>
      </c>
    </row>
    <row r="189" spans="1:41">
      <c r="B189" s="378" t="s">
        <v>5</v>
      </c>
      <c r="C189" s="379" t="s">
        <v>6</v>
      </c>
      <c r="D189" s="553" t="s">
        <v>10</v>
      </c>
      <c r="E189" s="566"/>
      <c r="F189" s="566"/>
      <c r="G189" s="566"/>
      <c r="H189" s="566"/>
      <c r="I189" s="566"/>
      <c r="J189" s="566"/>
      <c r="K189" s="566"/>
      <c r="L189" s="554"/>
      <c r="M189" s="553" t="s">
        <v>7</v>
      </c>
      <c r="N189" s="554"/>
      <c r="O189" s="553" t="s">
        <v>8</v>
      </c>
      <c r="P189" s="566"/>
      <c r="Q189" s="566"/>
      <c r="R189" s="554"/>
      <c r="S189" s="988" t="str">
        <f>S70</f>
        <v>F=E*D*(1-K)</v>
      </c>
      <c r="T189" s="989"/>
      <c r="U189" s="989"/>
      <c r="V189" s="989"/>
      <c r="W189" s="989"/>
      <c r="X189" s="990"/>
      <c r="Y189" s="553" t="s">
        <v>131</v>
      </c>
      <c r="Z189" s="566"/>
      <c r="AA189" s="566"/>
      <c r="AB189" s="566"/>
      <c r="AC189" s="554"/>
      <c r="AD189" s="553" t="s">
        <v>23</v>
      </c>
      <c r="AE189" s="566"/>
      <c r="AF189" s="554"/>
      <c r="AG189" s="380" t="s">
        <v>24</v>
      </c>
      <c r="AH189" s="553" t="s">
        <v>25</v>
      </c>
      <c r="AI189" s="554"/>
      <c r="AJ189" s="553" t="s">
        <v>26</v>
      </c>
      <c r="AK189" s="554"/>
      <c r="AL189" s="553" t="s">
        <v>178</v>
      </c>
      <c r="AM189" s="566"/>
      <c r="AN189" s="554"/>
      <c r="AO189" s="375" t="s">
        <v>204</v>
      </c>
    </row>
    <row r="190" spans="1:41" s="66" customFormat="1" ht="18.75">
      <c r="B190" s="381">
        <f t="shared" ref="B190:D210" si="11">IF(B71="","",B71)</f>
        <v>1</v>
      </c>
      <c r="C190" s="382" t="str">
        <f t="shared" si="11"/>
        <v/>
      </c>
      <c r="D190" s="580" t="str">
        <f t="shared" si="11"/>
        <v/>
      </c>
      <c r="E190" s="581"/>
      <c r="F190" s="581"/>
      <c r="G190" s="581"/>
      <c r="H190" s="581"/>
      <c r="I190" s="581"/>
      <c r="J190" s="581"/>
      <c r="K190" s="581"/>
      <c r="L190" s="582"/>
      <c r="M190" s="516" t="str">
        <f t="shared" ref="M190:M211" si="12">IF(M71="","",M71)</f>
        <v/>
      </c>
      <c r="N190" s="517"/>
      <c r="O190" s="508" t="str">
        <f t="shared" ref="O190:O210" si="13">IF(O71="","",O71)</f>
        <v/>
      </c>
      <c r="P190" s="509"/>
      <c r="Q190" s="509"/>
      <c r="R190" s="510"/>
      <c r="S190" s="557" t="str">
        <f t="shared" ref="S190:S211" si="14">IF(S71="","",S71)</f>
        <v/>
      </c>
      <c r="T190" s="558"/>
      <c r="U190" s="558"/>
      <c r="V190" s="558"/>
      <c r="W190" s="558"/>
      <c r="X190" s="559"/>
      <c r="Y190" s="514" t="str">
        <f>IF(Z71="","",Z71)</f>
        <v/>
      </c>
      <c r="Z190" s="642"/>
      <c r="AA190" s="642"/>
      <c r="AB190" s="642"/>
      <c r="AC190" s="515"/>
      <c r="AD190" s="514" t="str">
        <f t="shared" ref="AD190:AD211" si="15">IF(AS71="","",AS71)</f>
        <v/>
      </c>
      <c r="AE190" s="642"/>
      <c r="AF190" s="515"/>
      <c r="AG190" s="383" t="str">
        <f>IF(AE71="","",AE71)</f>
        <v/>
      </c>
      <c r="AH190" s="514" t="str">
        <f t="shared" ref="AH190:AH211" si="16">IF(AH71="","",AH71)</f>
        <v/>
      </c>
      <c r="AI190" s="515"/>
      <c r="AJ190" s="508" t="str">
        <f t="shared" ref="AJ190:AJ210" si="17">IF(AJ71="","",AJ71)</f>
        <v/>
      </c>
      <c r="AK190" s="510"/>
      <c r="AL190" s="511" t="str">
        <f t="shared" ref="AL190:AL211" si="18">IF(AL71="","",AL71)</f>
        <v/>
      </c>
      <c r="AM190" s="512"/>
      <c r="AN190" s="513"/>
      <c r="AO190" s="455" t="str">
        <f>IF(AO71="","",AO71)</f>
        <v/>
      </c>
    </row>
    <row r="191" spans="1:41" s="66" customFormat="1" ht="18.75">
      <c r="B191" s="381">
        <f t="shared" si="11"/>
        <v>2</v>
      </c>
      <c r="C191" s="382" t="str">
        <f t="shared" si="11"/>
        <v/>
      </c>
      <c r="D191" s="580" t="str">
        <f t="shared" si="11"/>
        <v/>
      </c>
      <c r="E191" s="581"/>
      <c r="F191" s="581"/>
      <c r="G191" s="581"/>
      <c r="H191" s="581"/>
      <c r="I191" s="581"/>
      <c r="J191" s="581"/>
      <c r="K191" s="581"/>
      <c r="L191" s="582"/>
      <c r="M191" s="516" t="str">
        <f t="shared" si="12"/>
        <v/>
      </c>
      <c r="N191" s="517"/>
      <c r="O191" s="508" t="str">
        <f t="shared" si="13"/>
        <v/>
      </c>
      <c r="P191" s="509"/>
      <c r="Q191" s="509"/>
      <c r="R191" s="510"/>
      <c r="S191" s="557" t="str">
        <f t="shared" si="14"/>
        <v/>
      </c>
      <c r="T191" s="558"/>
      <c r="U191" s="558"/>
      <c r="V191" s="558"/>
      <c r="W191" s="558"/>
      <c r="X191" s="559"/>
      <c r="Y191" s="514" t="str">
        <f t="shared" ref="Y191:Y211" si="19">IF(Z72="","",Z72)</f>
        <v/>
      </c>
      <c r="Z191" s="642"/>
      <c r="AA191" s="642"/>
      <c r="AB191" s="642"/>
      <c r="AC191" s="515"/>
      <c r="AD191" s="514" t="str">
        <f t="shared" si="15"/>
        <v/>
      </c>
      <c r="AE191" s="642"/>
      <c r="AF191" s="515"/>
      <c r="AG191" s="383" t="str">
        <f t="shared" ref="AG191:AG211" si="20">IF(AE72="","",AE72)</f>
        <v/>
      </c>
      <c r="AH191" s="514" t="str">
        <f t="shared" si="16"/>
        <v/>
      </c>
      <c r="AI191" s="515"/>
      <c r="AJ191" s="508" t="str">
        <f t="shared" si="17"/>
        <v/>
      </c>
      <c r="AK191" s="510"/>
      <c r="AL191" s="511" t="str">
        <f t="shared" si="18"/>
        <v/>
      </c>
      <c r="AM191" s="512"/>
      <c r="AN191" s="513"/>
      <c r="AO191" s="455" t="str">
        <f t="shared" ref="AO191:AO211" si="21">IF(AO72="","",AO72)</f>
        <v/>
      </c>
    </row>
    <row r="192" spans="1:41" s="66" customFormat="1" ht="18.75">
      <c r="B192" s="381">
        <f t="shared" si="11"/>
        <v>3</v>
      </c>
      <c r="C192" s="382" t="str">
        <f t="shared" si="11"/>
        <v/>
      </c>
      <c r="D192" s="580" t="str">
        <f t="shared" si="11"/>
        <v/>
      </c>
      <c r="E192" s="581"/>
      <c r="F192" s="581"/>
      <c r="G192" s="581"/>
      <c r="H192" s="581"/>
      <c r="I192" s="581"/>
      <c r="J192" s="581"/>
      <c r="K192" s="581"/>
      <c r="L192" s="582"/>
      <c r="M192" s="516" t="str">
        <f t="shared" si="12"/>
        <v/>
      </c>
      <c r="N192" s="517"/>
      <c r="O192" s="508" t="str">
        <f t="shared" si="13"/>
        <v/>
      </c>
      <c r="P192" s="509"/>
      <c r="Q192" s="509"/>
      <c r="R192" s="510"/>
      <c r="S192" s="557" t="str">
        <f t="shared" si="14"/>
        <v/>
      </c>
      <c r="T192" s="558"/>
      <c r="U192" s="558"/>
      <c r="V192" s="558"/>
      <c r="W192" s="558"/>
      <c r="X192" s="559"/>
      <c r="Y192" s="514" t="str">
        <f t="shared" si="19"/>
        <v/>
      </c>
      <c r="Z192" s="642"/>
      <c r="AA192" s="642"/>
      <c r="AB192" s="642"/>
      <c r="AC192" s="515"/>
      <c r="AD192" s="514" t="str">
        <f t="shared" si="15"/>
        <v/>
      </c>
      <c r="AE192" s="642"/>
      <c r="AF192" s="515"/>
      <c r="AG192" s="383" t="str">
        <f t="shared" si="20"/>
        <v/>
      </c>
      <c r="AH192" s="514" t="str">
        <f t="shared" si="16"/>
        <v/>
      </c>
      <c r="AI192" s="515"/>
      <c r="AJ192" s="508" t="str">
        <f t="shared" si="17"/>
        <v/>
      </c>
      <c r="AK192" s="510"/>
      <c r="AL192" s="511" t="str">
        <f t="shared" si="18"/>
        <v/>
      </c>
      <c r="AM192" s="512"/>
      <c r="AN192" s="513"/>
      <c r="AO192" s="455" t="str">
        <f t="shared" si="21"/>
        <v/>
      </c>
    </row>
    <row r="193" spans="2:41" s="66" customFormat="1" ht="18.75">
      <c r="B193" s="381">
        <f t="shared" si="11"/>
        <v>4</v>
      </c>
      <c r="C193" s="382" t="str">
        <f t="shared" si="11"/>
        <v/>
      </c>
      <c r="D193" s="580" t="str">
        <f t="shared" si="11"/>
        <v/>
      </c>
      <c r="E193" s="581"/>
      <c r="F193" s="581"/>
      <c r="G193" s="581"/>
      <c r="H193" s="581"/>
      <c r="I193" s="581"/>
      <c r="J193" s="581"/>
      <c r="K193" s="581"/>
      <c r="L193" s="582"/>
      <c r="M193" s="516" t="str">
        <f t="shared" si="12"/>
        <v/>
      </c>
      <c r="N193" s="517"/>
      <c r="O193" s="508" t="str">
        <f t="shared" si="13"/>
        <v/>
      </c>
      <c r="P193" s="509"/>
      <c r="Q193" s="509"/>
      <c r="R193" s="510"/>
      <c r="S193" s="557" t="str">
        <f t="shared" si="14"/>
        <v/>
      </c>
      <c r="T193" s="558"/>
      <c r="U193" s="558"/>
      <c r="V193" s="558"/>
      <c r="W193" s="558"/>
      <c r="X193" s="559"/>
      <c r="Y193" s="514" t="str">
        <f t="shared" si="19"/>
        <v/>
      </c>
      <c r="Z193" s="642"/>
      <c r="AA193" s="642"/>
      <c r="AB193" s="642"/>
      <c r="AC193" s="515"/>
      <c r="AD193" s="514" t="str">
        <f t="shared" si="15"/>
        <v/>
      </c>
      <c r="AE193" s="642"/>
      <c r="AF193" s="515"/>
      <c r="AG193" s="383" t="str">
        <f t="shared" si="20"/>
        <v/>
      </c>
      <c r="AH193" s="514" t="str">
        <f t="shared" si="16"/>
        <v/>
      </c>
      <c r="AI193" s="515"/>
      <c r="AJ193" s="508" t="str">
        <f t="shared" si="17"/>
        <v/>
      </c>
      <c r="AK193" s="510"/>
      <c r="AL193" s="511" t="str">
        <f t="shared" si="18"/>
        <v/>
      </c>
      <c r="AM193" s="512"/>
      <c r="AN193" s="513"/>
      <c r="AO193" s="455" t="str">
        <f t="shared" si="21"/>
        <v/>
      </c>
    </row>
    <row r="194" spans="2:41" s="66" customFormat="1" ht="18.75">
      <c r="B194" s="381">
        <f t="shared" si="11"/>
        <v>5</v>
      </c>
      <c r="C194" s="382" t="str">
        <f t="shared" si="11"/>
        <v/>
      </c>
      <c r="D194" s="580" t="str">
        <f t="shared" si="11"/>
        <v/>
      </c>
      <c r="E194" s="581"/>
      <c r="F194" s="581"/>
      <c r="G194" s="581"/>
      <c r="H194" s="581"/>
      <c r="I194" s="581"/>
      <c r="J194" s="581"/>
      <c r="K194" s="581"/>
      <c r="L194" s="582"/>
      <c r="M194" s="516" t="str">
        <f t="shared" si="12"/>
        <v/>
      </c>
      <c r="N194" s="517"/>
      <c r="O194" s="508" t="str">
        <f t="shared" si="13"/>
        <v/>
      </c>
      <c r="P194" s="509"/>
      <c r="Q194" s="509"/>
      <c r="R194" s="510"/>
      <c r="S194" s="557" t="str">
        <f t="shared" si="14"/>
        <v/>
      </c>
      <c r="T194" s="558"/>
      <c r="U194" s="558"/>
      <c r="V194" s="558"/>
      <c r="W194" s="558"/>
      <c r="X194" s="559"/>
      <c r="Y194" s="514" t="str">
        <f t="shared" si="19"/>
        <v/>
      </c>
      <c r="Z194" s="642"/>
      <c r="AA194" s="642"/>
      <c r="AB194" s="642"/>
      <c r="AC194" s="515"/>
      <c r="AD194" s="514" t="str">
        <f t="shared" si="15"/>
        <v/>
      </c>
      <c r="AE194" s="642"/>
      <c r="AF194" s="515"/>
      <c r="AG194" s="383" t="str">
        <f t="shared" si="20"/>
        <v/>
      </c>
      <c r="AH194" s="514" t="str">
        <f t="shared" si="16"/>
        <v/>
      </c>
      <c r="AI194" s="515"/>
      <c r="AJ194" s="508" t="str">
        <f t="shared" si="17"/>
        <v/>
      </c>
      <c r="AK194" s="510"/>
      <c r="AL194" s="511" t="str">
        <f t="shared" si="18"/>
        <v/>
      </c>
      <c r="AM194" s="512"/>
      <c r="AN194" s="513"/>
      <c r="AO194" s="455" t="str">
        <f t="shared" si="21"/>
        <v/>
      </c>
    </row>
    <row r="195" spans="2:41" s="66" customFormat="1" ht="18.75">
      <c r="B195" s="381">
        <f t="shared" si="11"/>
        <v>6</v>
      </c>
      <c r="C195" s="382" t="str">
        <f t="shared" si="11"/>
        <v/>
      </c>
      <c r="D195" s="580" t="str">
        <f t="shared" si="11"/>
        <v/>
      </c>
      <c r="E195" s="581"/>
      <c r="F195" s="581"/>
      <c r="G195" s="581"/>
      <c r="H195" s="581"/>
      <c r="I195" s="581"/>
      <c r="J195" s="581"/>
      <c r="K195" s="581"/>
      <c r="L195" s="582"/>
      <c r="M195" s="516" t="str">
        <f t="shared" si="12"/>
        <v/>
      </c>
      <c r="N195" s="517"/>
      <c r="O195" s="508" t="str">
        <f t="shared" si="13"/>
        <v/>
      </c>
      <c r="P195" s="509"/>
      <c r="Q195" s="509"/>
      <c r="R195" s="510"/>
      <c r="S195" s="557" t="str">
        <f t="shared" si="14"/>
        <v/>
      </c>
      <c r="T195" s="558"/>
      <c r="U195" s="558"/>
      <c r="V195" s="558"/>
      <c r="W195" s="558"/>
      <c r="X195" s="559"/>
      <c r="Y195" s="514" t="str">
        <f t="shared" si="19"/>
        <v/>
      </c>
      <c r="Z195" s="642"/>
      <c r="AA195" s="642"/>
      <c r="AB195" s="642"/>
      <c r="AC195" s="515"/>
      <c r="AD195" s="514" t="str">
        <f t="shared" si="15"/>
        <v/>
      </c>
      <c r="AE195" s="642"/>
      <c r="AF195" s="515"/>
      <c r="AG195" s="383" t="str">
        <f t="shared" si="20"/>
        <v/>
      </c>
      <c r="AH195" s="514" t="str">
        <f t="shared" si="16"/>
        <v/>
      </c>
      <c r="AI195" s="515"/>
      <c r="AJ195" s="508" t="str">
        <f t="shared" si="17"/>
        <v/>
      </c>
      <c r="AK195" s="510"/>
      <c r="AL195" s="511" t="str">
        <f t="shared" si="18"/>
        <v/>
      </c>
      <c r="AM195" s="512"/>
      <c r="AN195" s="513"/>
      <c r="AO195" s="455" t="str">
        <f t="shared" si="21"/>
        <v/>
      </c>
    </row>
    <row r="196" spans="2:41" s="66" customFormat="1" ht="18.75">
      <c r="B196" s="381">
        <f t="shared" si="11"/>
        <v>7</v>
      </c>
      <c r="C196" s="382" t="str">
        <f t="shared" si="11"/>
        <v/>
      </c>
      <c r="D196" s="580" t="str">
        <f t="shared" si="11"/>
        <v/>
      </c>
      <c r="E196" s="581"/>
      <c r="F196" s="581"/>
      <c r="G196" s="581"/>
      <c r="H196" s="581"/>
      <c r="I196" s="581"/>
      <c r="J196" s="581"/>
      <c r="K196" s="581"/>
      <c r="L196" s="582"/>
      <c r="M196" s="516" t="str">
        <f t="shared" si="12"/>
        <v/>
      </c>
      <c r="N196" s="517"/>
      <c r="O196" s="508" t="str">
        <f t="shared" si="13"/>
        <v/>
      </c>
      <c r="P196" s="509"/>
      <c r="Q196" s="509"/>
      <c r="R196" s="510"/>
      <c r="S196" s="557" t="str">
        <f t="shared" si="14"/>
        <v/>
      </c>
      <c r="T196" s="558"/>
      <c r="U196" s="558"/>
      <c r="V196" s="558"/>
      <c r="W196" s="558"/>
      <c r="X196" s="559"/>
      <c r="Y196" s="514" t="str">
        <f t="shared" si="19"/>
        <v/>
      </c>
      <c r="Z196" s="642"/>
      <c r="AA196" s="642"/>
      <c r="AB196" s="642"/>
      <c r="AC196" s="515"/>
      <c r="AD196" s="514" t="str">
        <f t="shared" si="15"/>
        <v/>
      </c>
      <c r="AE196" s="642"/>
      <c r="AF196" s="515"/>
      <c r="AG196" s="383" t="str">
        <f t="shared" si="20"/>
        <v/>
      </c>
      <c r="AH196" s="514" t="str">
        <f t="shared" si="16"/>
        <v/>
      </c>
      <c r="AI196" s="515"/>
      <c r="AJ196" s="508" t="str">
        <f t="shared" si="17"/>
        <v/>
      </c>
      <c r="AK196" s="510"/>
      <c r="AL196" s="511" t="str">
        <f t="shared" si="18"/>
        <v/>
      </c>
      <c r="AM196" s="512"/>
      <c r="AN196" s="513"/>
      <c r="AO196" s="455" t="str">
        <f t="shared" si="21"/>
        <v/>
      </c>
    </row>
    <row r="197" spans="2:41" s="66" customFormat="1" ht="18.75">
      <c r="B197" s="381">
        <f t="shared" si="11"/>
        <v>8</v>
      </c>
      <c r="C197" s="382" t="str">
        <f t="shared" si="11"/>
        <v/>
      </c>
      <c r="D197" s="580" t="str">
        <f t="shared" si="11"/>
        <v/>
      </c>
      <c r="E197" s="581"/>
      <c r="F197" s="581"/>
      <c r="G197" s="581"/>
      <c r="H197" s="581"/>
      <c r="I197" s="581"/>
      <c r="J197" s="581"/>
      <c r="K197" s="581"/>
      <c r="L197" s="582"/>
      <c r="M197" s="516" t="str">
        <f t="shared" si="12"/>
        <v/>
      </c>
      <c r="N197" s="517"/>
      <c r="O197" s="508" t="str">
        <f t="shared" si="13"/>
        <v/>
      </c>
      <c r="P197" s="509"/>
      <c r="Q197" s="509"/>
      <c r="R197" s="510"/>
      <c r="S197" s="557" t="str">
        <f t="shared" si="14"/>
        <v/>
      </c>
      <c r="T197" s="558"/>
      <c r="U197" s="558"/>
      <c r="V197" s="558"/>
      <c r="W197" s="558"/>
      <c r="X197" s="559"/>
      <c r="Y197" s="514" t="str">
        <f t="shared" si="19"/>
        <v/>
      </c>
      <c r="Z197" s="642"/>
      <c r="AA197" s="642"/>
      <c r="AB197" s="642"/>
      <c r="AC197" s="515"/>
      <c r="AD197" s="514" t="str">
        <f t="shared" si="15"/>
        <v/>
      </c>
      <c r="AE197" s="642"/>
      <c r="AF197" s="515"/>
      <c r="AG197" s="383" t="str">
        <f t="shared" si="20"/>
        <v/>
      </c>
      <c r="AH197" s="514" t="str">
        <f t="shared" si="16"/>
        <v/>
      </c>
      <c r="AI197" s="515"/>
      <c r="AJ197" s="508" t="str">
        <f t="shared" si="17"/>
        <v/>
      </c>
      <c r="AK197" s="510"/>
      <c r="AL197" s="511" t="str">
        <f t="shared" si="18"/>
        <v/>
      </c>
      <c r="AM197" s="512"/>
      <c r="AN197" s="513"/>
      <c r="AO197" s="455" t="str">
        <f t="shared" si="21"/>
        <v/>
      </c>
    </row>
    <row r="198" spans="2:41" s="66" customFormat="1" ht="18.75">
      <c r="B198" s="381">
        <f t="shared" si="11"/>
        <v>9</v>
      </c>
      <c r="C198" s="382" t="str">
        <f t="shared" si="11"/>
        <v/>
      </c>
      <c r="D198" s="580" t="str">
        <f t="shared" si="11"/>
        <v/>
      </c>
      <c r="E198" s="581"/>
      <c r="F198" s="581"/>
      <c r="G198" s="581"/>
      <c r="H198" s="581"/>
      <c r="I198" s="581"/>
      <c r="J198" s="581"/>
      <c r="K198" s="581"/>
      <c r="L198" s="582"/>
      <c r="M198" s="516" t="str">
        <f t="shared" si="12"/>
        <v/>
      </c>
      <c r="N198" s="517"/>
      <c r="O198" s="508" t="str">
        <f t="shared" si="13"/>
        <v/>
      </c>
      <c r="P198" s="509"/>
      <c r="Q198" s="509"/>
      <c r="R198" s="510"/>
      <c r="S198" s="557" t="str">
        <f t="shared" si="14"/>
        <v/>
      </c>
      <c r="T198" s="558"/>
      <c r="U198" s="558"/>
      <c r="V198" s="558"/>
      <c r="W198" s="558"/>
      <c r="X198" s="559"/>
      <c r="Y198" s="514" t="str">
        <f t="shared" si="19"/>
        <v/>
      </c>
      <c r="Z198" s="642"/>
      <c r="AA198" s="642"/>
      <c r="AB198" s="642"/>
      <c r="AC198" s="515"/>
      <c r="AD198" s="514" t="str">
        <f t="shared" si="15"/>
        <v/>
      </c>
      <c r="AE198" s="642"/>
      <c r="AF198" s="515"/>
      <c r="AG198" s="383" t="str">
        <f t="shared" si="20"/>
        <v/>
      </c>
      <c r="AH198" s="514" t="str">
        <f t="shared" si="16"/>
        <v/>
      </c>
      <c r="AI198" s="515"/>
      <c r="AJ198" s="508" t="str">
        <f t="shared" si="17"/>
        <v/>
      </c>
      <c r="AK198" s="510"/>
      <c r="AL198" s="511" t="str">
        <f t="shared" si="18"/>
        <v/>
      </c>
      <c r="AM198" s="512"/>
      <c r="AN198" s="513"/>
      <c r="AO198" s="455" t="str">
        <f t="shared" si="21"/>
        <v/>
      </c>
    </row>
    <row r="199" spans="2:41" s="66" customFormat="1" ht="18.75">
      <c r="B199" s="381">
        <f t="shared" si="11"/>
        <v>10</v>
      </c>
      <c r="C199" s="382" t="str">
        <f t="shared" si="11"/>
        <v/>
      </c>
      <c r="D199" s="580" t="str">
        <f t="shared" si="11"/>
        <v/>
      </c>
      <c r="E199" s="581"/>
      <c r="F199" s="581"/>
      <c r="G199" s="581"/>
      <c r="H199" s="581"/>
      <c r="I199" s="581"/>
      <c r="J199" s="581"/>
      <c r="K199" s="581"/>
      <c r="L199" s="582"/>
      <c r="M199" s="516" t="str">
        <f t="shared" si="12"/>
        <v/>
      </c>
      <c r="N199" s="517"/>
      <c r="O199" s="508" t="str">
        <f t="shared" si="13"/>
        <v/>
      </c>
      <c r="P199" s="509"/>
      <c r="Q199" s="509"/>
      <c r="R199" s="510"/>
      <c r="S199" s="557" t="str">
        <f t="shared" si="14"/>
        <v/>
      </c>
      <c r="T199" s="558"/>
      <c r="U199" s="558"/>
      <c r="V199" s="558"/>
      <c r="W199" s="558"/>
      <c r="X199" s="559"/>
      <c r="Y199" s="514" t="str">
        <f t="shared" si="19"/>
        <v/>
      </c>
      <c r="Z199" s="642"/>
      <c r="AA199" s="642"/>
      <c r="AB199" s="642"/>
      <c r="AC199" s="515"/>
      <c r="AD199" s="514" t="str">
        <f t="shared" si="15"/>
        <v/>
      </c>
      <c r="AE199" s="642"/>
      <c r="AF199" s="515"/>
      <c r="AG199" s="383" t="str">
        <f t="shared" si="20"/>
        <v/>
      </c>
      <c r="AH199" s="514" t="str">
        <f t="shared" si="16"/>
        <v/>
      </c>
      <c r="AI199" s="515"/>
      <c r="AJ199" s="508" t="str">
        <f t="shared" si="17"/>
        <v/>
      </c>
      <c r="AK199" s="510"/>
      <c r="AL199" s="511" t="str">
        <f t="shared" si="18"/>
        <v/>
      </c>
      <c r="AM199" s="512"/>
      <c r="AN199" s="513"/>
      <c r="AO199" s="455" t="str">
        <f t="shared" si="21"/>
        <v/>
      </c>
    </row>
    <row r="200" spans="2:41" s="66" customFormat="1" ht="18.75">
      <c r="B200" s="381">
        <f t="shared" si="11"/>
        <v>11</v>
      </c>
      <c r="C200" s="382" t="str">
        <f t="shared" si="11"/>
        <v/>
      </c>
      <c r="D200" s="580" t="str">
        <f t="shared" si="11"/>
        <v/>
      </c>
      <c r="E200" s="581"/>
      <c r="F200" s="581"/>
      <c r="G200" s="581"/>
      <c r="H200" s="581"/>
      <c r="I200" s="581"/>
      <c r="J200" s="581"/>
      <c r="K200" s="581"/>
      <c r="L200" s="582"/>
      <c r="M200" s="516" t="str">
        <f t="shared" si="12"/>
        <v/>
      </c>
      <c r="N200" s="517"/>
      <c r="O200" s="508" t="str">
        <f t="shared" si="13"/>
        <v/>
      </c>
      <c r="P200" s="509"/>
      <c r="Q200" s="509"/>
      <c r="R200" s="510"/>
      <c r="S200" s="557" t="str">
        <f t="shared" si="14"/>
        <v/>
      </c>
      <c r="T200" s="558"/>
      <c r="U200" s="558"/>
      <c r="V200" s="558"/>
      <c r="W200" s="558"/>
      <c r="X200" s="559"/>
      <c r="Y200" s="514" t="str">
        <f t="shared" si="19"/>
        <v/>
      </c>
      <c r="Z200" s="642"/>
      <c r="AA200" s="642"/>
      <c r="AB200" s="642"/>
      <c r="AC200" s="515"/>
      <c r="AD200" s="514" t="str">
        <f t="shared" si="15"/>
        <v/>
      </c>
      <c r="AE200" s="642"/>
      <c r="AF200" s="515"/>
      <c r="AG200" s="383" t="str">
        <f t="shared" si="20"/>
        <v/>
      </c>
      <c r="AH200" s="514" t="str">
        <f t="shared" si="16"/>
        <v/>
      </c>
      <c r="AI200" s="515"/>
      <c r="AJ200" s="508" t="str">
        <f t="shared" si="17"/>
        <v/>
      </c>
      <c r="AK200" s="510"/>
      <c r="AL200" s="511" t="str">
        <f t="shared" si="18"/>
        <v/>
      </c>
      <c r="AM200" s="512"/>
      <c r="AN200" s="513"/>
      <c r="AO200" s="455" t="str">
        <f t="shared" si="21"/>
        <v/>
      </c>
    </row>
    <row r="201" spans="2:41" s="66" customFormat="1" ht="18.75">
      <c r="B201" s="381">
        <f t="shared" si="11"/>
        <v>12</v>
      </c>
      <c r="C201" s="382" t="str">
        <f t="shared" si="11"/>
        <v/>
      </c>
      <c r="D201" s="580" t="str">
        <f t="shared" si="11"/>
        <v/>
      </c>
      <c r="E201" s="581"/>
      <c r="F201" s="581"/>
      <c r="G201" s="581"/>
      <c r="H201" s="581"/>
      <c r="I201" s="581"/>
      <c r="J201" s="581"/>
      <c r="K201" s="581"/>
      <c r="L201" s="582"/>
      <c r="M201" s="516" t="str">
        <f t="shared" si="12"/>
        <v/>
      </c>
      <c r="N201" s="517"/>
      <c r="O201" s="508" t="str">
        <f t="shared" si="13"/>
        <v/>
      </c>
      <c r="P201" s="509"/>
      <c r="Q201" s="509"/>
      <c r="R201" s="510"/>
      <c r="S201" s="557" t="str">
        <f t="shared" si="14"/>
        <v/>
      </c>
      <c r="T201" s="558"/>
      <c r="U201" s="558"/>
      <c r="V201" s="558"/>
      <c r="W201" s="558"/>
      <c r="X201" s="559"/>
      <c r="Y201" s="514" t="str">
        <f t="shared" si="19"/>
        <v/>
      </c>
      <c r="Z201" s="642"/>
      <c r="AA201" s="642"/>
      <c r="AB201" s="642"/>
      <c r="AC201" s="515"/>
      <c r="AD201" s="514" t="str">
        <f t="shared" si="15"/>
        <v/>
      </c>
      <c r="AE201" s="642"/>
      <c r="AF201" s="515"/>
      <c r="AG201" s="383" t="str">
        <f t="shared" si="20"/>
        <v/>
      </c>
      <c r="AH201" s="514" t="str">
        <f t="shared" si="16"/>
        <v/>
      </c>
      <c r="AI201" s="515"/>
      <c r="AJ201" s="508" t="str">
        <f t="shared" si="17"/>
        <v/>
      </c>
      <c r="AK201" s="510"/>
      <c r="AL201" s="511" t="str">
        <f t="shared" si="18"/>
        <v/>
      </c>
      <c r="AM201" s="512"/>
      <c r="AN201" s="513"/>
      <c r="AO201" s="455" t="str">
        <f t="shared" si="21"/>
        <v/>
      </c>
    </row>
    <row r="202" spans="2:41" s="66" customFormat="1" ht="18.75">
      <c r="B202" s="381">
        <f t="shared" si="11"/>
        <v>13</v>
      </c>
      <c r="C202" s="382" t="str">
        <f t="shared" si="11"/>
        <v/>
      </c>
      <c r="D202" s="580" t="str">
        <f t="shared" si="11"/>
        <v/>
      </c>
      <c r="E202" s="581"/>
      <c r="F202" s="581"/>
      <c r="G202" s="581"/>
      <c r="H202" s="581"/>
      <c r="I202" s="581"/>
      <c r="J202" s="581"/>
      <c r="K202" s="581"/>
      <c r="L202" s="582"/>
      <c r="M202" s="516" t="str">
        <f t="shared" si="12"/>
        <v/>
      </c>
      <c r="N202" s="517"/>
      <c r="O202" s="508" t="str">
        <f t="shared" si="13"/>
        <v/>
      </c>
      <c r="P202" s="509"/>
      <c r="Q202" s="509"/>
      <c r="R202" s="510"/>
      <c r="S202" s="557" t="str">
        <f t="shared" si="14"/>
        <v/>
      </c>
      <c r="T202" s="558"/>
      <c r="U202" s="558"/>
      <c r="V202" s="558"/>
      <c r="W202" s="558"/>
      <c r="X202" s="559"/>
      <c r="Y202" s="514" t="str">
        <f t="shared" si="19"/>
        <v/>
      </c>
      <c r="Z202" s="642"/>
      <c r="AA202" s="642"/>
      <c r="AB202" s="642"/>
      <c r="AC202" s="515"/>
      <c r="AD202" s="514" t="str">
        <f t="shared" si="15"/>
        <v/>
      </c>
      <c r="AE202" s="642"/>
      <c r="AF202" s="515"/>
      <c r="AG202" s="383" t="str">
        <f t="shared" si="20"/>
        <v/>
      </c>
      <c r="AH202" s="514" t="str">
        <f t="shared" si="16"/>
        <v/>
      </c>
      <c r="AI202" s="515"/>
      <c r="AJ202" s="508" t="str">
        <f t="shared" si="17"/>
        <v/>
      </c>
      <c r="AK202" s="510"/>
      <c r="AL202" s="511" t="str">
        <f t="shared" si="18"/>
        <v/>
      </c>
      <c r="AM202" s="512"/>
      <c r="AN202" s="513"/>
      <c r="AO202" s="455" t="str">
        <f t="shared" si="21"/>
        <v/>
      </c>
    </row>
    <row r="203" spans="2:41" s="66" customFormat="1" ht="18.75">
      <c r="B203" s="381">
        <f t="shared" si="11"/>
        <v>14</v>
      </c>
      <c r="C203" s="382" t="str">
        <f t="shared" si="11"/>
        <v/>
      </c>
      <c r="D203" s="580" t="str">
        <f t="shared" si="11"/>
        <v/>
      </c>
      <c r="E203" s="581"/>
      <c r="F203" s="581"/>
      <c r="G203" s="581"/>
      <c r="H203" s="581"/>
      <c r="I203" s="581"/>
      <c r="J203" s="581"/>
      <c r="K203" s="581"/>
      <c r="L203" s="582"/>
      <c r="M203" s="516" t="str">
        <f t="shared" si="12"/>
        <v/>
      </c>
      <c r="N203" s="517"/>
      <c r="O203" s="508" t="str">
        <f t="shared" si="13"/>
        <v/>
      </c>
      <c r="P203" s="509"/>
      <c r="Q203" s="509"/>
      <c r="R203" s="510"/>
      <c r="S203" s="557" t="str">
        <f t="shared" si="14"/>
        <v/>
      </c>
      <c r="T203" s="558"/>
      <c r="U203" s="558"/>
      <c r="V203" s="558"/>
      <c r="W203" s="558"/>
      <c r="X203" s="559"/>
      <c r="Y203" s="514" t="str">
        <f t="shared" si="19"/>
        <v/>
      </c>
      <c r="Z203" s="642"/>
      <c r="AA203" s="642"/>
      <c r="AB203" s="642"/>
      <c r="AC203" s="515"/>
      <c r="AD203" s="514" t="str">
        <f t="shared" si="15"/>
        <v/>
      </c>
      <c r="AE203" s="642"/>
      <c r="AF203" s="515"/>
      <c r="AG203" s="383" t="str">
        <f t="shared" si="20"/>
        <v/>
      </c>
      <c r="AH203" s="514" t="str">
        <f t="shared" si="16"/>
        <v/>
      </c>
      <c r="AI203" s="515"/>
      <c r="AJ203" s="508" t="str">
        <f t="shared" si="17"/>
        <v/>
      </c>
      <c r="AK203" s="510"/>
      <c r="AL203" s="511" t="str">
        <f t="shared" si="18"/>
        <v/>
      </c>
      <c r="AM203" s="512"/>
      <c r="AN203" s="513"/>
      <c r="AO203" s="455" t="str">
        <f t="shared" si="21"/>
        <v/>
      </c>
    </row>
    <row r="204" spans="2:41" s="66" customFormat="1" ht="18.75">
      <c r="B204" s="381">
        <f t="shared" si="11"/>
        <v>15</v>
      </c>
      <c r="C204" s="382" t="str">
        <f t="shared" si="11"/>
        <v/>
      </c>
      <c r="D204" s="580" t="str">
        <f t="shared" si="11"/>
        <v/>
      </c>
      <c r="E204" s="581"/>
      <c r="F204" s="581"/>
      <c r="G204" s="581"/>
      <c r="H204" s="581"/>
      <c r="I204" s="581"/>
      <c r="J204" s="581"/>
      <c r="K204" s="581"/>
      <c r="L204" s="582"/>
      <c r="M204" s="516" t="str">
        <f t="shared" si="12"/>
        <v/>
      </c>
      <c r="N204" s="517"/>
      <c r="O204" s="508" t="str">
        <f t="shared" si="13"/>
        <v/>
      </c>
      <c r="P204" s="509"/>
      <c r="Q204" s="509"/>
      <c r="R204" s="510"/>
      <c r="S204" s="557" t="str">
        <f t="shared" si="14"/>
        <v/>
      </c>
      <c r="T204" s="558"/>
      <c r="U204" s="558"/>
      <c r="V204" s="558"/>
      <c r="W204" s="558"/>
      <c r="X204" s="559"/>
      <c r="Y204" s="514" t="str">
        <f t="shared" si="19"/>
        <v/>
      </c>
      <c r="Z204" s="642"/>
      <c r="AA204" s="642"/>
      <c r="AB204" s="642"/>
      <c r="AC204" s="515"/>
      <c r="AD204" s="514" t="str">
        <f t="shared" si="15"/>
        <v/>
      </c>
      <c r="AE204" s="642"/>
      <c r="AF204" s="515"/>
      <c r="AG204" s="383" t="str">
        <f t="shared" si="20"/>
        <v/>
      </c>
      <c r="AH204" s="514" t="str">
        <f t="shared" si="16"/>
        <v/>
      </c>
      <c r="AI204" s="515"/>
      <c r="AJ204" s="508" t="str">
        <f t="shared" si="17"/>
        <v/>
      </c>
      <c r="AK204" s="510"/>
      <c r="AL204" s="511" t="str">
        <f t="shared" si="18"/>
        <v/>
      </c>
      <c r="AM204" s="512"/>
      <c r="AN204" s="513"/>
      <c r="AO204" s="455" t="str">
        <f t="shared" si="21"/>
        <v/>
      </c>
    </row>
    <row r="205" spans="2:41" s="66" customFormat="1" ht="18.75">
      <c r="B205" s="381">
        <f t="shared" si="11"/>
        <v>16</v>
      </c>
      <c r="C205" s="382" t="str">
        <f t="shared" si="11"/>
        <v/>
      </c>
      <c r="D205" s="580" t="str">
        <f t="shared" si="11"/>
        <v/>
      </c>
      <c r="E205" s="581"/>
      <c r="F205" s="581"/>
      <c r="G205" s="581"/>
      <c r="H205" s="581"/>
      <c r="I205" s="581"/>
      <c r="J205" s="581"/>
      <c r="K205" s="581"/>
      <c r="L205" s="582"/>
      <c r="M205" s="516" t="str">
        <f t="shared" si="12"/>
        <v/>
      </c>
      <c r="N205" s="517"/>
      <c r="O205" s="508" t="str">
        <f t="shared" si="13"/>
        <v/>
      </c>
      <c r="P205" s="509"/>
      <c r="Q205" s="509"/>
      <c r="R205" s="510"/>
      <c r="S205" s="557" t="str">
        <f t="shared" si="14"/>
        <v/>
      </c>
      <c r="T205" s="558"/>
      <c r="U205" s="558"/>
      <c r="V205" s="558"/>
      <c r="W205" s="558"/>
      <c r="X205" s="559"/>
      <c r="Y205" s="514" t="str">
        <f t="shared" si="19"/>
        <v/>
      </c>
      <c r="Z205" s="642"/>
      <c r="AA205" s="642"/>
      <c r="AB205" s="642"/>
      <c r="AC205" s="515"/>
      <c r="AD205" s="514" t="str">
        <f t="shared" si="15"/>
        <v/>
      </c>
      <c r="AE205" s="642"/>
      <c r="AF205" s="515"/>
      <c r="AG205" s="383" t="str">
        <f t="shared" si="20"/>
        <v/>
      </c>
      <c r="AH205" s="514" t="str">
        <f t="shared" si="16"/>
        <v/>
      </c>
      <c r="AI205" s="515"/>
      <c r="AJ205" s="508" t="str">
        <f t="shared" si="17"/>
        <v/>
      </c>
      <c r="AK205" s="510"/>
      <c r="AL205" s="511" t="str">
        <f t="shared" si="18"/>
        <v/>
      </c>
      <c r="AM205" s="512"/>
      <c r="AN205" s="513"/>
      <c r="AO205" s="455" t="str">
        <f t="shared" si="21"/>
        <v/>
      </c>
    </row>
    <row r="206" spans="2:41" s="66" customFormat="1" ht="18.75">
      <c r="B206" s="381">
        <f t="shared" si="11"/>
        <v>17</v>
      </c>
      <c r="C206" s="382" t="str">
        <f t="shared" si="11"/>
        <v/>
      </c>
      <c r="D206" s="580" t="str">
        <f t="shared" si="11"/>
        <v/>
      </c>
      <c r="E206" s="581"/>
      <c r="F206" s="581"/>
      <c r="G206" s="581"/>
      <c r="H206" s="581"/>
      <c r="I206" s="581"/>
      <c r="J206" s="581"/>
      <c r="K206" s="581"/>
      <c r="L206" s="582"/>
      <c r="M206" s="516" t="str">
        <f t="shared" si="12"/>
        <v/>
      </c>
      <c r="N206" s="517"/>
      <c r="O206" s="508" t="str">
        <f t="shared" si="13"/>
        <v/>
      </c>
      <c r="P206" s="509"/>
      <c r="Q206" s="509"/>
      <c r="R206" s="510"/>
      <c r="S206" s="557" t="str">
        <f t="shared" si="14"/>
        <v/>
      </c>
      <c r="T206" s="558"/>
      <c r="U206" s="558"/>
      <c r="V206" s="558"/>
      <c r="W206" s="558"/>
      <c r="X206" s="559"/>
      <c r="Y206" s="514" t="str">
        <f t="shared" si="19"/>
        <v/>
      </c>
      <c r="Z206" s="642"/>
      <c r="AA206" s="642"/>
      <c r="AB206" s="642"/>
      <c r="AC206" s="515"/>
      <c r="AD206" s="514" t="str">
        <f t="shared" si="15"/>
        <v/>
      </c>
      <c r="AE206" s="642"/>
      <c r="AF206" s="515"/>
      <c r="AG206" s="383" t="str">
        <f t="shared" si="20"/>
        <v/>
      </c>
      <c r="AH206" s="514" t="str">
        <f t="shared" si="16"/>
        <v/>
      </c>
      <c r="AI206" s="515"/>
      <c r="AJ206" s="508" t="str">
        <f t="shared" si="17"/>
        <v/>
      </c>
      <c r="AK206" s="510"/>
      <c r="AL206" s="511" t="str">
        <f t="shared" si="18"/>
        <v/>
      </c>
      <c r="AM206" s="512"/>
      <c r="AN206" s="513"/>
      <c r="AO206" s="455" t="str">
        <f t="shared" si="21"/>
        <v/>
      </c>
    </row>
    <row r="207" spans="2:41" s="66" customFormat="1" ht="18.75">
      <c r="B207" s="381">
        <f t="shared" si="11"/>
        <v>18</v>
      </c>
      <c r="C207" s="382" t="str">
        <f t="shared" si="11"/>
        <v/>
      </c>
      <c r="D207" s="580" t="str">
        <f t="shared" si="11"/>
        <v/>
      </c>
      <c r="E207" s="581"/>
      <c r="F207" s="581"/>
      <c r="G207" s="581"/>
      <c r="H207" s="581"/>
      <c r="I207" s="581"/>
      <c r="J207" s="581"/>
      <c r="K207" s="581"/>
      <c r="L207" s="582"/>
      <c r="M207" s="516" t="str">
        <f t="shared" si="12"/>
        <v/>
      </c>
      <c r="N207" s="517"/>
      <c r="O207" s="508" t="str">
        <f t="shared" si="13"/>
        <v/>
      </c>
      <c r="P207" s="509"/>
      <c r="Q207" s="509"/>
      <c r="R207" s="510"/>
      <c r="S207" s="557" t="str">
        <f t="shared" si="14"/>
        <v/>
      </c>
      <c r="T207" s="558"/>
      <c r="U207" s="558"/>
      <c r="V207" s="558"/>
      <c r="W207" s="558"/>
      <c r="X207" s="559"/>
      <c r="Y207" s="514" t="str">
        <f t="shared" si="19"/>
        <v/>
      </c>
      <c r="Z207" s="642"/>
      <c r="AA207" s="642"/>
      <c r="AB207" s="642"/>
      <c r="AC207" s="515"/>
      <c r="AD207" s="514" t="str">
        <f t="shared" si="15"/>
        <v/>
      </c>
      <c r="AE207" s="642"/>
      <c r="AF207" s="515"/>
      <c r="AG207" s="383" t="str">
        <f t="shared" si="20"/>
        <v/>
      </c>
      <c r="AH207" s="514" t="str">
        <f t="shared" si="16"/>
        <v/>
      </c>
      <c r="AI207" s="515"/>
      <c r="AJ207" s="508" t="str">
        <f t="shared" si="17"/>
        <v/>
      </c>
      <c r="AK207" s="510"/>
      <c r="AL207" s="511" t="str">
        <f t="shared" si="18"/>
        <v/>
      </c>
      <c r="AM207" s="512"/>
      <c r="AN207" s="513"/>
      <c r="AO207" s="455" t="str">
        <f t="shared" si="21"/>
        <v/>
      </c>
    </row>
    <row r="208" spans="2:41" s="66" customFormat="1" ht="18.75">
      <c r="B208" s="381">
        <f t="shared" si="11"/>
        <v>19</v>
      </c>
      <c r="C208" s="382" t="str">
        <f t="shared" si="11"/>
        <v/>
      </c>
      <c r="D208" s="580" t="str">
        <f t="shared" si="11"/>
        <v/>
      </c>
      <c r="E208" s="581"/>
      <c r="F208" s="581"/>
      <c r="G208" s="581"/>
      <c r="H208" s="581"/>
      <c r="I208" s="581"/>
      <c r="J208" s="581"/>
      <c r="K208" s="581"/>
      <c r="L208" s="582"/>
      <c r="M208" s="516" t="str">
        <f t="shared" si="12"/>
        <v/>
      </c>
      <c r="N208" s="517"/>
      <c r="O208" s="508" t="str">
        <f t="shared" si="13"/>
        <v/>
      </c>
      <c r="P208" s="509"/>
      <c r="Q208" s="509"/>
      <c r="R208" s="510"/>
      <c r="S208" s="557" t="str">
        <f t="shared" si="14"/>
        <v/>
      </c>
      <c r="T208" s="558"/>
      <c r="U208" s="558"/>
      <c r="V208" s="558"/>
      <c r="W208" s="558"/>
      <c r="X208" s="559"/>
      <c r="Y208" s="514" t="str">
        <f t="shared" si="19"/>
        <v/>
      </c>
      <c r="Z208" s="642"/>
      <c r="AA208" s="642"/>
      <c r="AB208" s="642"/>
      <c r="AC208" s="515"/>
      <c r="AD208" s="514" t="str">
        <f t="shared" si="15"/>
        <v/>
      </c>
      <c r="AE208" s="642"/>
      <c r="AF208" s="515"/>
      <c r="AG208" s="383" t="str">
        <f t="shared" si="20"/>
        <v/>
      </c>
      <c r="AH208" s="514" t="str">
        <f t="shared" si="16"/>
        <v/>
      </c>
      <c r="AI208" s="515"/>
      <c r="AJ208" s="508" t="str">
        <f t="shared" si="17"/>
        <v/>
      </c>
      <c r="AK208" s="510"/>
      <c r="AL208" s="511" t="str">
        <f t="shared" si="18"/>
        <v/>
      </c>
      <c r="AM208" s="512"/>
      <c r="AN208" s="513"/>
      <c r="AO208" s="455" t="str">
        <f t="shared" si="21"/>
        <v/>
      </c>
    </row>
    <row r="209" spans="1:85" s="66" customFormat="1" ht="18.75">
      <c r="B209" s="381">
        <f t="shared" si="11"/>
        <v>20</v>
      </c>
      <c r="C209" s="382" t="str">
        <f t="shared" si="11"/>
        <v/>
      </c>
      <c r="D209" s="580" t="str">
        <f t="shared" si="11"/>
        <v/>
      </c>
      <c r="E209" s="581"/>
      <c r="F209" s="581"/>
      <c r="G209" s="581"/>
      <c r="H209" s="581"/>
      <c r="I209" s="581"/>
      <c r="J209" s="581"/>
      <c r="K209" s="581"/>
      <c r="L209" s="582"/>
      <c r="M209" s="516" t="str">
        <f t="shared" si="12"/>
        <v/>
      </c>
      <c r="N209" s="517"/>
      <c r="O209" s="508" t="str">
        <f t="shared" si="13"/>
        <v/>
      </c>
      <c r="P209" s="509"/>
      <c r="Q209" s="509"/>
      <c r="R209" s="510"/>
      <c r="S209" s="557" t="str">
        <f t="shared" si="14"/>
        <v/>
      </c>
      <c r="T209" s="558"/>
      <c r="U209" s="558"/>
      <c r="V209" s="558"/>
      <c r="W209" s="558"/>
      <c r="X209" s="559"/>
      <c r="Y209" s="514" t="str">
        <f t="shared" si="19"/>
        <v/>
      </c>
      <c r="Z209" s="642"/>
      <c r="AA209" s="642"/>
      <c r="AB209" s="642"/>
      <c r="AC209" s="515"/>
      <c r="AD209" s="514" t="str">
        <f t="shared" si="15"/>
        <v/>
      </c>
      <c r="AE209" s="642"/>
      <c r="AF209" s="515"/>
      <c r="AG209" s="383" t="str">
        <f t="shared" si="20"/>
        <v/>
      </c>
      <c r="AH209" s="514" t="str">
        <f t="shared" si="16"/>
        <v/>
      </c>
      <c r="AI209" s="515"/>
      <c r="AJ209" s="508" t="str">
        <f t="shared" si="17"/>
        <v/>
      </c>
      <c r="AK209" s="510"/>
      <c r="AL209" s="511" t="str">
        <f t="shared" si="18"/>
        <v/>
      </c>
      <c r="AM209" s="512"/>
      <c r="AN209" s="513"/>
      <c r="AO209" s="455" t="str">
        <f t="shared" si="21"/>
        <v/>
      </c>
    </row>
    <row r="210" spans="1:85" s="66" customFormat="1" ht="18.75">
      <c r="B210" s="381">
        <f t="shared" si="11"/>
        <v>21</v>
      </c>
      <c r="C210" s="382" t="str">
        <f t="shared" si="11"/>
        <v/>
      </c>
      <c r="D210" s="580" t="str">
        <f t="shared" si="11"/>
        <v/>
      </c>
      <c r="E210" s="581"/>
      <c r="F210" s="581"/>
      <c r="G210" s="581"/>
      <c r="H210" s="581"/>
      <c r="I210" s="581"/>
      <c r="J210" s="581"/>
      <c r="K210" s="581"/>
      <c r="L210" s="582"/>
      <c r="M210" s="516" t="str">
        <f t="shared" si="12"/>
        <v/>
      </c>
      <c r="N210" s="517"/>
      <c r="O210" s="508" t="str">
        <f t="shared" si="13"/>
        <v/>
      </c>
      <c r="P210" s="509"/>
      <c r="Q210" s="509"/>
      <c r="R210" s="510"/>
      <c r="S210" s="557" t="str">
        <f t="shared" si="14"/>
        <v/>
      </c>
      <c r="T210" s="558"/>
      <c r="U210" s="558"/>
      <c r="V210" s="558"/>
      <c r="W210" s="558"/>
      <c r="X210" s="559"/>
      <c r="Y210" s="514" t="str">
        <f t="shared" si="19"/>
        <v/>
      </c>
      <c r="Z210" s="642"/>
      <c r="AA210" s="642"/>
      <c r="AB210" s="642"/>
      <c r="AC210" s="515"/>
      <c r="AD210" s="514" t="str">
        <f t="shared" si="15"/>
        <v/>
      </c>
      <c r="AE210" s="642"/>
      <c r="AF210" s="515"/>
      <c r="AG210" s="383" t="str">
        <f t="shared" si="20"/>
        <v/>
      </c>
      <c r="AH210" s="514" t="str">
        <f t="shared" si="16"/>
        <v/>
      </c>
      <c r="AI210" s="515"/>
      <c r="AJ210" s="508" t="str">
        <f t="shared" si="17"/>
        <v/>
      </c>
      <c r="AK210" s="510"/>
      <c r="AL210" s="511" t="str">
        <f t="shared" si="18"/>
        <v/>
      </c>
      <c r="AM210" s="512"/>
      <c r="AN210" s="513"/>
      <c r="AO210" s="455" t="str">
        <f t="shared" si="21"/>
        <v/>
      </c>
    </row>
    <row r="211" spans="1:85" ht="18" customHeight="1">
      <c r="B211" s="910"/>
      <c r="C211" s="911"/>
      <c r="D211" s="748" t="s">
        <v>119</v>
      </c>
      <c r="E211" s="749"/>
      <c r="F211" s="749"/>
      <c r="G211" s="749"/>
      <c r="H211" s="749"/>
      <c r="I211" s="749"/>
      <c r="J211" s="749"/>
      <c r="K211" s="749"/>
      <c r="L211" s="750"/>
      <c r="M211" s="908">
        <f t="shared" si="12"/>
        <v>0</v>
      </c>
      <c r="N211" s="909"/>
      <c r="O211" s="527"/>
      <c r="P211" s="528"/>
      <c r="Q211" s="528"/>
      <c r="R211" s="529"/>
      <c r="S211" s="995">
        <f t="shared" si="14"/>
        <v>0</v>
      </c>
      <c r="T211" s="996"/>
      <c r="U211" s="996"/>
      <c r="V211" s="996"/>
      <c r="W211" s="996"/>
      <c r="X211" s="997"/>
      <c r="Y211" s="993">
        <f t="shared" si="19"/>
        <v>0</v>
      </c>
      <c r="Z211" s="998"/>
      <c r="AA211" s="998"/>
      <c r="AB211" s="998"/>
      <c r="AC211" s="994"/>
      <c r="AD211" s="993">
        <f t="shared" si="15"/>
        <v>0</v>
      </c>
      <c r="AE211" s="998"/>
      <c r="AF211" s="994"/>
      <c r="AG211" s="384">
        <f t="shared" si="20"/>
        <v>0</v>
      </c>
      <c r="AH211" s="993">
        <f t="shared" si="16"/>
        <v>0</v>
      </c>
      <c r="AI211" s="994"/>
      <c r="AJ211" s="991"/>
      <c r="AK211" s="992"/>
      <c r="AL211" s="490">
        <f t="shared" si="18"/>
        <v>0</v>
      </c>
      <c r="AM211" s="491"/>
      <c r="AN211" s="492"/>
      <c r="AO211" s="456">
        <f t="shared" si="21"/>
        <v>0</v>
      </c>
    </row>
    <row r="212" spans="1:85" ht="5.25" customHeight="1">
      <c r="B212" s="33"/>
      <c r="C212" s="33"/>
      <c r="D212" s="33"/>
      <c r="E212" s="33"/>
      <c r="F212" s="33"/>
      <c r="G212" s="33"/>
      <c r="H212" s="33"/>
      <c r="I212" s="33"/>
      <c r="J212" s="33"/>
      <c r="K212" s="33"/>
      <c r="L212" s="33"/>
      <c r="M212" s="2"/>
      <c r="N212" s="2"/>
      <c r="O212" s="2"/>
      <c r="P212" s="2"/>
      <c r="Q212" s="2"/>
      <c r="R212" s="33"/>
      <c r="S212" s="33"/>
      <c r="T212" s="33"/>
      <c r="U212" s="33"/>
      <c r="V212" s="2"/>
      <c r="W212" s="2"/>
      <c r="X212" s="2"/>
      <c r="Y212" s="385"/>
      <c r="Z212" s="385"/>
      <c r="AA212" s="386"/>
      <c r="AB212" s="386"/>
      <c r="AC212" s="386"/>
      <c r="AD212" s="385"/>
      <c r="AE212" s="385"/>
      <c r="AF212" s="385"/>
      <c r="AG212" s="2"/>
      <c r="AH212" s="2"/>
      <c r="AI212" s="16"/>
      <c r="AJ212" s="16"/>
      <c r="AK212" s="2"/>
      <c r="AL212" s="2"/>
      <c r="AM212" s="2"/>
      <c r="AN212" s="2"/>
    </row>
    <row r="213" spans="1:85" s="3" customFormat="1" ht="6" customHeight="1">
      <c r="A213" s="2"/>
      <c r="B213" s="570" t="s">
        <v>141</v>
      </c>
      <c r="C213" s="570"/>
      <c r="D213" s="570"/>
      <c r="E213" s="570"/>
      <c r="F213" s="570"/>
      <c r="G213" s="570"/>
      <c r="H213" s="572" t="str">
        <f>H94</f>
        <v xml:space="preserve">בעת מילוי הטופס יש לרשום מידע בלתי מסווג בלבד </v>
      </c>
      <c r="I213" s="572"/>
      <c r="J213" s="572"/>
      <c r="K213" s="572"/>
      <c r="L213" s="572"/>
      <c r="M213" s="572"/>
      <c r="N213" s="572"/>
      <c r="O213" s="572"/>
      <c r="P213" s="572"/>
      <c r="Q213" s="572"/>
      <c r="R213" s="572"/>
      <c r="S213" s="572"/>
      <c r="T213" s="572"/>
      <c r="U213" s="572"/>
      <c r="V213" s="572"/>
      <c r="W213" s="572"/>
      <c r="X213" s="572"/>
      <c r="Y213" s="387"/>
      <c r="Z213" s="109"/>
      <c r="AA213" s="109"/>
      <c r="AB213" s="109"/>
      <c r="AC213" s="109"/>
      <c r="AD213" s="109"/>
      <c r="AE213" s="109"/>
      <c r="AF213" s="109"/>
      <c r="AG213" s="109"/>
      <c r="AH213" s="109"/>
      <c r="AI213" s="109"/>
      <c r="AJ213" s="109"/>
      <c r="AK213" s="109"/>
      <c r="AL213" s="109"/>
      <c r="AM213" s="109"/>
      <c r="AN213" s="109"/>
    </row>
    <row r="214" spans="1:85" s="3" customFormat="1" ht="12" customHeight="1">
      <c r="A214" s="2"/>
      <c r="B214" s="571"/>
      <c r="C214" s="571"/>
      <c r="D214" s="571"/>
      <c r="E214" s="571"/>
      <c r="F214" s="571"/>
      <c r="G214" s="571"/>
      <c r="H214" s="573"/>
      <c r="I214" s="573"/>
      <c r="J214" s="573"/>
      <c r="K214" s="573"/>
      <c r="L214" s="573"/>
      <c r="M214" s="573"/>
      <c r="N214" s="573"/>
      <c r="O214" s="573"/>
      <c r="P214" s="573"/>
      <c r="Q214" s="573"/>
      <c r="R214" s="573"/>
      <c r="S214" s="573"/>
      <c r="T214" s="573"/>
      <c r="U214" s="573"/>
      <c r="V214" s="573"/>
      <c r="W214" s="573"/>
      <c r="X214" s="573"/>
      <c r="Y214" s="719"/>
      <c r="Z214" s="561"/>
      <c r="AA214" s="561"/>
      <c r="AB214" s="561"/>
      <c r="AC214" s="561"/>
      <c r="AD214" s="561"/>
      <c r="AE214" s="388"/>
      <c r="AF214" s="388"/>
      <c r="AG214" s="561"/>
      <c r="AH214" s="561"/>
      <c r="AI214" s="562"/>
      <c r="AJ214" s="487" t="s">
        <v>120</v>
      </c>
      <c r="AK214" s="486"/>
      <c r="AL214" s="485">
        <f>AL94</f>
        <v>0</v>
      </c>
      <c r="AM214" s="485"/>
      <c r="AN214" s="486"/>
    </row>
    <row r="215" spans="1:85" s="3" customFormat="1" ht="12" customHeight="1">
      <c r="A215" s="2"/>
      <c r="B215" s="315"/>
      <c r="C215" s="315"/>
      <c r="D215" s="315"/>
      <c r="E215" s="315"/>
      <c r="F215" s="315"/>
      <c r="G215" s="315"/>
      <c r="H215" s="109"/>
      <c r="I215" s="109"/>
      <c r="J215" s="109"/>
      <c r="K215" s="109"/>
      <c r="L215" s="109"/>
      <c r="M215" s="109"/>
      <c r="N215" s="109"/>
      <c r="O215" s="109"/>
      <c r="P215" s="109"/>
      <c r="Q215" s="109"/>
      <c r="R215" s="109"/>
      <c r="S215" s="109"/>
      <c r="T215" s="109"/>
      <c r="U215" s="109"/>
      <c r="V215" s="109"/>
      <c r="W215" s="109"/>
      <c r="X215" s="109"/>
      <c r="Y215" s="389"/>
      <c r="Z215" s="389"/>
      <c r="AA215" s="389"/>
      <c r="AB215" s="389"/>
      <c r="AC215" s="389"/>
      <c r="AD215" s="389"/>
      <c r="AE215" s="388"/>
      <c r="AF215" s="388"/>
      <c r="AG215" s="389"/>
      <c r="AH215" s="389"/>
      <c r="AI215" s="389"/>
      <c r="AJ215" s="390"/>
      <c r="AK215" s="390"/>
      <c r="AL215" s="390"/>
      <c r="AM215" s="390"/>
      <c r="AN215" s="390"/>
    </row>
    <row r="216" spans="1:85" s="3" customFormat="1" ht="12" customHeight="1">
      <c r="A216" s="2"/>
      <c r="B216" s="315"/>
      <c r="C216" s="315"/>
      <c r="D216" s="315"/>
      <c r="E216" s="315"/>
      <c r="F216" s="315"/>
      <c r="G216" s="315"/>
      <c r="H216" s="109"/>
      <c r="I216" s="109"/>
      <c r="J216" s="109"/>
      <c r="K216" s="109"/>
      <c r="L216" s="109"/>
      <c r="M216" s="109"/>
      <c r="N216" s="109"/>
      <c r="O216" s="109"/>
      <c r="P216" s="109"/>
      <c r="Q216" s="109"/>
      <c r="R216" s="109"/>
      <c r="S216" s="109"/>
      <c r="T216" s="109"/>
      <c r="U216" s="109"/>
      <c r="V216" s="109"/>
      <c r="W216" s="109"/>
      <c r="X216" s="109"/>
      <c r="Y216" s="389"/>
      <c r="Z216" s="389"/>
      <c r="AA216" s="389"/>
      <c r="AB216" s="389"/>
      <c r="AC216" s="389"/>
      <c r="AD216" s="389"/>
      <c r="AE216" s="388"/>
      <c r="AF216" s="388"/>
      <c r="AG216" s="389"/>
      <c r="AH216" s="389"/>
      <c r="AI216" s="389"/>
      <c r="AJ216" s="390"/>
      <c r="AK216" s="390"/>
      <c r="AL216" s="390"/>
      <c r="AM216" s="390"/>
      <c r="AN216" s="390"/>
    </row>
    <row r="217" spans="1:85" s="3" customFormat="1" ht="18.75" customHeight="1" thickBot="1">
      <c r="A217" s="2"/>
      <c r="B217" s="1052" t="s">
        <v>143</v>
      </c>
      <c r="C217" s="1053"/>
      <c r="D217" s="1053"/>
      <c r="E217" s="1053"/>
      <c r="F217" s="1053"/>
      <c r="G217" s="1053"/>
      <c r="H217" s="1053"/>
      <c r="I217" s="1053"/>
      <c r="J217" s="1053"/>
      <c r="K217" s="1053"/>
      <c r="L217" s="1058">
        <f>X186</f>
        <v>0</v>
      </c>
      <c r="M217" s="1059" t="s">
        <v>172</v>
      </c>
      <c r="N217" s="1060" t="str">
        <f>AD186</f>
        <v/>
      </c>
      <c r="O217" s="1053"/>
      <c r="P217" s="393"/>
      <c r="Q217" s="1061"/>
      <c r="R217" s="1052" t="s">
        <v>173</v>
      </c>
      <c r="S217" s="1053"/>
      <c r="T217" s="1053"/>
      <c r="U217" s="1053"/>
      <c r="V217" s="1053"/>
      <c r="W217" s="1053"/>
      <c r="X217" s="1053"/>
      <c r="Y217" s="1053"/>
      <c r="Z217" s="1053"/>
      <c r="AA217" s="1053"/>
      <c r="AB217" s="1053"/>
      <c r="AC217" s="1053"/>
      <c r="AD217" s="1053"/>
      <c r="AE217" s="1053"/>
      <c r="AF217" s="1054" t="s">
        <v>174</v>
      </c>
      <c r="AG217" s="1054">
        <f>AK186</f>
        <v>0</v>
      </c>
      <c r="AH217" s="1054" t="s">
        <v>3</v>
      </c>
      <c r="AI217" s="1055">
        <f>AN186</f>
        <v>0</v>
      </c>
      <c r="AJ217" s="1056"/>
      <c r="AK217" s="1057"/>
      <c r="AL217" s="395"/>
      <c r="AM217" s="203"/>
      <c r="AN217" s="203"/>
      <c r="AO217" s="204"/>
      <c r="AP217" s="151"/>
      <c r="AQ217" s="205"/>
      <c r="AR217" s="205"/>
      <c r="AS217" s="205"/>
      <c r="AT217" s="205"/>
      <c r="AU217" s="205"/>
      <c r="AV217" s="205"/>
      <c r="AW217" s="205"/>
      <c r="AX217" s="205"/>
      <c r="AY217" s="169"/>
      <c r="AZ217" s="169"/>
      <c r="BA217" s="169"/>
      <c r="BB217" s="169"/>
      <c r="BC217" s="169"/>
      <c r="BD217" s="169"/>
      <c r="BE217" s="169"/>
      <c r="BF217" s="169"/>
      <c r="BG217" s="169"/>
      <c r="BH217" s="169"/>
      <c r="BI217" s="135"/>
      <c r="BJ217" s="135"/>
      <c r="BK217" s="135"/>
      <c r="BL217" s="135"/>
      <c r="BM217" s="135"/>
      <c r="BN217" s="135"/>
      <c r="BO217" s="135"/>
      <c r="BP217" s="135"/>
      <c r="BQ217" s="135"/>
      <c r="BR217" s="135"/>
      <c r="BS217" s="135"/>
      <c r="BT217" s="135"/>
      <c r="BU217" s="135"/>
      <c r="BV217" s="135"/>
      <c r="BW217" s="135"/>
      <c r="BX217" s="135"/>
      <c r="BY217" s="135"/>
      <c r="BZ217" s="135"/>
      <c r="CA217" s="135"/>
      <c r="CB217" s="135"/>
      <c r="CC217" s="135"/>
      <c r="CD217" s="135"/>
      <c r="CE217" s="135"/>
      <c r="CF217" s="135"/>
    </row>
    <row r="218" spans="1:85" ht="31.5" customHeight="1">
      <c r="B218" s="723" t="s">
        <v>144</v>
      </c>
      <c r="C218" s="724"/>
      <c r="D218" s="724"/>
      <c r="E218" s="724"/>
      <c r="F218" s="724"/>
      <c r="G218" s="725"/>
      <c r="H218" s="726" t="s">
        <v>170</v>
      </c>
      <c r="I218" s="727"/>
      <c r="J218" s="727"/>
      <c r="K218" s="727"/>
      <c r="L218" s="728" t="s">
        <v>162</v>
      </c>
      <c r="M218" s="729"/>
      <c r="N218" s="734" t="s">
        <v>148</v>
      </c>
      <c r="O218" s="735"/>
      <c r="P218" s="740" t="s">
        <v>164</v>
      </c>
      <c r="Q218" s="740"/>
      <c r="R218" s="756" t="s">
        <v>168</v>
      </c>
      <c r="S218" s="757"/>
      <c r="T218" s="757"/>
      <c r="U218" s="757"/>
      <c r="V218" s="758"/>
      <c r="W218" s="765" t="s">
        <v>165</v>
      </c>
      <c r="X218" s="765"/>
      <c r="Y218" s="765"/>
      <c r="Z218" s="765"/>
      <c r="AA218" s="740" t="s">
        <v>169</v>
      </c>
      <c r="AB218" s="740"/>
      <c r="AC218" s="740"/>
      <c r="AD218" s="740"/>
      <c r="AE218" s="740"/>
      <c r="AF218" s="552" t="s">
        <v>166</v>
      </c>
      <c r="AG218" s="552"/>
      <c r="AH218" s="552" t="s">
        <v>167</v>
      </c>
      <c r="AI218" s="552"/>
      <c r="AJ218" s="552" t="s">
        <v>163</v>
      </c>
      <c r="AK218" s="552"/>
      <c r="AL218" s="150"/>
      <c r="AM218" s="150"/>
      <c r="AN218" s="150"/>
      <c r="AO218" s="151"/>
      <c r="AP218" s="278"/>
      <c r="AQ218" s="207"/>
      <c r="AR218" s="207"/>
      <c r="AS218" s="207"/>
      <c r="AT218" s="207"/>
      <c r="AU218" s="207"/>
      <c r="AV218" s="207"/>
      <c r="AW218" s="207"/>
      <c r="AX218" s="208"/>
      <c r="AY218" s="209"/>
      <c r="AZ218" s="209"/>
      <c r="BA218" s="209"/>
      <c r="BB218" s="209"/>
      <c r="BC218" s="209"/>
      <c r="BD218" s="209"/>
      <c r="BE218" s="209"/>
      <c r="BF218" s="209"/>
      <c r="BG218" s="209"/>
      <c r="BH218" s="210"/>
      <c r="BI218" s="210"/>
      <c r="BJ218" s="210"/>
      <c r="BK218" s="210"/>
      <c r="BL218" s="210"/>
      <c r="BM218" s="210"/>
      <c r="BN218" s="210"/>
      <c r="BO218" s="210"/>
      <c r="BP218" s="210"/>
      <c r="BQ218" s="210"/>
      <c r="BR218" s="210"/>
      <c r="BS218" s="210"/>
      <c r="BT218" s="210"/>
      <c r="BU218" s="210"/>
      <c r="BV218" s="210"/>
      <c r="BW218" s="210"/>
      <c r="BX218" s="210"/>
      <c r="BY218" s="210"/>
      <c r="BZ218" s="210"/>
      <c r="CA218" s="207"/>
      <c r="CB218" s="211"/>
      <c r="CC218" s="211"/>
      <c r="CD218" s="211"/>
      <c r="CE218" s="211"/>
      <c r="CF218" s="211"/>
      <c r="CG218" s="108"/>
    </row>
    <row r="219" spans="1:85" s="66" customFormat="1" ht="21" customHeight="1">
      <c r="B219" s="396"/>
      <c r="C219" s="397"/>
      <c r="D219" s="397"/>
      <c r="E219" s="397"/>
      <c r="F219" s="397"/>
      <c r="G219" s="398"/>
      <c r="H219" s="745" t="s">
        <v>145</v>
      </c>
      <c r="I219" s="746"/>
      <c r="J219" s="746"/>
      <c r="K219" s="746"/>
      <c r="L219" s="730"/>
      <c r="M219" s="731"/>
      <c r="N219" s="736"/>
      <c r="O219" s="737"/>
      <c r="P219" s="740"/>
      <c r="Q219" s="740"/>
      <c r="R219" s="759"/>
      <c r="S219" s="760"/>
      <c r="T219" s="760"/>
      <c r="U219" s="760"/>
      <c r="V219" s="761"/>
      <c r="W219" s="765"/>
      <c r="X219" s="765"/>
      <c r="Y219" s="765"/>
      <c r="Z219" s="765"/>
      <c r="AA219" s="740"/>
      <c r="AB219" s="740"/>
      <c r="AC219" s="740"/>
      <c r="AD219" s="740"/>
      <c r="AE219" s="740"/>
      <c r="AF219" s="552"/>
      <c r="AG219" s="552"/>
      <c r="AH219" s="552"/>
      <c r="AI219" s="552"/>
      <c r="AJ219" s="552"/>
      <c r="AK219" s="552"/>
      <c r="AL219" s="150"/>
      <c r="AM219" s="150"/>
      <c r="AN219" s="150"/>
      <c r="AO219" s="151"/>
      <c r="AP219" s="278"/>
      <c r="AQ219" s="207"/>
      <c r="AR219" s="207"/>
      <c r="AS219" s="207"/>
      <c r="AT219" s="207"/>
      <c r="AU219" s="207"/>
      <c r="AV219" s="207"/>
      <c r="AW219" s="207"/>
      <c r="AX219" s="208"/>
      <c r="AY219" s="209"/>
      <c r="AZ219" s="209"/>
      <c r="BA219" s="209"/>
      <c r="BB219" s="209"/>
      <c r="BC219" s="209"/>
      <c r="BD219" s="209"/>
      <c r="BE219" s="209"/>
      <c r="BF219" s="209"/>
      <c r="BG219" s="209"/>
      <c r="BH219" s="210"/>
      <c r="BI219" s="210"/>
      <c r="BJ219" s="210"/>
      <c r="BK219" s="210"/>
      <c r="BL219" s="210"/>
      <c r="BM219" s="210"/>
      <c r="BN219" s="210"/>
      <c r="BO219" s="210"/>
      <c r="BP219" s="210"/>
      <c r="BQ219" s="210"/>
      <c r="BR219" s="210"/>
      <c r="BS219" s="210"/>
      <c r="BT219" s="210"/>
      <c r="BU219" s="210"/>
      <c r="BV219" s="210"/>
      <c r="BW219" s="210"/>
      <c r="BX219" s="210"/>
      <c r="BY219" s="210"/>
      <c r="BZ219" s="210"/>
      <c r="CA219" s="211"/>
      <c r="CB219" s="211"/>
      <c r="CC219" s="211"/>
      <c r="CD219" s="211"/>
      <c r="CE219" s="211"/>
      <c r="CF219" s="211"/>
      <c r="CG219" s="133"/>
    </row>
    <row r="220" spans="1:85" s="66" customFormat="1" ht="18.75" customHeight="1">
      <c r="B220" s="396"/>
      <c r="C220" s="397"/>
      <c r="D220" s="397"/>
      <c r="E220" s="397"/>
      <c r="F220" s="397"/>
      <c r="G220" s="398"/>
      <c r="H220" s="726" t="s">
        <v>146</v>
      </c>
      <c r="I220" s="727"/>
      <c r="J220" s="727"/>
      <c r="K220" s="727"/>
      <c r="L220" s="730"/>
      <c r="M220" s="731"/>
      <c r="N220" s="736"/>
      <c r="O220" s="737"/>
      <c r="P220" s="740"/>
      <c r="Q220" s="740"/>
      <c r="R220" s="759"/>
      <c r="S220" s="760"/>
      <c r="T220" s="760"/>
      <c r="U220" s="760"/>
      <c r="V220" s="761"/>
      <c r="W220" s="765"/>
      <c r="X220" s="765"/>
      <c r="Y220" s="765"/>
      <c r="Z220" s="765"/>
      <c r="AA220" s="740"/>
      <c r="AB220" s="740"/>
      <c r="AC220" s="740"/>
      <c r="AD220" s="740"/>
      <c r="AE220" s="740"/>
      <c r="AF220" s="552"/>
      <c r="AG220" s="552"/>
      <c r="AH220" s="552"/>
      <c r="AI220" s="552"/>
      <c r="AJ220" s="552"/>
      <c r="AK220" s="552"/>
      <c r="AL220" s="150"/>
      <c r="AM220" s="150"/>
      <c r="AN220" s="150"/>
      <c r="AO220" s="151"/>
      <c r="AP220" s="278"/>
      <c r="AQ220" s="207"/>
      <c r="AR220" s="207"/>
      <c r="AS220" s="207"/>
      <c r="AT220" s="207"/>
      <c r="AU220" s="207"/>
      <c r="AV220" s="207"/>
      <c r="AW220" s="207"/>
      <c r="AX220" s="212"/>
      <c r="AY220" s="209"/>
      <c r="AZ220" s="209"/>
      <c r="BA220" s="209"/>
      <c r="BB220" s="209"/>
      <c r="BC220" s="209"/>
      <c r="BD220" s="209"/>
      <c r="BE220" s="209"/>
      <c r="BF220" s="209"/>
      <c r="BG220" s="209"/>
      <c r="BH220" s="210"/>
      <c r="BI220" s="210"/>
      <c r="BJ220" s="210"/>
      <c r="BK220" s="210"/>
      <c r="BL220" s="210"/>
      <c r="BM220" s="210"/>
      <c r="BN220" s="210"/>
      <c r="BO220" s="210"/>
      <c r="BP220" s="210"/>
      <c r="BQ220" s="210"/>
      <c r="BR220" s="210"/>
      <c r="BS220" s="210"/>
      <c r="BT220" s="210"/>
      <c r="BU220" s="210"/>
      <c r="BV220" s="210"/>
      <c r="BW220" s="210"/>
      <c r="BX220" s="210"/>
      <c r="BY220" s="210"/>
      <c r="BZ220" s="210"/>
      <c r="CA220" s="211"/>
      <c r="CB220" s="211"/>
      <c r="CC220" s="211"/>
      <c r="CD220" s="211"/>
      <c r="CE220" s="211"/>
      <c r="CF220" s="211"/>
      <c r="CG220" s="133"/>
    </row>
    <row r="221" spans="1:85" s="66" customFormat="1" ht="18.75" customHeight="1">
      <c r="B221" s="396"/>
      <c r="C221" s="397"/>
      <c r="D221" s="397"/>
      <c r="E221" s="397"/>
      <c r="F221" s="397"/>
      <c r="G221" s="398"/>
      <c r="H221" s="726" t="s">
        <v>147</v>
      </c>
      <c r="I221" s="727"/>
      <c r="J221" s="727"/>
      <c r="K221" s="727"/>
      <c r="L221" s="732"/>
      <c r="M221" s="733"/>
      <c r="N221" s="736"/>
      <c r="O221" s="737"/>
      <c r="P221" s="740"/>
      <c r="Q221" s="740"/>
      <c r="R221" s="759"/>
      <c r="S221" s="760"/>
      <c r="T221" s="760"/>
      <c r="U221" s="760"/>
      <c r="V221" s="761"/>
      <c r="W221" s="765"/>
      <c r="X221" s="765"/>
      <c r="Y221" s="765"/>
      <c r="Z221" s="765"/>
      <c r="AA221" s="740"/>
      <c r="AB221" s="740"/>
      <c r="AC221" s="740"/>
      <c r="AD221" s="740"/>
      <c r="AE221" s="740"/>
      <c r="AF221" s="552"/>
      <c r="AG221" s="552"/>
      <c r="AH221" s="552"/>
      <c r="AI221" s="552"/>
      <c r="AJ221" s="552"/>
      <c r="AK221" s="552"/>
      <c r="AL221" s="150"/>
      <c r="AM221" s="150"/>
      <c r="AN221" s="150"/>
      <c r="AO221" s="151"/>
      <c r="AP221" s="278"/>
      <c r="AQ221" s="207"/>
      <c r="AR221" s="207"/>
      <c r="AS221" s="207"/>
      <c r="AT221" s="207"/>
      <c r="AU221" s="207"/>
      <c r="AV221" s="207"/>
      <c r="AW221" s="207"/>
      <c r="AX221" s="213"/>
      <c r="AY221" s="209"/>
      <c r="AZ221" s="209"/>
      <c r="BA221" s="209"/>
      <c r="BB221" s="209"/>
      <c r="BC221" s="209"/>
      <c r="BD221" s="209"/>
      <c r="BE221" s="209"/>
      <c r="BF221" s="209"/>
      <c r="BG221" s="209"/>
      <c r="BH221" s="210"/>
      <c r="BI221" s="210"/>
      <c r="BJ221" s="210"/>
      <c r="BK221" s="210"/>
      <c r="BL221" s="210"/>
      <c r="BM221" s="210"/>
      <c r="BN221" s="210"/>
      <c r="BO221" s="210"/>
      <c r="BP221" s="210"/>
      <c r="BQ221" s="210"/>
      <c r="BR221" s="210"/>
      <c r="BS221" s="210"/>
      <c r="BT221" s="210"/>
      <c r="BU221" s="210"/>
      <c r="BV221" s="210"/>
      <c r="BW221" s="210"/>
      <c r="BX221" s="210"/>
      <c r="BY221" s="210"/>
      <c r="BZ221" s="210"/>
      <c r="CA221" s="211"/>
      <c r="CB221" s="211"/>
      <c r="CC221" s="211"/>
      <c r="CD221" s="211"/>
      <c r="CE221" s="211"/>
      <c r="CF221" s="211"/>
      <c r="CG221" s="133"/>
    </row>
    <row r="222" spans="1:85" s="66" customFormat="1" ht="24.75" customHeight="1">
      <c r="B222" s="399"/>
      <c r="C222" s="400"/>
      <c r="D222" s="400"/>
      <c r="E222" s="400"/>
      <c r="F222" s="400"/>
      <c r="G222" s="401"/>
      <c r="H222" s="745" t="s">
        <v>171</v>
      </c>
      <c r="I222" s="746"/>
      <c r="J222" s="746"/>
      <c r="K222" s="746"/>
      <c r="L222" s="402" t="s">
        <v>159</v>
      </c>
      <c r="M222" s="402" t="s">
        <v>160</v>
      </c>
      <c r="N222" s="738"/>
      <c r="O222" s="739"/>
      <c r="P222" s="740"/>
      <c r="Q222" s="740"/>
      <c r="R222" s="762"/>
      <c r="S222" s="763"/>
      <c r="T222" s="763"/>
      <c r="U222" s="763"/>
      <c r="V222" s="764"/>
      <c r="W222" s="765"/>
      <c r="X222" s="765"/>
      <c r="Y222" s="765"/>
      <c r="Z222" s="765"/>
      <c r="AA222" s="740"/>
      <c r="AB222" s="740"/>
      <c r="AC222" s="740"/>
      <c r="AD222" s="740"/>
      <c r="AE222" s="740"/>
      <c r="AF222" s="552"/>
      <c r="AG222" s="552"/>
      <c r="AH222" s="552"/>
      <c r="AI222" s="552"/>
      <c r="AJ222" s="552"/>
      <c r="AK222" s="552"/>
      <c r="AL222" s="150"/>
      <c r="AM222" s="150"/>
      <c r="AN222" s="150"/>
      <c r="AO222" s="151"/>
      <c r="AP222" s="278"/>
      <c r="AQ222" s="207"/>
      <c r="AR222" s="207"/>
      <c r="AS222" s="207"/>
      <c r="AT222" s="207"/>
      <c r="AU222" s="207"/>
      <c r="AV222" s="207"/>
      <c r="AW222" s="207"/>
      <c r="AX222" s="213"/>
      <c r="AY222" s="214"/>
      <c r="AZ222" s="214"/>
      <c r="BA222" s="214"/>
      <c r="BB222" s="214"/>
      <c r="BC222" s="214"/>
      <c r="BD222" s="214"/>
      <c r="BE222" s="214"/>
      <c r="BF222" s="214"/>
      <c r="BG222" s="214"/>
      <c r="BH222" s="210"/>
      <c r="BI222" s="210"/>
      <c r="BJ222" s="210"/>
      <c r="BK222" s="210"/>
      <c r="BL222" s="210"/>
      <c r="BM222" s="210"/>
      <c r="BN222" s="210"/>
      <c r="BO222" s="210"/>
      <c r="BP222" s="210"/>
      <c r="BQ222" s="210"/>
      <c r="BR222" s="210"/>
      <c r="BS222" s="210"/>
      <c r="BT222" s="210"/>
      <c r="BU222" s="210"/>
      <c r="BV222" s="210"/>
      <c r="BW222" s="210"/>
      <c r="BX222" s="210"/>
      <c r="BY222" s="210"/>
      <c r="BZ222" s="210"/>
      <c r="CA222" s="211"/>
      <c r="CB222" s="211"/>
      <c r="CC222" s="211"/>
      <c r="CD222" s="211"/>
      <c r="CE222" s="211"/>
      <c r="CF222" s="211"/>
      <c r="CG222" s="133"/>
    </row>
    <row r="223" spans="1:85" s="66" customFormat="1" ht="17.25" customHeight="1">
      <c r="B223" s="752" t="s">
        <v>149</v>
      </c>
      <c r="C223" s="753"/>
      <c r="D223" s="753"/>
      <c r="E223" s="753"/>
      <c r="F223" s="753"/>
      <c r="G223" s="754"/>
      <c r="H223" s="767" t="s">
        <v>150</v>
      </c>
      <c r="I223" s="768"/>
      <c r="J223" s="768"/>
      <c r="K223" s="768"/>
      <c r="L223" s="768" t="s">
        <v>151</v>
      </c>
      <c r="M223" s="768"/>
      <c r="N223" s="768" t="s">
        <v>152</v>
      </c>
      <c r="O223" s="768"/>
      <c r="P223" s="768" t="s">
        <v>153</v>
      </c>
      <c r="Q223" s="768"/>
      <c r="R223" s="769" t="s">
        <v>161</v>
      </c>
      <c r="S223" s="770"/>
      <c r="T223" s="770"/>
      <c r="U223" s="770"/>
      <c r="V223" s="771"/>
      <c r="W223" s="768" t="s">
        <v>154</v>
      </c>
      <c r="X223" s="768"/>
      <c r="Y223" s="768"/>
      <c r="Z223" s="768"/>
      <c r="AA223" s="768" t="s">
        <v>155</v>
      </c>
      <c r="AB223" s="768"/>
      <c r="AC223" s="768"/>
      <c r="AD223" s="768"/>
      <c r="AE223" s="768"/>
      <c r="AF223" s="768" t="s">
        <v>156</v>
      </c>
      <c r="AG223" s="768"/>
      <c r="AH223" s="768" t="s">
        <v>157</v>
      </c>
      <c r="AI223" s="768"/>
      <c r="AJ223" s="768" t="s">
        <v>158</v>
      </c>
      <c r="AK223" s="768"/>
      <c r="AL223" s="281"/>
      <c r="AM223" s="281"/>
      <c r="AN223" s="281"/>
      <c r="AO223" s="153"/>
      <c r="AP223" s="281"/>
      <c r="AQ223" s="152"/>
      <c r="AR223" s="152"/>
      <c r="AS223" s="152"/>
      <c r="AT223" s="152"/>
      <c r="AU223" s="152"/>
      <c r="AV223" s="152"/>
      <c r="AW223" s="152"/>
      <c r="AX223" s="152"/>
      <c r="AY223" s="152"/>
      <c r="AZ223" s="152"/>
      <c r="BA223" s="152"/>
      <c r="BB223" s="152"/>
      <c r="BC223" s="152"/>
      <c r="BD223" s="152"/>
      <c r="BE223" s="152"/>
      <c r="BF223" s="152"/>
      <c r="BG223" s="152"/>
      <c r="BH223" s="215"/>
      <c r="BI223" s="215"/>
      <c r="BJ223" s="215"/>
      <c r="BK223" s="215"/>
      <c r="BL223" s="215"/>
      <c r="BM223" s="215"/>
      <c r="BN223" s="215"/>
      <c r="BO223" s="152"/>
      <c r="BP223" s="152"/>
      <c r="BQ223" s="152"/>
      <c r="BR223" s="152"/>
      <c r="BS223" s="152"/>
      <c r="BT223" s="152"/>
      <c r="BU223" s="152"/>
      <c r="BV223" s="152"/>
      <c r="BW223" s="152"/>
      <c r="BX223" s="152"/>
      <c r="BY223" s="152"/>
      <c r="BZ223" s="152"/>
      <c r="CA223" s="152"/>
      <c r="CB223" s="152"/>
      <c r="CC223" s="152"/>
      <c r="CD223" s="152"/>
      <c r="CE223" s="152"/>
      <c r="CF223" s="152"/>
      <c r="CG223" s="133"/>
    </row>
    <row r="224" spans="1:85" ht="18.75">
      <c r="B224" s="755" t="str">
        <f t="shared" ref="B224:B230" si="22">IF(B115="","",B115)</f>
        <v/>
      </c>
      <c r="C224" s="755"/>
      <c r="D224" s="755"/>
      <c r="E224" s="755"/>
      <c r="F224" s="755"/>
      <c r="G224" s="755"/>
      <c r="H224" s="772" t="str">
        <f t="shared" ref="H224:H230" si="23">IF(H115="","",H115)</f>
        <v/>
      </c>
      <c r="I224" s="772"/>
      <c r="J224" s="772"/>
      <c r="K224" s="772"/>
      <c r="L224" s="773" t="str">
        <f t="shared" ref="L224:L230" si="24">IF(L115="","",L115)</f>
        <v/>
      </c>
      <c r="M224" s="773"/>
      <c r="N224" s="773" t="str">
        <f t="shared" ref="N224:N230" si="25">IF(N115="","",N115)</f>
        <v/>
      </c>
      <c r="O224" s="773"/>
      <c r="P224" s="574" t="str">
        <f t="shared" ref="P224:P230" si="26">IF(P115="","",P115)</f>
        <v/>
      </c>
      <c r="Q224" s="575"/>
      <c r="R224" s="574" t="str">
        <f t="shared" ref="R224:R230" si="27">IF(R115="","",R115)</f>
        <v/>
      </c>
      <c r="S224" s="576"/>
      <c r="T224" s="576"/>
      <c r="U224" s="576"/>
      <c r="V224" s="575"/>
      <c r="W224" s="577" t="str">
        <f t="shared" ref="W224:W230" si="28">IF(W115="","",W115)</f>
        <v/>
      </c>
      <c r="X224" s="577"/>
      <c r="Y224" s="577"/>
      <c r="Z224" s="577"/>
      <c r="AA224" s="577" t="str">
        <f t="shared" ref="AA224:AA230" si="29">IF(AA115="","",AA115)</f>
        <v/>
      </c>
      <c r="AB224" s="577"/>
      <c r="AC224" s="577"/>
      <c r="AD224" s="577"/>
      <c r="AE224" s="577"/>
      <c r="AF224" s="751" t="str">
        <f t="shared" ref="AF224:AF230" si="30">IF(AF115="","",AF115)</f>
        <v/>
      </c>
      <c r="AG224" s="751"/>
      <c r="AH224" s="565" t="str">
        <f t="shared" ref="AH224:AH230" si="31">IF(AH115="","",AH115)</f>
        <v/>
      </c>
      <c r="AI224" s="565"/>
      <c r="AJ224" s="565" t="str">
        <f t="shared" ref="AJ224:AJ230" si="32">IF(AJ115="","",AJ115)</f>
        <v/>
      </c>
      <c r="AK224" s="565"/>
      <c r="AL224" s="403"/>
      <c r="AM224" s="404"/>
      <c r="AN224" s="276"/>
      <c r="AO224" s="276"/>
      <c r="AP224" s="276"/>
      <c r="AQ224" s="190"/>
      <c r="AR224" s="190"/>
      <c r="AS224" s="190"/>
      <c r="AT224" s="190"/>
      <c r="AU224" s="190"/>
      <c r="AV224" s="191"/>
      <c r="AW224" s="191"/>
      <c r="AX224" s="191"/>
      <c r="AY224" s="191"/>
      <c r="AZ224" s="191"/>
      <c r="BA224" s="191"/>
      <c r="BB224" s="191"/>
      <c r="BC224" s="191"/>
      <c r="BD224" s="191"/>
      <c r="BE224" s="191"/>
      <c r="BF224" s="192"/>
      <c r="BG224" s="192"/>
      <c r="BH224" s="192"/>
      <c r="BI224" s="192"/>
      <c r="BJ224" s="192"/>
      <c r="BK224" s="192"/>
      <c r="BL224" s="192"/>
      <c r="BM224" s="193"/>
      <c r="BN224" s="193"/>
      <c r="BO224" s="193"/>
      <c r="BP224" s="193"/>
      <c r="BQ224" s="193"/>
      <c r="BR224" s="193"/>
      <c r="BS224" s="193"/>
      <c r="BT224" s="193"/>
      <c r="BU224" s="193"/>
      <c r="BV224" s="193"/>
      <c r="BW224" s="193"/>
      <c r="BX224" s="193"/>
      <c r="BY224" s="176"/>
      <c r="BZ224" s="176"/>
      <c r="CA224" s="176"/>
      <c r="CB224" s="176"/>
      <c r="CC224" s="176"/>
      <c r="CD224" s="176"/>
      <c r="CE224" s="108"/>
      <c r="CF224" s="108"/>
      <c r="CG224" s="108"/>
    </row>
    <row r="225" spans="1:85" ht="18.75">
      <c r="A225" s="57"/>
      <c r="B225" s="755" t="str">
        <f t="shared" si="22"/>
        <v/>
      </c>
      <c r="C225" s="755"/>
      <c r="D225" s="755"/>
      <c r="E225" s="755"/>
      <c r="F225" s="755"/>
      <c r="G225" s="755"/>
      <c r="H225" s="772" t="str">
        <f t="shared" si="23"/>
        <v/>
      </c>
      <c r="I225" s="772"/>
      <c r="J225" s="772"/>
      <c r="K225" s="772"/>
      <c r="L225" s="773" t="str">
        <f t="shared" si="24"/>
        <v/>
      </c>
      <c r="M225" s="773"/>
      <c r="N225" s="773" t="str">
        <f t="shared" si="25"/>
        <v/>
      </c>
      <c r="O225" s="773"/>
      <c r="P225" s="574" t="str">
        <f t="shared" si="26"/>
        <v/>
      </c>
      <c r="Q225" s="575"/>
      <c r="R225" s="574" t="str">
        <f t="shared" si="27"/>
        <v/>
      </c>
      <c r="S225" s="576"/>
      <c r="T225" s="576"/>
      <c r="U225" s="576"/>
      <c r="V225" s="575"/>
      <c r="W225" s="577" t="str">
        <f t="shared" si="28"/>
        <v/>
      </c>
      <c r="X225" s="577"/>
      <c r="Y225" s="577"/>
      <c r="Z225" s="577"/>
      <c r="AA225" s="577" t="str">
        <f t="shared" si="29"/>
        <v/>
      </c>
      <c r="AB225" s="577"/>
      <c r="AC225" s="577"/>
      <c r="AD225" s="577"/>
      <c r="AE225" s="577"/>
      <c r="AF225" s="751" t="str">
        <f t="shared" si="30"/>
        <v/>
      </c>
      <c r="AG225" s="751"/>
      <c r="AH225" s="565" t="str">
        <f t="shared" si="31"/>
        <v/>
      </c>
      <c r="AI225" s="565"/>
      <c r="AJ225" s="565" t="str">
        <f t="shared" si="32"/>
        <v/>
      </c>
      <c r="AK225" s="565"/>
      <c r="AL225" s="403"/>
      <c r="AM225" s="404"/>
      <c r="AN225" s="276"/>
      <c r="AO225" s="276"/>
      <c r="AP225" s="276"/>
      <c r="AQ225" s="190"/>
      <c r="AR225" s="190"/>
      <c r="AS225" s="190"/>
      <c r="AT225" s="190"/>
      <c r="AU225" s="190"/>
      <c r="AV225" s="191"/>
      <c r="AW225" s="191"/>
      <c r="AX225" s="191"/>
      <c r="AY225" s="191"/>
      <c r="AZ225" s="191"/>
      <c r="BA225" s="191"/>
      <c r="BB225" s="191"/>
      <c r="BC225" s="191"/>
      <c r="BD225" s="191"/>
      <c r="BE225" s="191"/>
      <c r="BF225" s="192"/>
      <c r="BG225" s="192"/>
      <c r="BH225" s="192"/>
      <c r="BI225" s="192"/>
      <c r="BJ225" s="192"/>
      <c r="BK225" s="192"/>
      <c r="BL225" s="192"/>
      <c r="BM225" s="193"/>
      <c r="BN225" s="193"/>
      <c r="BO225" s="193"/>
      <c r="BP225" s="193"/>
      <c r="BQ225" s="193"/>
      <c r="BR225" s="193"/>
      <c r="BS225" s="193"/>
      <c r="BT225" s="193"/>
      <c r="BU225" s="193"/>
      <c r="BV225" s="193"/>
      <c r="BW225" s="193"/>
      <c r="BX225" s="193"/>
      <c r="BY225" s="176"/>
      <c r="BZ225" s="176"/>
      <c r="CA225" s="176"/>
      <c r="CB225" s="176"/>
      <c r="CC225" s="176"/>
      <c r="CD225" s="176"/>
      <c r="CE225" s="108"/>
      <c r="CF225" s="108"/>
      <c r="CG225" s="108"/>
    </row>
    <row r="226" spans="1:85" ht="18.75">
      <c r="A226" s="57"/>
      <c r="B226" s="755" t="str">
        <f t="shared" si="22"/>
        <v/>
      </c>
      <c r="C226" s="755"/>
      <c r="D226" s="755"/>
      <c r="E226" s="755"/>
      <c r="F226" s="755"/>
      <c r="G226" s="755"/>
      <c r="H226" s="772" t="str">
        <f t="shared" si="23"/>
        <v/>
      </c>
      <c r="I226" s="772"/>
      <c r="J226" s="772"/>
      <c r="K226" s="772"/>
      <c r="L226" s="773" t="str">
        <f t="shared" si="24"/>
        <v/>
      </c>
      <c r="M226" s="773"/>
      <c r="N226" s="773" t="str">
        <f t="shared" si="25"/>
        <v/>
      </c>
      <c r="O226" s="773"/>
      <c r="P226" s="574" t="str">
        <f t="shared" si="26"/>
        <v/>
      </c>
      <c r="Q226" s="575"/>
      <c r="R226" s="574" t="str">
        <f t="shared" si="27"/>
        <v/>
      </c>
      <c r="S226" s="576"/>
      <c r="T226" s="576"/>
      <c r="U226" s="576"/>
      <c r="V226" s="575"/>
      <c r="W226" s="577" t="str">
        <f t="shared" si="28"/>
        <v/>
      </c>
      <c r="X226" s="577"/>
      <c r="Y226" s="577"/>
      <c r="Z226" s="577"/>
      <c r="AA226" s="577" t="str">
        <f t="shared" si="29"/>
        <v/>
      </c>
      <c r="AB226" s="577"/>
      <c r="AC226" s="577"/>
      <c r="AD226" s="577"/>
      <c r="AE226" s="577"/>
      <c r="AF226" s="751" t="str">
        <f t="shared" si="30"/>
        <v/>
      </c>
      <c r="AG226" s="751"/>
      <c r="AH226" s="565" t="str">
        <f t="shared" si="31"/>
        <v/>
      </c>
      <c r="AI226" s="565"/>
      <c r="AJ226" s="565" t="str">
        <f t="shared" si="32"/>
        <v/>
      </c>
      <c r="AK226" s="565"/>
      <c r="AL226" s="403"/>
      <c r="AM226" s="404"/>
      <c r="AN226" s="276"/>
      <c r="AO226" s="276"/>
      <c r="AP226" s="276"/>
      <c r="AQ226" s="190"/>
      <c r="AR226" s="190"/>
      <c r="AS226" s="190"/>
      <c r="AT226" s="190"/>
      <c r="AU226" s="190"/>
      <c r="AV226" s="191"/>
      <c r="AW226" s="191"/>
      <c r="AX226" s="191"/>
      <c r="AY226" s="191"/>
      <c r="AZ226" s="191"/>
      <c r="BA226" s="191"/>
      <c r="BB226" s="191"/>
      <c r="BC226" s="191"/>
      <c r="BD226" s="191"/>
      <c r="BE226" s="191"/>
      <c r="BF226" s="192"/>
      <c r="BG226" s="192"/>
      <c r="BH226" s="192"/>
      <c r="BI226" s="192"/>
      <c r="BJ226" s="192"/>
      <c r="BK226" s="192"/>
      <c r="BL226" s="192"/>
      <c r="BM226" s="193"/>
      <c r="BN226" s="193"/>
      <c r="BO226" s="193"/>
      <c r="BP226" s="193"/>
      <c r="BQ226" s="193"/>
      <c r="BR226" s="193"/>
      <c r="BS226" s="193"/>
      <c r="BT226" s="193"/>
      <c r="BU226" s="193"/>
      <c r="BV226" s="193"/>
      <c r="BW226" s="193"/>
      <c r="BX226" s="193"/>
      <c r="BY226" s="176"/>
      <c r="BZ226" s="176"/>
      <c r="CA226" s="176"/>
      <c r="CB226" s="176"/>
      <c r="CC226" s="176"/>
      <c r="CD226" s="176"/>
      <c r="CE226" s="108"/>
      <c r="CF226" s="108"/>
      <c r="CG226" s="108"/>
    </row>
    <row r="227" spans="1:85" s="69" customFormat="1" ht="18.75">
      <c r="A227" s="57"/>
      <c r="B227" s="755" t="str">
        <f t="shared" si="22"/>
        <v/>
      </c>
      <c r="C227" s="755"/>
      <c r="D227" s="755"/>
      <c r="E227" s="755"/>
      <c r="F227" s="755"/>
      <c r="G227" s="755"/>
      <c r="H227" s="772" t="str">
        <f t="shared" si="23"/>
        <v/>
      </c>
      <c r="I227" s="772"/>
      <c r="J227" s="772"/>
      <c r="K227" s="772"/>
      <c r="L227" s="773" t="str">
        <f t="shared" si="24"/>
        <v/>
      </c>
      <c r="M227" s="773"/>
      <c r="N227" s="773" t="str">
        <f t="shared" si="25"/>
        <v/>
      </c>
      <c r="O227" s="773"/>
      <c r="P227" s="574" t="str">
        <f t="shared" si="26"/>
        <v/>
      </c>
      <c r="Q227" s="575"/>
      <c r="R227" s="574" t="str">
        <f t="shared" si="27"/>
        <v/>
      </c>
      <c r="S227" s="576"/>
      <c r="T227" s="576"/>
      <c r="U227" s="576"/>
      <c r="V227" s="575"/>
      <c r="W227" s="577" t="str">
        <f t="shared" si="28"/>
        <v/>
      </c>
      <c r="X227" s="577"/>
      <c r="Y227" s="577"/>
      <c r="Z227" s="577"/>
      <c r="AA227" s="577" t="str">
        <f t="shared" si="29"/>
        <v/>
      </c>
      <c r="AB227" s="577"/>
      <c r="AC227" s="577"/>
      <c r="AD227" s="577"/>
      <c r="AE227" s="577"/>
      <c r="AF227" s="751" t="str">
        <f t="shared" si="30"/>
        <v/>
      </c>
      <c r="AG227" s="751"/>
      <c r="AH227" s="565" t="str">
        <f t="shared" si="31"/>
        <v/>
      </c>
      <c r="AI227" s="565"/>
      <c r="AJ227" s="565" t="str">
        <f t="shared" si="32"/>
        <v/>
      </c>
      <c r="AK227" s="565"/>
      <c r="AL227" s="403"/>
      <c r="AM227" s="404"/>
      <c r="AN227" s="276"/>
      <c r="AO227" s="276"/>
      <c r="AP227" s="276"/>
      <c r="AQ227" s="190"/>
      <c r="AR227" s="190"/>
      <c r="AS227" s="190"/>
      <c r="AT227" s="190"/>
      <c r="AU227" s="190"/>
      <c r="AV227" s="191"/>
      <c r="AW227" s="191"/>
      <c r="AX227" s="191"/>
      <c r="AY227" s="191"/>
      <c r="AZ227" s="191"/>
      <c r="BA227" s="191"/>
      <c r="BB227" s="191"/>
      <c r="BC227" s="191"/>
      <c r="BD227" s="191"/>
      <c r="BE227" s="191"/>
      <c r="BF227" s="192"/>
      <c r="BG227" s="192"/>
      <c r="BH227" s="192"/>
      <c r="BI227" s="192"/>
      <c r="BJ227" s="192"/>
      <c r="BK227" s="192"/>
      <c r="BL227" s="192"/>
      <c r="BM227" s="193"/>
      <c r="BN227" s="193"/>
      <c r="BO227" s="193"/>
      <c r="BP227" s="193"/>
      <c r="BQ227" s="193"/>
      <c r="BR227" s="193"/>
      <c r="BS227" s="193"/>
      <c r="BT227" s="193"/>
      <c r="BU227" s="193"/>
      <c r="BV227" s="193"/>
      <c r="BW227" s="193"/>
      <c r="BX227" s="193"/>
      <c r="BY227" s="176"/>
      <c r="BZ227" s="176"/>
      <c r="CA227" s="176"/>
      <c r="CB227" s="176"/>
      <c r="CC227" s="176"/>
      <c r="CD227" s="176"/>
      <c r="CE227" s="108"/>
      <c r="CF227" s="108"/>
      <c r="CG227" s="108"/>
    </row>
    <row r="228" spans="1:85" s="69" customFormat="1" ht="18.75">
      <c r="A228" s="57"/>
      <c r="B228" s="755" t="str">
        <f t="shared" si="22"/>
        <v/>
      </c>
      <c r="C228" s="755"/>
      <c r="D228" s="755"/>
      <c r="E228" s="755"/>
      <c r="F228" s="755"/>
      <c r="G228" s="755"/>
      <c r="H228" s="772" t="str">
        <f t="shared" si="23"/>
        <v/>
      </c>
      <c r="I228" s="772"/>
      <c r="J228" s="772"/>
      <c r="K228" s="772"/>
      <c r="L228" s="773" t="str">
        <f t="shared" si="24"/>
        <v/>
      </c>
      <c r="M228" s="773"/>
      <c r="N228" s="773" t="str">
        <f t="shared" si="25"/>
        <v/>
      </c>
      <c r="O228" s="773"/>
      <c r="P228" s="574" t="str">
        <f t="shared" si="26"/>
        <v/>
      </c>
      <c r="Q228" s="575"/>
      <c r="R228" s="574" t="str">
        <f t="shared" si="27"/>
        <v/>
      </c>
      <c r="S228" s="576"/>
      <c r="T228" s="576"/>
      <c r="U228" s="576"/>
      <c r="V228" s="575"/>
      <c r="W228" s="577" t="str">
        <f t="shared" si="28"/>
        <v/>
      </c>
      <c r="X228" s="577"/>
      <c r="Y228" s="577"/>
      <c r="Z228" s="577"/>
      <c r="AA228" s="577" t="str">
        <f t="shared" si="29"/>
        <v/>
      </c>
      <c r="AB228" s="577"/>
      <c r="AC228" s="577"/>
      <c r="AD228" s="577"/>
      <c r="AE228" s="577"/>
      <c r="AF228" s="751" t="str">
        <f t="shared" si="30"/>
        <v/>
      </c>
      <c r="AG228" s="751"/>
      <c r="AH228" s="565" t="str">
        <f t="shared" si="31"/>
        <v/>
      </c>
      <c r="AI228" s="565"/>
      <c r="AJ228" s="565" t="str">
        <f t="shared" si="32"/>
        <v/>
      </c>
      <c r="AK228" s="565"/>
      <c r="AL228" s="403"/>
      <c r="AM228" s="404"/>
      <c r="AN228" s="276"/>
      <c r="AO228" s="276"/>
      <c r="AP228" s="276"/>
      <c r="AQ228" s="190"/>
      <c r="AR228" s="190"/>
      <c r="AS228" s="190"/>
      <c r="AT228" s="190"/>
      <c r="AU228" s="190"/>
      <c r="AV228" s="191"/>
      <c r="AW228" s="191"/>
      <c r="AX228" s="191"/>
      <c r="AY228" s="191"/>
      <c r="AZ228" s="191"/>
      <c r="BA228" s="191"/>
      <c r="BB228" s="191"/>
      <c r="BC228" s="191"/>
      <c r="BD228" s="191"/>
      <c r="BE228" s="191"/>
      <c r="BF228" s="192"/>
      <c r="BG228" s="192"/>
      <c r="BH228" s="192"/>
      <c r="BI228" s="192"/>
      <c r="BJ228" s="192"/>
      <c r="BK228" s="192"/>
      <c r="BL228" s="192"/>
      <c r="BM228" s="193"/>
      <c r="BN228" s="193"/>
      <c r="BO228" s="193"/>
      <c r="BP228" s="193"/>
      <c r="BQ228" s="193"/>
      <c r="BR228" s="193"/>
      <c r="BS228" s="193"/>
      <c r="BT228" s="193"/>
      <c r="BU228" s="193"/>
      <c r="BV228" s="193"/>
      <c r="BW228" s="193"/>
      <c r="BX228" s="193"/>
      <c r="BY228" s="176"/>
      <c r="BZ228" s="176"/>
      <c r="CA228" s="176"/>
      <c r="CB228" s="176"/>
      <c r="CC228" s="176"/>
      <c r="CD228" s="176"/>
      <c r="CE228" s="108"/>
      <c r="CF228" s="108"/>
      <c r="CG228" s="108"/>
    </row>
    <row r="229" spans="1:85" s="69" customFormat="1" ht="18.75">
      <c r="A229" s="57"/>
      <c r="B229" s="755" t="str">
        <f t="shared" si="22"/>
        <v/>
      </c>
      <c r="C229" s="755"/>
      <c r="D229" s="755"/>
      <c r="E229" s="755"/>
      <c r="F229" s="755"/>
      <c r="G229" s="755"/>
      <c r="H229" s="772" t="str">
        <f t="shared" si="23"/>
        <v/>
      </c>
      <c r="I229" s="772"/>
      <c r="J229" s="772"/>
      <c r="K229" s="772"/>
      <c r="L229" s="773" t="str">
        <f t="shared" si="24"/>
        <v/>
      </c>
      <c r="M229" s="773"/>
      <c r="N229" s="773" t="str">
        <f t="shared" si="25"/>
        <v/>
      </c>
      <c r="O229" s="773"/>
      <c r="P229" s="574" t="str">
        <f t="shared" si="26"/>
        <v/>
      </c>
      <c r="Q229" s="575"/>
      <c r="R229" s="574" t="str">
        <f t="shared" si="27"/>
        <v/>
      </c>
      <c r="S229" s="576"/>
      <c r="T229" s="576"/>
      <c r="U229" s="576"/>
      <c r="V229" s="575"/>
      <c r="W229" s="577" t="str">
        <f t="shared" si="28"/>
        <v/>
      </c>
      <c r="X229" s="577"/>
      <c r="Y229" s="577"/>
      <c r="Z229" s="577"/>
      <c r="AA229" s="577" t="str">
        <f t="shared" si="29"/>
        <v/>
      </c>
      <c r="AB229" s="577"/>
      <c r="AC229" s="577"/>
      <c r="AD229" s="577"/>
      <c r="AE229" s="577"/>
      <c r="AF229" s="751" t="str">
        <f t="shared" si="30"/>
        <v/>
      </c>
      <c r="AG229" s="751"/>
      <c r="AH229" s="565" t="str">
        <f t="shared" si="31"/>
        <v/>
      </c>
      <c r="AI229" s="565"/>
      <c r="AJ229" s="565" t="str">
        <f t="shared" si="32"/>
        <v/>
      </c>
      <c r="AK229" s="565"/>
      <c r="AL229" s="403"/>
      <c r="AM229" s="404"/>
      <c r="AN229" s="276"/>
      <c r="AO229" s="276"/>
      <c r="AP229" s="276"/>
      <c r="AQ229" s="190"/>
      <c r="AR229" s="190"/>
      <c r="AS229" s="190"/>
      <c r="AT229" s="190"/>
      <c r="AU229" s="190"/>
      <c r="AV229" s="191"/>
      <c r="AW229" s="191"/>
      <c r="AX229" s="191"/>
      <c r="AY229" s="191"/>
      <c r="AZ229" s="191"/>
      <c r="BA229" s="191"/>
      <c r="BB229" s="191"/>
      <c r="BC229" s="191"/>
      <c r="BD229" s="191"/>
      <c r="BE229" s="191"/>
      <c r="BF229" s="192"/>
      <c r="BG229" s="192"/>
      <c r="BH229" s="192"/>
      <c r="BI229" s="192"/>
      <c r="BJ229" s="192"/>
      <c r="BK229" s="192"/>
      <c r="BL229" s="192"/>
      <c r="BM229" s="193"/>
      <c r="BN229" s="193"/>
      <c r="BO229" s="193"/>
      <c r="BP229" s="193"/>
      <c r="BQ229" s="193"/>
      <c r="BR229" s="193"/>
      <c r="BS229" s="193"/>
      <c r="BT229" s="193"/>
      <c r="BU229" s="193"/>
      <c r="BV229" s="193"/>
      <c r="BW229" s="193"/>
      <c r="BX229" s="193"/>
      <c r="BY229" s="176"/>
      <c r="BZ229" s="176"/>
      <c r="CA229" s="176"/>
      <c r="CB229" s="176"/>
      <c r="CC229" s="176"/>
      <c r="CD229" s="176"/>
      <c r="CE229" s="108"/>
      <c r="CF229" s="108"/>
      <c r="CG229" s="108"/>
    </row>
    <row r="230" spans="1:85" s="69" customFormat="1" ht="18.75">
      <c r="A230" s="57"/>
      <c r="B230" s="755" t="str">
        <f t="shared" si="22"/>
        <v/>
      </c>
      <c r="C230" s="755"/>
      <c r="D230" s="755"/>
      <c r="E230" s="755"/>
      <c r="F230" s="755"/>
      <c r="G230" s="755"/>
      <c r="H230" s="772" t="str">
        <f t="shared" si="23"/>
        <v/>
      </c>
      <c r="I230" s="772"/>
      <c r="J230" s="772"/>
      <c r="K230" s="772"/>
      <c r="L230" s="773" t="str">
        <f t="shared" si="24"/>
        <v/>
      </c>
      <c r="M230" s="773"/>
      <c r="N230" s="773" t="str">
        <f t="shared" si="25"/>
        <v/>
      </c>
      <c r="O230" s="773"/>
      <c r="P230" s="574" t="str">
        <f t="shared" si="26"/>
        <v/>
      </c>
      <c r="Q230" s="575"/>
      <c r="R230" s="574" t="str">
        <f t="shared" si="27"/>
        <v/>
      </c>
      <c r="S230" s="576"/>
      <c r="T230" s="576"/>
      <c r="U230" s="576"/>
      <c r="V230" s="575"/>
      <c r="W230" s="577" t="str">
        <f t="shared" si="28"/>
        <v/>
      </c>
      <c r="X230" s="577"/>
      <c r="Y230" s="577"/>
      <c r="Z230" s="577"/>
      <c r="AA230" s="577" t="str">
        <f t="shared" si="29"/>
        <v/>
      </c>
      <c r="AB230" s="577"/>
      <c r="AC230" s="577"/>
      <c r="AD230" s="577"/>
      <c r="AE230" s="577"/>
      <c r="AF230" s="751" t="str">
        <f t="shared" si="30"/>
        <v/>
      </c>
      <c r="AG230" s="751"/>
      <c r="AH230" s="565" t="str">
        <f t="shared" si="31"/>
        <v/>
      </c>
      <c r="AI230" s="565"/>
      <c r="AJ230" s="565" t="str">
        <f t="shared" si="32"/>
        <v/>
      </c>
      <c r="AK230" s="565"/>
      <c r="AL230" s="403"/>
      <c r="AM230" s="404"/>
      <c r="AN230" s="276"/>
      <c r="AO230" s="276"/>
      <c r="AP230" s="276"/>
      <c r="AQ230" s="190"/>
      <c r="AR230" s="190"/>
      <c r="AS230" s="190"/>
      <c r="AT230" s="190"/>
      <c r="AU230" s="190"/>
      <c r="AV230" s="191"/>
      <c r="AW230" s="191"/>
      <c r="AX230" s="191"/>
      <c r="AY230" s="191"/>
      <c r="AZ230" s="191"/>
      <c r="BA230" s="191"/>
      <c r="BB230" s="191"/>
      <c r="BC230" s="191"/>
      <c r="BD230" s="191"/>
      <c r="BE230" s="191"/>
      <c r="BF230" s="192"/>
      <c r="BG230" s="192"/>
      <c r="BH230" s="192"/>
      <c r="BI230" s="192"/>
      <c r="BJ230" s="192"/>
      <c r="BK230" s="192"/>
      <c r="BL230" s="192"/>
      <c r="BM230" s="193"/>
      <c r="BN230" s="193"/>
      <c r="BO230" s="193"/>
      <c r="BP230" s="193"/>
      <c r="BQ230" s="193"/>
      <c r="BR230" s="193"/>
      <c r="BS230" s="193"/>
      <c r="BT230" s="193"/>
      <c r="BU230" s="193"/>
      <c r="BV230" s="193"/>
      <c r="BW230" s="193"/>
      <c r="BX230" s="193"/>
      <c r="BY230" s="176"/>
      <c r="BZ230" s="176"/>
      <c r="CA230" s="176"/>
      <c r="CB230" s="176"/>
      <c r="CC230" s="176"/>
      <c r="CD230" s="176"/>
      <c r="CE230" s="108"/>
      <c r="CF230" s="108"/>
      <c r="CG230" s="108"/>
    </row>
    <row r="231" spans="1:85" s="69" customFormat="1" ht="4.5" customHeight="1" thickBot="1">
      <c r="A231" s="57"/>
      <c r="B231" s="405"/>
      <c r="C231" s="405"/>
      <c r="D231" s="405"/>
      <c r="E231" s="405"/>
      <c r="F231" s="405"/>
      <c r="G231" s="405"/>
      <c r="H231" s="406"/>
      <c r="I231" s="406"/>
      <c r="J231" s="406"/>
      <c r="K231" s="406"/>
      <c r="L231" s="407"/>
      <c r="M231" s="407"/>
      <c r="N231" s="408"/>
      <c r="O231" s="408"/>
      <c r="P231" s="408"/>
      <c r="Q231" s="408"/>
      <c r="R231" s="408"/>
      <c r="S231" s="409"/>
      <c r="T231" s="410"/>
      <c r="U231" s="410"/>
      <c r="V231" s="410"/>
      <c r="W231" s="410"/>
      <c r="X231" s="411"/>
      <c r="Y231" s="412"/>
      <c r="Z231" s="412"/>
      <c r="AA231" s="412"/>
      <c r="AB231" s="412"/>
      <c r="AC231" s="412"/>
      <c r="AD231" s="412"/>
      <c r="AE231" s="412"/>
      <c r="AF231" s="412"/>
      <c r="AG231" s="413"/>
      <c r="AH231" s="157"/>
      <c r="AI231" s="157"/>
      <c r="AJ231" s="157"/>
      <c r="AK231" s="157"/>
      <c r="AL231" s="157"/>
      <c r="AM231" s="157"/>
      <c r="AN231" s="157"/>
      <c r="AO231" s="158"/>
      <c r="AP231" s="159"/>
      <c r="AQ231" s="160"/>
      <c r="AR231" s="160"/>
      <c r="AS231" s="160"/>
      <c r="AT231" s="160"/>
      <c r="AU231" s="160"/>
      <c r="AV231" s="194"/>
      <c r="AW231" s="194"/>
      <c r="AX231" s="194"/>
      <c r="AY231" s="194"/>
      <c r="AZ231" s="194"/>
      <c r="BA231" s="194"/>
      <c r="BB231" s="161"/>
      <c r="BC231" s="162"/>
      <c r="BD231" s="162"/>
      <c r="BE231" s="162"/>
      <c r="BF231" s="162"/>
      <c r="BG231" s="162"/>
      <c r="BH231" s="163"/>
      <c r="BI231" s="163"/>
      <c r="BJ231" s="163"/>
      <c r="BK231" s="163"/>
      <c r="BL231" s="163"/>
      <c r="BM231" s="163"/>
      <c r="BN231" s="163"/>
      <c r="BO231" s="164"/>
      <c r="BP231" s="164"/>
      <c r="BQ231" s="164"/>
      <c r="BR231" s="164"/>
      <c r="BS231" s="164"/>
      <c r="BT231" s="164"/>
      <c r="BU231" s="164"/>
      <c r="BV231" s="164"/>
      <c r="BW231" s="164"/>
      <c r="BX231" s="164"/>
      <c r="BY231" s="164"/>
      <c r="BZ231" s="164"/>
      <c r="CA231" s="165"/>
      <c r="CB231" s="165"/>
      <c r="CC231" s="165"/>
      <c r="CD231" s="165"/>
      <c r="CE231" s="165"/>
      <c r="CF231" s="165"/>
      <c r="CG231" s="108"/>
    </row>
    <row r="232" spans="1:85" s="69" customFormat="1" ht="19.5" customHeight="1" thickBot="1">
      <c r="A232" s="57"/>
      <c r="B232" s="942" t="s">
        <v>175</v>
      </c>
      <c r="C232" s="943"/>
      <c r="D232" s="943"/>
      <c r="E232" s="943"/>
      <c r="F232" s="943"/>
      <c r="G232" s="944"/>
      <c r="H232" s="898">
        <f>SUM(H224:H230)</f>
        <v>0</v>
      </c>
      <c r="I232" s="899"/>
      <c r="J232" s="899"/>
      <c r="K232" s="900"/>
      <c r="L232" s="168"/>
      <c r="M232" s="171" t="str">
        <f>R61</f>
        <v xml:space="preserve">בעת מילוי הטופס יש לרשום מידע בלתי מסווג בלבד </v>
      </c>
      <c r="N232" s="172"/>
      <c r="O232" s="172"/>
      <c r="P232" s="172"/>
      <c r="Q232" s="198"/>
      <c r="R232" s="414"/>
      <c r="S232" s="414"/>
      <c r="T232" s="414"/>
      <c r="U232" s="151"/>
      <c r="V232" s="151"/>
      <c r="W232" s="747">
        <f>SUM(W224:Z230)</f>
        <v>0</v>
      </c>
      <c r="X232" s="564"/>
      <c r="Y232" s="564"/>
      <c r="Z232" s="564"/>
      <c r="AA232" s="747">
        <f>SUM(AA224:AE230)</f>
        <v>0</v>
      </c>
      <c r="AB232" s="564"/>
      <c r="AC232" s="564"/>
      <c r="AD232" s="564"/>
      <c r="AE232" s="564"/>
      <c r="AF232" s="563">
        <f>SUM(AF224:AG230)</f>
        <v>0</v>
      </c>
      <c r="AG232" s="564"/>
      <c r="AH232" s="563">
        <f>SUM(AH224:AI230)</f>
        <v>0</v>
      </c>
      <c r="AI232" s="564"/>
      <c r="AJ232" s="563">
        <f>SUM(AJ224:AK230)</f>
        <v>0</v>
      </c>
      <c r="AK232" s="564"/>
      <c r="AL232" s="189"/>
      <c r="AM232" s="151"/>
      <c r="AN232" s="151"/>
      <c r="AO232" s="173"/>
      <c r="AP232" s="173"/>
      <c r="AQ232" s="174"/>
      <c r="AR232" s="174"/>
      <c r="AS232" s="174"/>
      <c r="AT232" s="174"/>
      <c r="AU232" s="174"/>
      <c r="AV232" s="174"/>
      <c r="AW232" s="174"/>
      <c r="AX232" s="175"/>
      <c r="AY232" s="175"/>
      <c r="AZ232" s="175"/>
      <c r="BA232" s="175"/>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176"/>
      <c r="CB232" s="176"/>
      <c r="CC232" s="176"/>
      <c r="CD232" s="176"/>
      <c r="CE232" s="176"/>
      <c r="CF232" s="176"/>
      <c r="CG232" s="108"/>
    </row>
    <row r="233" spans="1:85" s="69" customFormat="1" ht="12.75" customHeight="1" thickBot="1">
      <c r="A233" s="57"/>
      <c r="B233" s="177"/>
      <c r="C233" s="177"/>
      <c r="D233" s="177"/>
      <c r="E233" s="177"/>
      <c r="F233" s="177"/>
      <c r="G233" s="177"/>
      <c r="H233" s="178"/>
      <c r="I233" s="178"/>
      <c r="J233" s="178"/>
      <c r="K233" s="178"/>
      <c r="L233" s="168"/>
      <c r="M233" s="171"/>
      <c r="N233" s="172"/>
      <c r="O233" s="172"/>
      <c r="P233" s="172"/>
      <c r="Q233" s="172"/>
      <c r="R233" s="414"/>
      <c r="S233" s="414"/>
      <c r="T233" s="414"/>
      <c r="U233" s="151"/>
      <c r="V233" s="151"/>
      <c r="W233" s="415"/>
      <c r="X233" s="416"/>
      <c r="Y233" s="416"/>
      <c r="Z233" s="416"/>
      <c r="AA233" s="415"/>
      <c r="AB233" s="416"/>
      <c r="AC233" s="416"/>
      <c r="AD233" s="416"/>
      <c r="AE233" s="416"/>
      <c r="AF233" s="417"/>
      <c r="AG233" s="416"/>
      <c r="AH233" s="417"/>
      <c r="AI233" s="416"/>
      <c r="AJ233" s="417"/>
      <c r="AK233" s="416"/>
      <c r="AL233" s="189"/>
      <c r="AM233" s="151"/>
      <c r="AN233" s="151"/>
      <c r="AO233" s="173"/>
      <c r="AP233" s="173"/>
      <c r="AQ233" s="174"/>
      <c r="AR233" s="174"/>
      <c r="AS233" s="174"/>
      <c r="AT233" s="174"/>
      <c r="AU233" s="174"/>
      <c r="AV233" s="174"/>
      <c r="AW233" s="174"/>
      <c r="AX233" s="175"/>
      <c r="AY233" s="175"/>
      <c r="AZ233" s="175"/>
      <c r="BA233" s="175"/>
      <c r="BB233" s="175"/>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176"/>
      <c r="CB233" s="176"/>
      <c r="CC233" s="176"/>
      <c r="CD233" s="176"/>
      <c r="CE233" s="176"/>
      <c r="CF233" s="176"/>
      <c r="CG233" s="108"/>
    </row>
    <row r="234" spans="1:85" s="69" customFormat="1" ht="19.5" customHeight="1" thickBot="1">
      <c r="A234" s="57"/>
      <c r="B234" s="941" t="s">
        <v>176</v>
      </c>
      <c r="C234" s="941"/>
      <c r="D234" s="941"/>
      <c r="E234" s="941"/>
      <c r="F234" s="941"/>
      <c r="G234" s="941"/>
      <c r="H234" s="741">
        <f>H125</f>
        <v>0</v>
      </c>
      <c r="I234" s="741"/>
      <c r="J234" s="741"/>
      <c r="K234" s="741"/>
      <c r="L234" s="168"/>
      <c r="M234" s="171"/>
      <c r="N234" s="172"/>
      <c r="O234" s="172"/>
      <c r="P234" s="172"/>
      <c r="Q234" s="172"/>
      <c r="R234" s="414"/>
      <c r="S234" s="414"/>
      <c r="T234" s="414"/>
      <c r="U234" s="151"/>
      <c r="V234" s="151"/>
      <c r="W234" s="415"/>
      <c r="X234" s="416"/>
      <c r="Y234" s="416"/>
      <c r="Z234" s="416"/>
      <c r="AA234" s="415"/>
      <c r="AB234" s="416"/>
      <c r="AC234" s="416"/>
      <c r="AD234" s="416"/>
      <c r="AE234" s="416"/>
      <c r="AF234" s="417"/>
      <c r="AG234" s="416"/>
      <c r="AH234" s="417"/>
      <c r="AI234" s="416"/>
      <c r="AJ234" s="417"/>
      <c r="AK234" s="416"/>
      <c r="AL234" s="189"/>
      <c r="AM234" s="151"/>
      <c r="AN234" s="151"/>
      <c r="AO234" s="173"/>
      <c r="AP234" s="173"/>
      <c r="AQ234" s="174"/>
      <c r="AR234" s="174"/>
      <c r="AS234" s="174"/>
      <c r="AT234" s="174"/>
      <c r="AU234" s="174"/>
      <c r="AV234" s="174"/>
      <c r="AW234" s="174"/>
      <c r="AX234" s="175"/>
      <c r="AY234" s="175"/>
      <c r="AZ234" s="175"/>
      <c r="BA234" s="175"/>
      <c r="BB234" s="175"/>
      <c r="BC234" s="175"/>
      <c r="BD234" s="175"/>
      <c r="BE234" s="175"/>
      <c r="BF234" s="175"/>
      <c r="BG234" s="175"/>
      <c r="BH234" s="175"/>
      <c r="BI234" s="175"/>
      <c r="BJ234" s="175"/>
      <c r="BK234" s="175"/>
      <c r="BL234" s="175"/>
      <c r="BM234" s="175"/>
      <c r="BN234" s="175"/>
      <c r="BO234" s="175"/>
      <c r="BP234" s="175"/>
      <c r="BQ234" s="175"/>
      <c r="BR234" s="175"/>
      <c r="BS234" s="175"/>
      <c r="BT234" s="175"/>
      <c r="BU234" s="175"/>
      <c r="BV234" s="175"/>
      <c r="BW234" s="175"/>
      <c r="BX234" s="175"/>
      <c r="BY234" s="175"/>
      <c r="BZ234" s="175"/>
      <c r="CA234" s="176"/>
      <c r="CB234" s="176"/>
      <c r="CC234" s="176"/>
      <c r="CD234" s="176"/>
      <c r="CE234" s="176"/>
      <c r="CF234" s="176"/>
      <c r="CG234" s="108"/>
    </row>
    <row r="235" spans="1:85" s="3" customFormat="1" ht="12" customHeight="1" thickBot="1">
      <c r="A235" s="2"/>
      <c r="B235" s="315"/>
      <c r="C235" s="315"/>
      <c r="D235" s="315"/>
      <c r="E235" s="315"/>
      <c r="F235" s="315"/>
      <c r="G235" s="315"/>
      <c r="H235" s="109"/>
      <c r="I235" s="109"/>
      <c r="J235" s="109"/>
      <c r="K235" s="109"/>
      <c r="L235" s="109"/>
      <c r="M235" s="109"/>
      <c r="N235" s="109"/>
      <c r="O235" s="109"/>
      <c r="P235" s="109"/>
      <c r="Q235" s="109"/>
      <c r="R235" s="109"/>
      <c r="S235" s="109"/>
      <c r="T235" s="109"/>
      <c r="U235" s="109"/>
      <c r="V235" s="109"/>
      <c r="W235" s="109"/>
      <c r="X235" s="109"/>
      <c r="Y235" s="389"/>
      <c r="Z235" s="389"/>
      <c r="AA235" s="389"/>
      <c r="AB235" s="389"/>
      <c r="AC235" s="389"/>
      <c r="AD235" s="389"/>
      <c r="AE235" s="388"/>
      <c r="AF235" s="388"/>
      <c r="AG235" s="389"/>
      <c r="AH235" s="389"/>
      <c r="AI235" s="389"/>
      <c r="AJ235" s="390"/>
      <c r="AK235" s="390"/>
      <c r="AL235" s="390"/>
      <c r="AM235" s="390"/>
      <c r="AN235" s="390"/>
    </row>
    <row r="236" spans="1:85" s="3" customFormat="1" ht="13.5" customHeight="1" thickTop="1" thickBot="1">
      <c r="A236" s="2"/>
      <c r="B236" s="901" t="s">
        <v>31</v>
      </c>
      <c r="C236" s="902"/>
      <c r="D236" s="902"/>
      <c r="E236" s="902"/>
      <c r="F236" s="902"/>
      <c r="G236" s="902"/>
      <c r="H236" s="903" t="s">
        <v>44</v>
      </c>
      <c r="I236" s="903"/>
      <c r="J236" s="903"/>
      <c r="K236" s="904"/>
      <c r="L236" s="907"/>
      <c r="M236" s="880" t="s">
        <v>121</v>
      </c>
      <c r="N236" s="881"/>
      <c r="O236" s="881"/>
      <c r="P236" s="881"/>
      <c r="Q236" s="882"/>
      <c r="R236" s="880" t="s">
        <v>122</v>
      </c>
      <c r="S236" s="881"/>
      <c r="T236" s="881"/>
      <c r="U236" s="881"/>
      <c r="V236" s="881"/>
      <c r="W236" s="881"/>
      <c r="X236" s="881"/>
      <c r="Y236" s="881"/>
      <c r="Z236" s="882"/>
      <c r="AA236" s="418"/>
      <c r="AB236" s="419"/>
      <c r="AC236" s="593" t="s">
        <v>4</v>
      </c>
      <c r="AD236" s="594"/>
      <c r="AE236" s="594"/>
      <c r="AF236" s="594"/>
      <c r="AG236" s="594"/>
      <c r="AH236" s="594"/>
      <c r="AI236" s="594"/>
      <c r="AJ236" s="594"/>
      <c r="AK236" s="595"/>
      <c r="AL236" s="420"/>
      <c r="AM236" s="302"/>
      <c r="AN236" s="302"/>
      <c r="AO236" s="105"/>
    </row>
    <row r="237" spans="1:85" ht="14.25" thickTop="1" thickBot="1">
      <c r="B237" s="742" t="s">
        <v>11</v>
      </c>
      <c r="C237" s="743"/>
      <c r="D237" s="743"/>
      <c r="E237" s="743"/>
      <c r="F237" s="743"/>
      <c r="G237" s="743"/>
      <c r="H237" s="905"/>
      <c r="I237" s="905"/>
      <c r="J237" s="905"/>
      <c r="K237" s="906"/>
      <c r="L237" s="907"/>
      <c r="M237" s="883"/>
      <c r="N237" s="884"/>
      <c r="O237" s="884"/>
      <c r="P237" s="884"/>
      <c r="Q237" s="885"/>
      <c r="R237" s="883"/>
      <c r="S237" s="884"/>
      <c r="T237" s="884"/>
      <c r="U237" s="884"/>
      <c r="V237" s="884"/>
      <c r="W237" s="884"/>
      <c r="X237" s="884"/>
      <c r="Y237" s="884"/>
      <c r="Z237" s="885"/>
      <c r="AA237" s="418"/>
      <c r="AB237" s="419"/>
      <c r="AC237" s="593" t="s">
        <v>12</v>
      </c>
      <c r="AD237" s="594"/>
      <c r="AE237" s="594"/>
      <c r="AF237" s="594"/>
      <c r="AG237" s="595"/>
      <c r="AH237" s="584" t="s">
        <v>13</v>
      </c>
      <c r="AI237" s="585"/>
      <c r="AJ237" s="585"/>
      <c r="AK237" s="585"/>
      <c r="AL237" s="420"/>
      <c r="AM237" s="302"/>
      <c r="AN237" s="302"/>
      <c r="AO237" s="108"/>
    </row>
    <row r="238" spans="1:85" ht="24" customHeight="1" thickTop="1" thickBot="1">
      <c r="B238" s="421"/>
      <c r="C238" s="722">
        <v>0.17</v>
      </c>
      <c r="D238" s="722"/>
      <c r="E238" s="722"/>
      <c r="F238" s="722"/>
      <c r="G238" s="422"/>
      <c r="H238" s="905"/>
      <c r="I238" s="905"/>
      <c r="J238" s="905"/>
      <c r="K238" s="906"/>
      <c r="L238" s="907"/>
      <c r="M238" s="596" t="s">
        <v>14</v>
      </c>
      <c r="N238" s="766"/>
      <c r="O238" s="766"/>
      <c r="P238" s="597"/>
      <c r="Q238" s="423" t="s">
        <v>15</v>
      </c>
      <c r="R238" s="912" t="s">
        <v>14</v>
      </c>
      <c r="S238" s="913"/>
      <c r="T238" s="913"/>
      <c r="U238" s="913"/>
      <c r="V238" s="913"/>
      <c r="W238" s="913"/>
      <c r="X238" s="914"/>
      <c r="Y238" s="872" t="s">
        <v>15</v>
      </c>
      <c r="Z238" s="917"/>
      <c r="AA238" s="424"/>
      <c r="AB238" s="425"/>
      <c r="AC238" s="744" t="s">
        <v>14</v>
      </c>
      <c r="AD238" s="744"/>
      <c r="AE238" s="744"/>
      <c r="AF238" s="744"/>
      <c r="AG238" s="423" t="s">
        <v>15</v>
      </c>
      <c r="AH238" s="596" t="s">
        <v>14</v>
      </c>
      <c r="AI238" s="597"/>
      <c r="AJ238" s="872" t="s">
        <v>15</v>
      </c>
      <c r="AK238" s="873"/>
      <c r="AL238" s="424"/>
      <c r="AM238" s="425"/>
      <c r="AN238" s="419"/>
      <c r="AO238" s="108"/>
    </row>
    <row r="239" spans="1:85" s="66" customFormat="1" ht="21" customHeight="1" thickTop="1" thickBot="1">
      <c r="B239" s="720" t="s">
        <v>16</v>
      </c>
      <c r="C239" s="721"/>
      <c r="D239" s="721"/>
      <c r="E239" s="721"/>
      <c r="F239" s="721"/>
      <c r="G239" s="721"/>
      <c r="H239" s="607" t="s">
        <v>104</v>
      </c>
      <c r="I239" s="607"/>
      <c r="J239" s="607"/>
      <c r="K239" s="608"/>
      <c r="L239" s="426"/>
      <c r="M239" s="587">
        <f>IF(N130="","",N130)</f>
        <v>0</v>
      </c>
      <c r="N239" s="588"/>
      <c r="O239" s="588"/>
      <c r="P239" s="589"/>
      <c r="Q239" s="427"/>
      <c r="R239" s="590">
        <f>IF(U130="","",U130)</f>
        <v>0</v>
      </c>
      <c r="S239" s="591"/>
      <c r="T239" s="591"/>
      <c r="U239" s="591"/>
      <c r="V239" s="591"/>
      <c r="W239" s="591"/>
      <c r="X239" s="592"/>
      <c r="Y239" s="590"/>
      <c r="Z239" s="592"/>
      <c r="AA239" s="428"/>
      <c r="AB239" s="429"/>
      <c r="AC239" s="590">
        <f>IF(AF130="","",AF130)</f>
        <v>0</v>
      </c>
      <c r="AD239" s="591"/>
      <c r="AE239" s="591"/>
      <c r="AF239" s="592"/>
      <c r="AG239" s="430"/>
      <c r="AH239" s="578">
        <f>IF(AI130="","",AI130)</f>
        <v>0</v>
      </c>
      <c r="AI239" s="579"/>
      <c r="AJ239" s="578"/>
      <c r="AK239" s="874"/>
      <c r="AL239" s="431"/>
      <c r="AM239" s="432"/>
      <c r="AN239" s="432"/>
      <c r="AO239" s="133"/>
    </row>
    <row r="240" spans="1:85" s="66" customFormat="1" ht="18.75" customHeight="1" thickTop="1" thickBot="1">
      <c r="B240" s="604"/>
      <c r="C240" s="605"/>
      <c r="D240" s="605"/>
      <c r="E240" s="605"/>
      <c r="F240" s="605"/>
      <c r="G240" s="606"/>
      <c r="H240" s="609" t="s">
        <v>17</v>
      </c>
      <c r="I240" s="609"/>
      <c r="J240" s="609"/>
      <c r="K240" s="610"/>
      <c r="L240" s="426"/>
      <c r="M240" s="587">
        <f t="shared" ref="M240:M243" si="33">IF(N131="","",N131)</f>
        <v>0</v>
      </c>
      <c r="N240" s="588"/>
      <c r="O240" s="588"/>
      <c r="P240" s="589"/>
      <c r="Q240" s="427"/>
      <c r="R240" s="590">
        <f t="shared" ref="R240:R243" si="34">IF(U131="","",U131)</f>
        <v>0</v>
      </c>
      <c r="S240" s="591"/>
      <c r="T240" s="591"/>
      <c r="U240" s="591"/>
      <c r="V240" s="591"/>
      <c r="W240" s="591"/>
      <c r="X240" s="592"/>
      <c r="Y240" s="590"/>
      <c r="Z240" s="592"/>
      <c r="AA240" s="428"/>
      <c r="AB240" s="429"/>
      <c r="AC240" s="590">
        <f t="shared" ref="AC240:AC243" si="35">IF(AF131="","",AF131)</f>
        <v>0</v>
      </c>
      <c r="AD240" s="591"/>
      <c r="AE240" s="591"/>
      <c r="AF240" s="592"/>
      <c r="AG240" s="427"/>
      <c r="AH240" s="578">
        <f t="shared" ref="AH240:AH243" si="36">IF(AI131="","",AI131)</f>
        <v>0</v>
      </c>
      <c r="AI240" s="579"/>
      <c r="AJ240" s="587"/>
      <c r="AK240" s="588"/>
      <c r="AL240" s="431"/>
      <c r="AM240" s="432"/>
      <c r="AN240" s="432"/>
    </row>
    <row r="241" spans="1:45" s="66" customFormat="1" ht="18.75" customHeight="1" thickTop="1" thickBot="1">
      <c r="B241" s="602" t="s">
        <v>97</v>
      </c>
      <c r="C241" s="603"/>
      <c r="D241" s="603"/>
      <c r="E241" s="603"/>
      <c r="F241" s="603"/>
      <c r="G241" s="603"/>
      <c r="H241" s="609" t="s">
        <v>18</v>
      </c>
      <c r="I241" s="609"/>
      <c r="J241" s="609"/>
      <c r="K241" s="610"/>
      <c r="L241" s="426"/>
      <c r="M241" s="587" t="str">
        <f t="shared" si="33"/>
        <v/>
      </c>
      <c r="N241" s="588"/>
      <c r="O241" s="588"/>
      <c r="P241" s="589"/>
      <c r="Q241" s="427"/>
      <c r="R241" s="590" t="str">
        <f t="shared" si="34"/>
        <v/>
      </c>
      <c r="S241" s="591"/>
      <c r="T241" s="591"/>
      <c r="U241" s="591"/>
      <c r="V241" s="591"/>
      <c r="W241" s="591"/>
      <c r="X241" s="592"/>
      <c r="Y241" s="590"/>
      <c r="Z241" s="592"/>
      <c r="AA241" s="428"/>
      <c r="AB241" s="429"/>
      <c r="AC241" s="590" t="str">
        <f t="shared" si="35"/>
        <v/>
      </c>
      <c r="AD241" s="591"/>
      <c r="AE241" s="591"/>
      <c r="AF241" s="592"/>
      <c r="AG241" s="427"/>
      <c r="AH241" s="578" t="str">
        <f t="shared" si="36"/>
        <v/>
      </c>
      <c r="AI241" s="579"/>
      <c r="AJ241" s="587"/>
      <c r="AK241" s="588"/>
      <c r="AL241" s="431"/>
      <c r="AM241" s="432"/>
      <c r="AN241" s="432"/>
    </row>
    <row r="242" spans="1:45" s="66" customFormat="1" ht="24.75" customHeight="1" thickTop="1" thickBot="1">
      <c r="B242" s="602"/>
      <c r="C242" s="603"/>
      <c r="D242" s="603"/>
      <c r="E242" s="603"/>
      <c r="F242" s="603"/>
      <c r="G242" s="603"/>
      <c r="H242" s="717" t="s">
        <v>105</v>
      </c>
      <c r="I242" s="717"/>
      <c r="J242" s="717"/>
      <c r="K242" s="718"/>
      <c r="L242" s="426"/>
      <c r="M242" s="587">
        <f t="shared" si="33"/>
        <v>0</v>
      </c>
      <c r="N242" s="588"/>
      <c r="O242" s="588"/>
      <c r="P242" s="589"/>
      <c r="Q242" s="427"/>
      <c r="R242" s="590">
        <f t="shared" si="34"/>
        <v>0</v>
      </c>
      <c r="S242" s="591"/>
      <c r="T242" s="591"/>
      <c r="U242" s="591"/>
      <c r="V242" s="591"/>
      <c r="W242" s="591"/>
      <c r="X242" s="592"/>
      <c r="Y242" s="590"/>
      <c r="Z242" s="592"/>
      <c r="AA242" s="428"/>
      <c r="AB242" s="429"/>
      <c r="AC242" s="590">
        <f t="shared" si="35"/>
        <v>0</v>
      </c>
      <c r="AD242" s="591"/>
      <c r="AE242" s="591"/>
      <c r="AF242" s="592"/>
      <c r="AG242" s="430"/>
      <c r="AH242" s="578">
        <f t="shared" si="36"/>
        <v>0</v>
      </c>
      <c r="AI242" s="579"/>
      <c r="AJ242" s="578"/>
      <c r="AK242" s="874"/>
      <c r="AL242" s="431"/>
      <c r="AM242" s="432"/>
      <c r="AN242" s="432"/>
    </row>
    <row r="243" spans="1:45" s="66" customFormat="1" ht="17.25" customHeight="1" thickTop="1" thickBot="1">
      <c r="B243" s="600"/>
      <c r="C243" s="601"/>
      <c r="D243" s="601"/>
      <c r="E243" s="601"/>
      <c r="F243" s="601"/>
      <c r="G243" s="601"/>
      <c r="H243" s="598" t="s">
        <v>27</v>
      </c>
      <c r="I243" s="598"/>
      <c r="J243" s="598"/>
      <c r="K243" s="599"/>
      <c r="L243" s="426"/>
      <c r="M243" s="587">
        <f t="shared" si="33"/>
        <v>0</v>
      </c>
      <c r="N243" s="588"/>
      <c r="O243" s="588"/>
      <c r="P243" s="589"/>
      <c r="Q243" s="427"/>
      <c r="R243" s="590" t="str">
        <f t="shared" si="34"/>
        <v/>
      </c>
      <c r="S243" s="591"/>
      <c r="T243" s="591"/>
      <c r="U243" s="591"/>
      <c r="V243" s="591"/>
      <c r="W243" s="591"/>
      <c r="X243" s="592"/>
      <c r="Y243" s="590"/>
      <c r="Z243" s="592"/>
      <c r="AA243" s="428"/>
      <c r="AB243" s="429"/>
      <c r="AC243" s="590">
        <f t="shared" si="35"/>
        <v>0</v>
      </c>
      <c r="AD243" s="591"/>
      <c r="AE243" s="591"/>
      <c r="AF243" s="592"/>
      <c r="AG243" s="427"/>
      <c r="AH243" s="578">
        <f t="shared" si="36"/>
        <v>0</v>
      </c>
      <c r="AI243" s="579"/>
      <c r="AJ243" s="587"/>
      <c r="AK243" s="588"/>
      <c r="AL243" s="431"/>
      <c r="AM243" s="432"/>
      <c r="AN243" s="432"/>
    </row>
    <row r="244" spans="1:45" s="93" customFormat="1" ht="0.75" customHeight="1">
      <c r="A244" s="2"/>
      <c r="B244" s="586"/>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2"/>
      <c r="AC244" s="106"/>
      <c r="AD244" s="107"/>
      <c r="AE244" s="107"/>
      <c r="AF244" s="107"/>
      <c r="AG244" s="107"/>
      <c r="AH244" s="107"/>
      <c r="AI244" s="107"/>
      <c r="AJ244" s="107"/>
      <c r="AK244" s="107"/>
      <c r="AL244" s="107"/>
      <c r="AM244" s="107"/>
      <c r="AN244" s="107"/>
      <c r="AO244" s="94"/>
      <c r="AP244" s="94"/>
      <c r="AQ244" s="94"/>
      <c r="AR244" s="94"/>
      <c r="AS244" s="94"/>
    </row>
    <row r="245" spans="1:45" s="93" customFormat="1" ht="0.75" customHeight="1">
      <c r="A245" s="2"/>
      <c r="B245" s="302"/>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c r="AA245" s="302"/>
      <c r="AB245" s="2"/>
      <c r="AC245" s="107"/>
      <c r="AD245" s="107"/>
      <c r="AE245" s="107"/>
      <c r="AF245" s="107"/>
      <c r="AG245" s="107"/>
      <c r="AH245" s="107"/>
      <c r="AI245" s="107"/>
      <c r="AJ245" s="107"/>
      <c r="AK245" s="107"/>
      <c r="AL245" s="107"/>
      <c r="AM245" s="107"/>
      <c r="AN245" s="107"/>
      <c r="AO245" s="94"/>
      <c r="AP245" s="94"/>
      <c r="AQ245" s="94"/>
      <c r="AR245" s="94"/>
      <c r="AS245" s="94"/>
    </row>
    <row r="246" spans="1:45" ht="1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5"/>
      <c r="AJ246" s="95"/>
      <c r="AK246" s="93"/>
      <c r="AL246" s="93"/>
      <c r="AM246" s="93"/>
      <c r="AN246" s="93"/>
    </row>
    <row r="247" spans="1:45" s="219" customFormat="1" ht="22.5" customHeight="1">
      <c r="A247" s="223"/>
      <c r="B247" s="482" t="s">
        <v>20</v>
      </c>
      <c r="C247" s="482"/>
      <c r="D247" s="482"/>
      <c r="E247" s="482"/>
      <c r="F247" s="482"/>
      <c r="G247" s="482"/>
      <c r="H247" s="482"/>
      <c r="I247" s="479" t="s">
        <v>32</v>
      </c>
      <c r="J247" s="479"/>
      <c r="K247" s="479"/>
      <c r="L247" s="479"/>
      <c r="M247" s="93"/>
      <c r="N247" s="611"/>
      <c r="O247" s="612"/>
      <c r="P247" s="612"/>
      <c r="Q247" s="613"/>
      <c r="R247" s="611" t="s">
        <v>125</v>
      </c>
      <c r="S247" s="612"/>
      <c r="T247" s="612"/>
      <c r="U247" s="612"/>
      <c r="V247" s="612"/>
      <c r="W247" s="612"/>
      <c r="X247" s="612"/>
      <c r="Y247" s="613"/>
      <c r="Z247" s="611" t="s">
        <v>19</v>
      </c>
      <c r="AA247" s="612"/>
      <c r="AB247" s="612"/>
      <c r="AC247" s="612"/>
      <c r="AD247" s="613"/>
      <c r="AE247" s="611" t="s">
        <v>135</v>
      </c>
      <c r="AF247" s="612"/>
      <c r="AG247" s="613"/>
      <c r="AH247" s="624" t="s">
        <v>136</v>
      </c>
      <c r="AI247" s="625"/>
      <c r="AJ247" s="625"/>
      <c r="AK247" s="433" t="s">
        <v>1</v>
      </c>
      <c r="AL247" s="434"/>
      <c r="AM247" s="518" t="s">
        <v>134</v>
      </c>
      <c r="AN247" s="519"/>
      <c r="AO247" s="520"/>
      <c r="AP247" s="449"/>
    </row>
    <row r="248" spans="1:45" s="223" customFormat="1" ht="12.75" customHeight="1">
      <c r="A248" s="221"/>
      <c r="B248" s="483"/>
      <c r="C248" s="483"/>
      <c r="D248" s="483"/>
      <c r="E248" s="483"/>
      <c r="F248" s="483"/>
      <c r="G248" s="483"/>
      <c r="H248" s="483"/>
      <c r="I248" s="480"/>
      <c r="J248" s="480"/>
      <c r="K248" s="480"/>
      <c r="L248" s="480"/>
      <c r="M248" s="315"/>
      <c r="N248" s="614" t="s">
        <v>124</v>
      </c>
      <c r="O248" s="615"/>
      <c r="P248" s="615"/>
      <c r="Q248" s="616"/>
      <c r="R248" s="614"/>
      <c r="S248" s="615"/>
      <c r="T248" s="615"/>
      <c r="U248" s="615"/>
      <c r="V248" s="615"/>
      <c r="W248" s="615"/>
      <c r="X248" s="615"/>
      <c r="Y248" s="616"/>
      <c r="Z248" s="614"/>
      <c r="AA248" s="615"/>
      <c r="AB248" s="615"/>
      <c r="AC248" s="615"/>
      <c r="AD248" s="616"/>
      <c r="AE248" s="518"/>
      <c r="AF248" s="519"/>
      <c r="AG248" s="520"/>
      <c r="AH248" s="518"/>
      <c r="AI248" s="519"/>
      <c r="AJ248" s="519"/>
      <c r="AK248" s="583"/>
      <c r="AL248" s="435"/>
      <c r="AM248" s="521"/>
      <c r="AN248" s="522"/>
      <c r="AO248" s="523"/>
      <c r="AP248" s="449"/>
    </row>
    <row r="249" spans="1:45" s="223" customFormat="1" ht="6.75" customHeight="1">
      <c r="A249" s="221"/>
      <c r="B249" s="483"/>
      <c r="C249" s="483"/>
      <c r="D249" s="483"/>
      <c r="E249" s="483"/>
      <c r="F249" s="483"/>
      <c r="G249" s="483"/>
      <c r="H249" s="483"/>
      <c r="I249" s="480"/>
      <c r="J249" s="480"/>
      <c r="K249" s="480"/>
      <c r="L249" s="480"/>
      <c r="M249" s="108"/>
      <c r="N249" s="617"/>
      <c r="O249" s="618"/>
      <c r="P249" s="618"/>
      <c r="Q249" s="619"/>
      <c r="R249" s="617"/>
      <c r="S249" s="618"/>
      <c r="T249" s="618"/>
      <c r="U249" s="618"/>
      <c r="V249" s="618"/>
      <c r="W249" s="618"/>
      <c r="X249" s="618"/>
      <c r="Y249" s="619"/>
      <c r="Z249" s="617"/>
      <c r="AA249" s="618"/>
      <c r="AB249" s="618"/>
      <c r="AC249" s="618"/>
      <c r="AD249" s="619"/>
      <c r="AE249" s="521"/>
      <c r="AF249" s="522"/>
      <c r="AG249" s="523"/>
      <c r="AH249" s="521"/>
      <c r="AI249" s="522"/>
      <c r="AJ249" s="522"/>
      <c r="AK249" s="583"/>
      <c r="AL249" s="435"/>
      <c r="AM249" s="521"/>
      <c r="AN249" s="522"/>
      <c r="AO249" s="523"/>
      <c r="AP249" s="449"/>
    </row>
    <row r="250" spans="1:45" s="223" customFormat="1" ht="17.25" customHeight="1">
      <c r="A250" s="221"/>
      <c r="B250" s="483"/>
      <c r="C250" s="483"/>
      <c r="D250" s="483"/>
      <c r="E250" s="483"/>
      <c r="F250" s="483"/>
      <c r="G250" s="483"/>
      <c r="H250" s="483"/>
      <c r="I250" s="480"/>
      <c r="J250" s="480"/>
      <c r="K250" s="480"/>
      <c r="L250" s="480"/>
      <c r="M250" s="108"/>
      <c r="N250" s="620"/>
      <c r="O250" s="621"/>
      <c r="P250" s="621"/>
      <c r="Q250" s="622"/>
      <c r="R250" s="620"/>
      <c r="S250" s="621"/>
      <c r="T250" s="621"/>
      <c r="U250" s="621"/>
      <c r="V250" s="621"/>
      <c r="W250" s="621"/>
      <c r="X250" s="621"/>
      <c r="Y250" s="622"/>
      <c r="Z250" s="620"/>
      <c r="AA250" s="621"/>
      <c r="AB250" s="621"/>
      <c r="AC250" s="621"/>
      <c r="AD250" s="622"/>
      <c r="AE250" s="524"/>
      <c r="AF250" s="525"/>
      <c r="AG250" s="526"/>
      <c r="AH250" s="524"/>
      <c r="AI250" s="525"/>
      <c r="AJ250" s="525"/>
      <c r="AK250" s="583"/>
      <c r="AL250" s="435"/>
      <c r="AM250" s="521"/>
      <c r="AN250" s="522"/>
      <c r="AO250" s="523"/>
      <c r="AP250" s="449"/>
    </row>
    <row r="251" spans="1:45" s="223" customFormat="1" ht="18" hidden="1" customHeight="1">
      <c r="A251" s="221"/>
      <c r="B251" s="483"/>
      <c r="C251" s="483"/>
      <c r="D251" s="483"/>
      <c r="E251" s="483"/>
      <c r="F251" s="483"/>
      <c r="G251" s="483"/>
      <c r="H251" s="483"/>
      <c r="I251" s="480"/>
      <c r="J251" s="480"/>
      <c r="K251" s="480"/>
      <c r="L251" s="480"/>
      <c r="M251" s="108"/>
      <c r="N251" s="436"/>
      <c r="O251" s="436"/>
      <c r="P251" s="436"/>
      <c r="Q251" s="436"/>
      <c r="R251" s="436"/>
      <c r="S251" s="436"/>
      <c r="T251" s="436"/>
      <c r="U251" s="436"/>
      <c r="V251" s="436"/>
      <c r="W251" s="436"/>
      <c r="X251" s="436"/>
      <c r="Y251" s="436"/>
      <c r="Z251" s="436"/>
      <c r="AA251" s="436"/>
      <c r="AB251" s="437"/>
      <c r="AC251" s="438"/>
      <c r="AD251" s="438"/>
      <c r="AE251" s="438"/>
      <c r="AF251" s="438"/>
      <c r="AG251" s="438"/>
      <c r="AH251" s="438"/>
      <c r="AI251" s="438"/>
      <c r="AJ251" s="439"/>
      <c r="AK251" s="438"/>
      <c r="AL251" s="435"/>
      <c r="AM251" s="521"/>
      <c r="AN251" s="522"/>
      <c r="AO251" s="523"/>
      <c r="AP251" s="449"/>
    </row>
    <row r="252" spans="1:45" s="223" customFormat="1" ht="23.25" customHeight="1">
      <c r="A252" s="221"/>
      <c r="B252" s="483"/>
      <c r="C252" s="483"/>
      <c r="D252" s="483"/>
      <c r="E252" s="483"/>
      <c r="F252" s="483"/>
      <c r="G252" s="483"/>
      <c r="H252" s="483"/>
      <c r="I252" s="480"/>
      <c r="J252" s="480"/>
      <c r="K252" s="480"/>
      <c r="L252" s="480"/>
      <c r="M252" s="108"/>
      <c r="N252" s="614" t="s">
        <v>137</v>
      </c>
      <c r="O252" s="615"/>
      <c r="P252" s="615"/>
      <c r="Q252" s="616"/>
      <c r="R252" s="614"/>
      <c r="S252" s="615"/>
      <c r="T252" s="615"/>
      <c r="U252" s="615"/>
      <c r="V252" s="615"/>
      <c r="W252" s="615"/>
      <c r="X252" s="615"/>
      <c r="Y252" s="616"/>
      <c r="Z252" s="614"/>
      <c r="AA252" s="615"/>
      <c r="AB252" s="615"/>
      <c r="AC252" s="615"/>
      <c r="AD252" s="616"/>
      <c r="AE252" s="518"/>
      <c r="AF252" s="519"/>
      <c r="AG252" s="520"/>
      <c r="AH252" s="626"/>
      <c r="AI252" s="627"/>
      <c r="AJ252" s="452"/>
      <c r="AK252" s="583"/>
      <c r="AL252" s="435"/>
      <c r="AM252" s="521"/>
      <c r="AN252" s="522"/>
      <c r="AO252" s="523"/>
      <c r="AP252" s="449"/>
    </row>
    <row r="253" spans="1:45" s="223" customFormat="1" ht="4.5" customHeight="1">
      <c r="A253" s="221"/>
      <c r="B253" s="483"/>
      <c r="C253" s="483"/>
      <c r="D253" s="483"/>
      <c r="E253" s="483"/>
      <c r="F253" s="483"/>
      <c r="G253" s="483"/>
      <c r="H253" s="483"/>
      <c r="I253" s="480"/>
      <c r="J253" s="480"/>
      <c r="K253" s="480"/>
      <c r="L253" s="480"/>
      <c r="M253" s="2"/>
      <c r="N253" s="617"/>
      <c r="O253" s="618"/>
      <c r="P253" s="618"/>
      <c r="Q253" s="619"/>
      <c r="R253" s="617"/>
      <c r="S253" s="618"/>
      <c r="T253" s="618"/>
      <c r="U253" s="618"/>
      <c r="V253" s="618"/>
      <c r="W253" s="618"/>
      <c r="X253" s="618"/>
      <c r="Y253" s="619"/>
      <c r="Z253" s="617"/>
      <c r="AA253" s="618"/>
      <c r="AB253" s="618"/>
      <c r="AC253" s="618"/>
      <c r="AD253" s="619"/>
      <c r="AE253" s="521"/>
      <c r="AF253" s="522"/>
      <c r="AG253" s="523"/>
      <c r="AH253" s="628"/>
      <c r="AI253" s="629"/>
      <c r="AJ253" s="453"/>
      <c r="AK253" s="583"/>
      <c r="AL253" s="435"/>
      <c r="AM253" s="521"/>
      <c r="AN253" s="522"/>
      <c r="AO253" s="523"/>
      <c r="AP253" s="449"/>
      <c r="AQ253" s="224"/>
      <c r="AR253" s="224"/>
      <c r="AS253" s="224"/>
    </row>
    <row r="254" spans="1:45" s="223" customFormat="1" ht="21" customHeight="1">
      <c r="A254" s="221"/>
      <c r="B254" s="484"/>
      <c r="C254" s="484"/>
      <c r="D254" s="484"/>
      <c r="E254" s="484"/>
      <c r="F254" s="484"/>
      <c r="G254" s="484"/>
      <c r="H254" s="484"/>
      <c r="I254" s="481"/>
      <c r="J254" s="481"/>
      <c r="K254" s="481"/>
      <c r="L254" s="481"/>
      <c r="M254" s="93"/>
      <c r="N254" s="620"/>
      <c r="O254" s="621"/>
      <c r="P254" s="621"/>
      <c r="Q254" s="622"/>
      <c r="R254" s="620"/>
      <c r="S254" s="621"/>
      <c r="T254" s="621"/>
      <c r="U254" s="621"/>
      <c r="V254" s="621"/>
      <c r="W254" s="621"/>
      <c r="X254" s="621"/>
      <c r="Y254" s="622"/>
      <c r="Z254" s="620"/>
      <c r="AA254" s="621"/>
      <c r="AB254" s="621"/>
      <c r="AC254" s="621"/>
      <c r="AD254" s="622"/>
      <c r="AE254" s="524"/>
      <c r="AF254" s="525"/>
      <c r="AG254" s="526"/>
      <c r="AH254" s="630"/>
      <c r="AI254" s="631"/>
      <c r="AJ254" s="454"/>
      <c r="AK254" s="583"/>
      <c r="AL254" s="435"/>
      <c r="AM254" s="524"/>
      <c r="AN254" s="525"/>
      <c r="AO254" s="526"/>
      <c r="AP254" s="449"/>
      <c r="AQ254" s="224"/>
      <c r="AR254" s="224"/>
      <c r="AS254" s="224"/>
    </row>
    <row r="255" spans="1:45" s="223" customFormat="1" ht="12" hidden="1" customHeight="1">
      <c r="A255" s="219"/>
      <c r="B255" s="225"/>
      <c r="C255" s="226"/>
      <c r="D255" s="226"/>
      <c r="E255" s="227"/>
      <c r="F255" s="868" t="s">
        <v>21</v>
      </c>
      <c r="G255" s="868"/>
      <c r="H255" s="868"/>
      <c r="I255" s="868"/>
      <c r="J255" s="868"/>
      <c r="K255" s="868"/>
      <c r="L255" s="868"/>
      <c r="M255" s="228"/>
      <c r="N255" s="227"/>
      <c r="O255" s="229" t="s">
        <v>22</v>
      </c>
      <c r="P255" s="222"/>
      <c r="Q255" s="222"/>
      <c r="R255" s="222"/>
      <c r="S255" s="222"/>
      <c r="T255" s="222"/>
      <c r="U255" s="222"/>
      <c r="V255" s="222"/>
      <c r="W255" s="222"/>
      <c r="X255" s="222"/>
      <c r="Y255" s="222"/>
      <c r="Z255" s="219"/>
      <c r="AA255" s="219"/>
      <c r="AB255" s="219"/>
      <c r="AC255" s="217"/>
      <c r="AD255" s="217"/>
      <c r="AE255" s="218"/>
      <c r="AF255" s="121"/>
      <c r="AG255" s="217"/>
      <c r="AH255" s="121"/>
      <c r="AI255" s="217"/>
      <c r="AJ255" s="121"/>
      <c r="AK255" s="118"/>
      <c r="AL255" s="217"/>
      <c r="AM255" s="121"/>
      <c r="AN255" s="118"/>
      <c r="AO255" s="224"/>
      <c r="AP255" s="224"/>
      <c r="AQ255" s="224"/>
      <c r="AR255" s="224"/>
      <c r="AS255" s="224"/>
    </row>
    <row r="256" spans="1:45" s="219" customFormat="1" hidden="1">
      <c r="B256" s="230"/>
      <c r="C256" s="230"/>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c r="AA256" s="230"/>
      <c r="AB256" s="230"/>
      <c r="AC256" s="230"/>
      <c r="AD256" s="230"/>
      <c r="AE256" s="230"/>
      <c r="AF256" s="230"/>
      <c r="AG256" s="230"/>
      <c r="AH256" s="230"/>
      <c r="AI256" s="231"/>
      <c r="AJ256" s="231"/>
      <c r="AK256" s="230"/>
      <c r="AL256" s="230"/>
      <c r="AM256" s="230"/>
      <c r="AN256" s="230"/>
    </row>
    <row r="257" spans="2:40" s="219" customFormat="1" hidden="1">
      <c r="B257" s="230"/>
      <c r="C257" s="230"/>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c r="AA257" s="230"/>
      <c r="AB257" s="230"/>
      <c r="AC257" s="230"/>
      <c r="AD257" s="230"/>
      <c r="AE257" s="230"/>
      <c r="AF257" s="230"/>
      <c r="AG257" s="230"/>
      <c r="AH257" s="230"/>
      <c r="AI257" s="231"/>
      <c r="AJ257" s="231"/>
      <c r="AK257" s="230"/>
      <c r="AL257" s="230"/>
      <c r="AM257" s="230"/>
      <c r="AN257" s="230"/>
    </row>
    <row r="258" spans="2:40" s="219" customFormat="1" hidden="1">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c r="AA258" s="230"/>
      <c r="AB258" s="230"/>
      <c r="AC258" s="230"/>
      <c r="AD258" s="230"/>
      <c r="AE258" s="230"/>
      <c r="AF258" s="230"/>
      <c r="AG258" s="230"/>
      <c r="AH258" s="230"/>
      <c r="AI258" s="231"/>
      <c r="AJ258" s="231"/>
      <c r="AK258" s="230"/>
      <c r="AL258" s="230"/>
      <c r="AM258" s="230"/>
      <c r="AN258" s="230"/>
    </row>
    <row r="259" spans="2:40" s="219" customFormat="1" hidden="1">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c r="AA259" s="230"/>
      <c r="AB259" s="230"/>
      <c r="AC259" s="230"/>
      <c r="AD259" s="230"/>
      <c r="AE259" s="230"/>
      <c r="AF259" s="230"/>
      <c r="AG259" s="230"/>
      <c r="AH259" s="230"/>
      <c r="AI259" s="231"/>
      <c r="AJ259" s="231"/>
      <c r="AK259" s="230"/>
      <c r="AL259" s="230"/>
      <c r="AM259" s="230"/>
      <c r="AN259" s="230"/>
    </row>
    <row r="260" spans="2:40" s="219" customFormat="1" hidden="1">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c r="AA260" s="230"/>
      <c r="AB260" s="230"/>
      <c r="AC260" s="230"/>
      <c r="AD260" s="230"/>
      <c r="AE260" s="230"/>
      <c r="AF260" s="230"/>
      <c r="AG260" s="230"/>
      <c r="AH260" s="230"/>
      <c r="AI260" s="231"/>
      <c r="AJ260" s="231"/>
      <c r="AK260" s="230"/>
      <c r="AL260" s="230"/>
      <c r="AM260" s="230"/>
      <c r="AN260" s="230"/>
    </row>
    <row r="261" spans="2:40" s="219" customFormat="1" hidden="1">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c r="AA261" s="230"/>
      <c r="AB261" s="230"/>
      <c r="AC261" s="230"/>
      <c r="AD261" s="230"/>
      <c r="AE261" s="230"/>
      <c r="AF261" s="230"/>
      <c r="AG261" s="230"/>
      <c r="AH261" s="230"/>
      <c r="AI261" s="231"/>
      <c r="AJ261" s="231"/>
      <c r="AK261" s="230"/>
      <c r="AL261" s="230"/>
      <c r="AM261" s="230"/>
      <c r="AN261" s="230"/>
    </row>
    <row r="262" spans="2:40" s="219" customFormat="1" hidden="1">
      <c r="B262" s="230"/>
      <c r="C262" s="230"/>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c r="AA262" s="230"/>
      <c r="AB262" s="230"/>
      <c r="AC262" s="230"/>
      <c r="AD262" s="230"/>
      <c r="AE262" s="230"/>
      <c r="AF262" s="230"/>
      <c r="AG262" s="230"/>
      <c r="AH262" s="230"/>
      <c r="AI262" s="231"/>
      <c r="AJ262" s="231"/>
      <c r="AK262" s="230"/>
      <c r="AL262" s="230"/>
      <c r="AM262" s="230"/>
      <c r="AN262" s="230"/>
    </row>
    <row r="263" spans="2:40" s="219" customFormat="1" hidden="1">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c r="AA263" s="230"/>
      <c r="AB263" s="230"/>
      <c r="AC263" s="230"/>
      <c r="AD263" s="230"/>
      <c r="AE263" s="230"/>
      <c r="AF263" s="230"/>
      <c r="AG263" s="230"/>
      <c r="AH263" s="230"/>
      <c r="AI263" s="231"/>
      <c r="AJ263" s="231"/>
      <c r="AK263" s="230"/>
      <c r="AL263" s="230"/>
      <c r="AM263" s="230"/>
      <c r="AN263" s="230"/>
    </row>
    <row r="264" spans="2:40" s="219" customFormat="1" hidden="1">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c r="AA264" s="230"/>
      <c r="AB264" s="230"/>
      <c r="AC264" s="230"/>
      <c r="AD264" s="230"/>
      <c r="AE264" s="230"/>
      <c r="AF264" s="230"/>
      <c r="AG264" s="230"/>
      <c r="AH264" s="230"/>
      <c r="AI264" s="231"/>
      <c r="AJ264" s="231"/>
      <c r="AK264" s="230"/>
      <c r="AL264" s="230"/>
      <c r="AM264" s="230"/>
      <c r="AN264" s="230"/>
    </row>
    <row r="265" spans="2:40" s="219" customFormat="1" hidden="1">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c r="AA265" s="230"/>
      <c r="AB265" s="230"/>
      <c r="AC265" s="230"/>
      <c r="AD265" s="230"/>
      <c r="AE265" s="230"/>
      <c r="AF265" s="230"/>
      <c r="AG265" s="230"/>
      <c r="AH265" s="230"/>
      <c r="AI265" s="231"/>
      <c r="AJ265" s="231"/>
      <c r="AK265" s="230"/>
      <c r="AL265" s="230"/>
      <c r="AM265" s="230"/>
      <c r="AN265" s="230"/>
    </row>
    <row r="266" spans="2:40" s="219" customFormat="1" hidden="1">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c r="AA266" s="230"/>
      <c r="AB266" s="230"/>
      <c r="AC266" s="230"/>
      <c r="AD266" s="230"/>
      <c r="AE266" s="230"/>
      <c r="AF266" s="230"/>
      <c r="AG266" s="230"/>
      <c r="AH266" s="230"/>
      <c r="AI266" s="231"/>
      <c r="AJ266" s="231"/>
      <c r="AK266" s="230"/>
      <c r="AL266" s="230"/>
      <c r="AM266" s="230"/>
      <c r="AN266" s="230"/>
    </row>
    <row r="267" spans="2:40" s="219" customFormat="1" hidden="1">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c r="AA267" s="230"/>
      <c r="AB267" s="230"/>
      <c r="AC267" s="230"/>
      <c r="AD267" s="230"/>
      <c r="AE267" s="230"/>
      <c r="AF267" s="230"/>
      <c r="AG267" s="230"/>
      <c r="AH267" s="230"/>
      <c r="AI267" s="231"/>
      <c r="AJ267" s="231"/>
      <c r="AK267" s="230"/>
      <c r="AL267" s="230"/>
      <c r="AM267" s="230"/>
      <c r="AN267" s="230"/>
    </row>
    <row r="268" spans="2:40" s="219" customFormat="1" hidden="1">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c r="AA268" s="230"/>
      <c r="AB268" s="230"/>
      <c r="AC268" s="230"/>
      <c r="AD268" s="230"/>
      <c r="AE268" s="230"/>
      <c r="AF268" s="230"/>
      <c r="AG268" s="230"/>
      <c r="AH268" s="230"/>
      <c r="AI268" s="231"/>
      <c r="AJ268" s="231"/>
      <c r="AK268" s="230"/>
      <c r="AL268" s="230"/>
      <c r="AM268" s="230"/>
      <c r="AN268" s="230"/>
    </row>
    <row r="269" spans="2:40" s="219" customFormat="1" hidden="1">
      <c r="B269" s="230"/>
      <c r="C269" s="230"/>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c r="AA269" s="230"/>
      <c r="AB269" s="230"/>
      <c r="AC269" s="230"/>
      <c r="AD269" s="230"/>
      <c r="AE269" s="230"/>
      <c r="AF269" s="230"/>
      <c r="AG269" s="230"/>
      <c r="AH269" s="230"/>
      <c r="AI269" s="231"/>
      <c r="AJ269" s="231"/>
      <c r="AK269" s="230"/>
      <c r="AL269" s="230"/>
      <c r="AM269" s="230"/>
      <c r="AN269" s="230"/>
    </row>
    <row r="270" spans="2:40" s="219" customFormat="1" hidden="1">
      <c r="B270" s="230"/>
      <c r="C270" s="230"/>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c r="AA270" s="230"/>
      <c r="AB270" s="230"/>
      <c r="AC270" s="230"/>
      <c r="AD270" s="230"/>
      <c r="AE270" s="230"/>
      <c r="AF270" s="230"/>
      <c r="AG270" s="230"/>
      <c r="AH270" s="230"/>
      <c r="AI270" s="231"/>
      <c r="AJ270" s="231"/>
      <c r="AK270" s="230"/>
      <c r="AL270" s="230"/>
      <c r="AM270" s="230"/>
      <c r="AN270" s="230"/>
    </row>
    <row r="271" spans="2:40" s="219" customFormat="1" hidden="1">
      <c r="B271" s="230"/>
      <c r="C271" s="230"/>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c r="AA271" s="230"/>
      <c r="AB271" s="230"/>
      <c r="AC271" s="230"/>
      <c r="AD271" s="230"/>
      <c r="AE271" s="230"/>
      <c r="AF271" s="230"/>
      <c r="AG271" s="230"/>
      <c r="AH271" s="230"/>
      <c r="AI271" s="231"/>
      <c r="AJ271" s="231"/>
      <c r="AK271" s="230"/>
      <c r="AL271" s="230"/>
      <c r="AM271" s="230"/>
      <c r="AN271" s="230"/>
    </row>
    <row r="272" spans="2:40" s="219" customFormat="1" hidden="1">
      <c r="B272" s="230"/>
      <c r="C272" s="230"/>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c r="AA272" s="230"/>
      <c r="AB272" s="230"/>
      <c r="AC272" s="230"/>
      <c r="AD272" s="230"/>
      <c r="AE272" s="230"/>
      <c r="AF272" s="230"/>
      <c r="AG272" s="230"/>
      <c r="AH272" s="230"/>
      <c r="AI272" s="231"/>
      <c r="AJ272" s="231"/>
      <c r="AK272" s="230"/>
      <c r="AL272" s="230"/>
      <c r="AM272" s="230"/>
      <c r="AN272" s="230"/>
    </row>
    <row r="273" spans="2:40" s="219" customFormat="1" hidden="1">
      <c r="B273" s="230"/>
      <c r="C273" s="230"/>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c r="AA273" s="230"/>
      <c r="AB273" s="230"/>
      <c r="AC273" s="230"/>
      <c r="AD273" s="230"/>
      <c r="AE273" s="230"/>
      <c r="AF273" s="230"/>
      <c r="AG273" s="230"/>
      <c r="AH273" s="230"/>
      <c r="AI273" s="231"/>
      <c r="AJ273" s="231"/>
      <c r="AK273" s="230"/>
      <c r="AL273" s="230"/>
      <c r="AM273" s="230"/>
      <c r="AN273" s="230"/>
    </row>
    <row r="274" spans="2:40" s="219" customFormat="1" hidden="1">
      <c r="B274" s="230"/>
      <c r="C274" s="230"/>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c r="AA274" s="230"/>
      <c r="AB274" s="230"/>
      <c r="AC274" s="230"/>
      <c r="AD274" s="230"/>
      <c r="AE274" s="230"/>
      <c r="AF274" s="230"/>
      <c r="AG274" s="230"/>
      <c r="AH274" s="230"/>
      <c r="AI274" s="231"/>
      <c r="AJ274" s="231"/>
      <c r="AK274" s="230"/>
      <c r="AL274" s="230"/>
      <c r="AM274" s="230"/>
      <c r="AN274" s="230"/>
    </row>
    <row r="275" spans="2:40" s="219" customFormat="1" hidden="1">
      <c r="B275" s="230"/>
      <c r="C275" s="230"/>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c r="AA275" s="230"/>
      <c r="AB275" s="230"/>
      <c r="AC275" s="230"/>
      <c r="AD275" s="230"/>
      <c r="AE275" s="230"/>
      <c r="AF275" s="230"/>
      <c r="AG275" s="230"/>
      <c r="AH275" s="230"/>
      <c r="AI275" s="231"/>
      <c r="AJ275" s="231"/>
      <c r="AK275" s="230"/>
      <c r="AL275" s="230"/>
      <c r="AM275" s="230"/>
      <c r="AN275" s="230"/>
    </row>
    <row r="276" spans="2:40" s="219" customFormat="1" hidden="1">
      <c r="B276" s="230"/>
      <c r="C276" s="230"/>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c r="AA276" s="230"/>
      <c r="AB276" s="230"/>
      <c r="AC276" s="230"/>
      <c r="AD276" s="230"/>
      <c r="AE276" s="230"/>
      <c r="AF276" s="230"/>
      <c r="AG276" s="230"/>
      <c r="AH276" s="230"/>
      <c r="AI276" s="231"/>
      <c r="AJ276" s="231"/>
      <c r="AK276" s="230"/>
      <c r="AL276" s="230"/>
      <c r="AM276" s="230"/>
      <c r="AN276" s="230"/>
    </row>
    <row r="277" spans="2:40" s="219" customFormat="1" hidden="1">
      <c r="B277" s="230"/>
      <c r="C277" s="230"/>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c r="AA277" s="230"/>
      <c r="AB277" s="230"/>
      <c r="AC277" s="230"/>
      <c r="AD277" s="230"/>
      <c r="AE277" s="230"/>
      <c r="AF277" s="230"/>
      <c r="AG277" s="230"/>
      <c r="AH277" s="230"/>
      <c r="AI277" s="231"/>
      <c r="AJ277" s="231"/>
      <c r="AK277" s="230"/>
      <c r="AL277" s="230"/>
      <c r="AM277" s="230"/>
      <c r="AN277" s="230"/>
    </row>
    <row r="278" spans="2:40" s="219" customFormat="1" hidden="1">
      <c r="B278" s="230"/>
      <c r="C278" s="230"/>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c r="AA278" s="230"/>
      <c r="AB278" s="230"/>
      <c r="AC278" s="230"/>
      <c r="AD278" s="230"/>
      <c r="AE278" s="230"/>
      <c r="AF278" s="230"/>
      <c r="AG278" s="230"/>
      <c r="AH278" s="230"/>
      <c r="AI278" s="231"/>
      <c r="AJ278" s="231"/>
      <c r="AK278" s="230"/>
      <c r="AL278" s="230"/>
      <c r="AM278" s="230"/>
      <c r="AN278" s="230"/>
    </row>
    <row r="279" spans="2:40" s="219" customFormat="1" hidden="1">
      <c r="B279" s="230"/>
      <c r="C279" s="230"/>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c r="AA279" s="230"/>
      <c r="AB279" s="230"/>
      <c r="AC279" s="230"/>
      <c r="AD279" s="230"/>
      <c r="AE279" s="230"/>
      <c r="AF279" s="230"/>
      <c r="AG279" s="230"/>
      <c r="AH279" s="230"/>
      <c r="AI279" s="231"/>
      <c r="AJ279" s="231"/>
      <c r="AK279" s="230"/>
      <c r="AL279" s="230"/>
      <c r="AM279" s="230"/>
      <c r="AN279" s="230"/>
    </row>
    <row r="280" spans="2:40" s="219" customFormat="1" hidden="1">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c r="AA280" s="230"/>
      <c r="AB280" s="230"/>
      <c r="AC280" s="230"/>
      <c r="AD280" s="230"/>
      <c r="AE280" s="230"/>
      <c r="AF280" s="230"/>
      <c r="AG280" s="230"/>
      <c r="AH280" s="230"/>
      <c r="AI280" s="231"/>
      <c r="AJ280" s="231"/>
      <c r="AK280" s="230"/>
      <c r="AL280" s="230"/>
      <c r="AM280" s="230"/>
      <c r="AN280" s="230"/>
    </row>
    <row r="281" spans="2:40" s="219" customFormat="1" hidden="1">
      <c r="B281" s="230"/>
      <c r="C281" s="230"/>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c r="AA281" s="230"/>
      <c r="AB281" s="230"/>
      <c r="AC281" s="230"/>
      <c r="AD281" s="230"/>
      <c r="AE281" s="230"/>
      <c r="AF281" s="230"/>
      <c r="AG281" s="230"/>
      <c r="AH281" s="230"/>
      <c r="AI281" s="231"/>
      <c r="AJ281" s="231"/>
      <c r="AK281" s="230"/>
      <c r="AL281" s="230"/>
      <c r="AM281" s="230"/>
      <c r="AN281" s="230"/>
    </row>
    <row r="282" spans="2:40" s="219" customFormat="1" hidden="1">
      <c r="B282" s="230"/>
      <c r="C282" s="230"/>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c r="AA282" s="230"/>
      <c r="AB282" s="230"/>
      <c r="AC282" s="230"/>
      <c r="AD282" s="230"/>
      <c r="AE282" s="230"/>
      <c r="AF282" s="230"/>
      <c r="AG282" s="230"/>
      <c r="AH282" s="230"/>
      <c r="AI282" s="231"/>
      <c r="AJ282" s="231"/>
      <c r="AK282" s="230"/>
      <c r="AL282" s="230"/>
      <c r="AM282" s="230"/>
      <c r="AN282" s="230"/>
    </row>
    <row r="283" spans="2:40" s="219" customFormat="1" hidden="1">
      <c r="B283" s="230"/>
      <c r="C283" s="230"/>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c r="AA283" s="230"/>
      <c r="AB283" s="230"/>
      <c r="AC283" s="230"/>
      <c r="AD283" s="230"/>
      <c r="AE283" s="230"/>
      <c r="AF283" s="230"/>
      <c r="AG283" s="230"/>
      <c r="AH283" s="230"/>
      <c r="AI283" s="231"/>
      <c r="AJ283" s="231"/>
      <c r="AK283" s="230"/>
      <c r="AL283" s="230"/>
      <c r="AM283" s="230"/>
      <c r="AN283" s="230"/>
    </row>
    <row r="284" spans="2:40" s="219" customFormat="1" hidden="1">
      <c r="B284" s="230"/>
      <c r="C284" s="230"/>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c r="AA284" s="230"/>
      <c r="AB284" s="230"/>
      <c r="AC284" s="230"/>
      <c r="AD284" s="230"/>
      <c r="AE284" s="230"/>
      <c r="AF284" s="230"/>
      <c r="AG284" s="230"/>
      <c r="AH284" s="230"/>
      <c r="AI284" s="231"/>
      <c r="AJ284" s="231"/>
      <c r="AK284" s="230"/>
      <c r="AL284" s="230"/>
      <c r="AM284" s="230"/>
      <c r="AN284" s="230"/>
    </row>
    <row r="285" spans="2:40" s="219" customFormat="1" hidden="1">
      <c r="B285" s="230"/>
      <c r="C285" s="230"/>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c r="AA285" s="230"/>
      <c r="AB285" s="230"/>
      <c r="AC285" s="230"/>
      <c r="AD285" s="230"/>
      <c r="AE285" s="230"/>
      <c r="AF285" s="230"/>
      <c r="AG285" s="230"/>
      <c r="AH285" s="230"/>
      <c r="AI285" s="231"/>
      <c r="AJ285" s="231"/>
      <c r="AK285" s="230"/>
      <c r="AL285" s="230"/>
      <c r="AM285" s="230"/>
      <c r="AN285" s="230"/>
    </row>
    <row r="286" spans="2:40" s="219" customFormat="1" hidden="1">
      <c r="B286" s="230"/>
      <c r="C286" s="230"/>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c r="AA286" s="230"/>
      <c r="AB286" s="230"/>
      <c r="AC286" s="230"/>
      <c r="AD286" s="230"/>
      <c r="AE286" s="230"/>
      <c r="AF286" s="230"/>
      <c r="AG286" s="230"/>
      <c r="AH286" s="230"/>
      <c r="AI286" s="231"/>
      <c r="AJ286" s="231"/>
      <c r="AK286" s="230"/>
      <c r="AL286" s="230"/>
      <c r="AM286" s="230"/>
      <c r="AN286" s="230"/>
    </row>
    <row r="287" spans="2:40" s="219" customFormat="1" hidden="1">
      <c r="B287" s="230"/>
      <c r="C287" s="230"/>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c r="AA287" s="230"/>
      <c r="AB287" s="230"/>
      <c r="AC287" s="230"/>
      <c r="AD287" s="230"/>
      <c r="AE287" s="230"/>
      <c r="AF287" s="230"/>
      <c r="AG287" s="230"/>
      <c r="AH287" s="230"/>
      <c r="AI287" s="231"/>
      <c r="AJ287" s="231"/>
      <c r="AK287" s="230"/>
      <c r="AL287" s="230"/>
      <c r="AM287" s="230"/>
      <c r="AN287" s="230"/>
    </row>
    <row r="288" spans="2:40" s="219" customFormat="1" hidden="1">
      <c r="B288" s="230"/>
      <c r="C288" s="230"/>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c r="AA288" s="230"/>
      <c r="AB288" s="230"/>
      <c r="AC288" s="230"/>
      <c r="AD288" s="230"/>
      <c r="AE288" s="230"/>
      <c r="AF288" s="230"/>
      <c r="AG288" s="230"/>
      <c r="AH288" s="230"/>
      <c r="AI288" s="231"/>
      <c r="AJ288" s="231"/>
      <c r="AK288" s="230"/>
      <c r="AL288" s="230"/>
      <c r="AM288" s="230"/>
      <c r="AN288" s="230"/>
    </row>
    <row r="289" spans="2:40" s="219" customFormat="1" hidden="1">
      <c r="B289" s="230"/>
      <c r="C289" s="230"/>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c r="AA289" s="230"/>
      <c r="AB289" s="230"/>
      <c r="AC289" s="230"/>
      <c r="AD289" s="230"/>
      <c r="AE289" s="230"/>
      <c r="AF289" s="230"/>
      <c r="AG289" s="230"/>
      <c r="AH289" s="230"/>
      <c r="AI289" s="231"/>
      <c r="AJ289" s="231"/>
      <c r="AK289" s="230"/>
      <c r="AL289" s="230"/>
      <c r="AM289" s="230"/>
      <c r="AN289" s="230"/>
    </row>
    <row r="290" spans="2:40" s="219" customFormat="1" hidden="1">
      <c r="B290" s="230"/>
      <c r="C290" s="230"/>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c r="AA290" s="230"/>
      <c r="AB290" s="230"/>
      <c r="AC290" s="230"/>
      <c r="AD290" s="230"/>
      <c r="AE290" s="230"/>
      <c r="AF290" s="230"/>
      <c r="AG290" s="230"/>
      <c r="AH290" s="230"/>
      <c r="AI290" s="231"/>
      <c r="AJ290" s="231"/>
      <c r="AK290" s="230"/>
      <c r="AL290" s="230"/>
      <c r="AM290" s="230"/>
      <c r="AN290" s="230"/>
    </row>
    <row r="291" spans="2:40" s="219" customFormat="1" hidden="1">
      <c r="B291" s="230"/>
      <c r="C291" s="230"/>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1"/>
      <c r="AJ291" s="231"/>
      <c r="AK291" s="230"/>
      <c r="AL291" s="230"/>
      <c r="AM291" s="230"/>
      <c r="AN291" s="230"/>
    </row>
    <row r="292" spans="2:40" s="219" customFormat="1" hidden="1">
      <c r="B292" s="230"/>
      <c r="C292" s="230"/>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c r="AA292" s="230"/>
      <c r="AB292" s="230"/>
      <c r="AC292" s="230"/>
      <c r="AD292" s="230"/>
      <c r="AE292" s="230"/>
      <c r="AF292" s="230"/>
      <c r="AG292" s="230"/>
      <c r="AH292" s="230"/>
      <c r="AI292" s="231"/>
      <c r="AJ292" s="231"/>
      <c r="AK292" s="230"/>
      <c r="AL292" s="230"/>
      <c r="AM292" s="230"/>
      <c r="AN292" s="230"/>
    </row>
    <row r="293" spans="2:40" s="219" customFormat="1" hidden="1">
      <c r="B293" s="230"/>
      <c r="C293" s="230"/>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c r="AA293" s="230"/>
      <c r="AB293" s="230"/>
      <c r="AC293" s="230"/>
      <c r="AD293" s="230"/>
      <c r="AE293" s="230"/>
      <c r="AF293" s="230"/>
      <c r="AG293" s="230"/>
      <c r="AH293" s="230"/>
      <c r="AI293" s="231"/>
      <c r="AJ293" s="231"/>
      <c r="AK293" s="230"/>
      <c r="AL293" s="230"/>
      <c r="AM293" s="230"/>
      <c r="AN293" s="230"/>
    </row>
    <row r="294" spans="2:40" s="219" customFormat="1" hidden="1">
      <c r="B294" s="230"/>
      <c r="C294" s="230"/>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1"/>
      <c r="AJ294" s="231"/>
      <c r="AK294" s="230"/>
      <c r="AL294" s="230"/>
      <c r="AM294" s="230"/>
      <c r="AN294" s="230"/>
    </row>
    <row r="295" spans="2:40" s="219" customFormat="1" hidden="1">
      <c r="B295" s="230"/>
      <c r="C295" s="230"/>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1"/>
      <c r="AJ295" s="231"/>
      <c r="AK295" s="230"/>
      <c r="AL295" s="230"/>
      <c r="AM295" s="230"/>
      <c r="AN295" s="230"/>
    </row>
    <row r="296" spans="2:40" s="219" customFormat="1" hidden="1">
      <c r="B296" s="230"/>
      <c r="C296" s="230"/>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c r="AA296" s="230"/>
      <c r="AB296" s="230"/>
      <c r="AC296" s="230"/>
      <c r="AD296" s="230"/>
      <c r="AE296" s="230"/>
      <c r="AF296" s="230"/>
      <c r="AG296" s="230"/>
      <c r="AH296" s="230"/>
      <c r="AI296" s="231"/>
      <c r="AJ296" s="231"/>
      <c r="AK296" s="230"/>
      <c r="AL296" s="230"/>
      <c r="AM296" s="230"/>
      <c r="AN296" s="230"/>
    </row>
    <row r="297" spans="2:40" s="219" customFormat="1" hidden="1">
      <c r="B297" s="230"/>
      <c r="C297" s="230"/>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c r="AA297" s="230"/>
      <c r="AB297" s="230"/>
      <c r="AC297" s="230"/>
      <c r="AD297" s="230"/>
      <c r="AE297" s="230"/>
      <c r="AF297" s="230"/>
      <c r="AG297" s="230"/>
      <c r="AH297" s="230"/>
      <c r="AI297" s="231"/>
      <c r="AJ297" s="231"/>
      <c r="AK297" s="230"/>
      <c r="AL297" s="230"/>
      <c r="AM297" s="230"/>
      <c r="AN297" s="230"/>
    </row>
    <row r="298" spans="2:40" s="219" customFormat="1" hidden="1">
      <c r="B298" s="230"/>
      <c r="C298" s="230"/>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c r="AA298" s="230"/>
      <c r="AB298" s="230"/>
      <c r="AC298" s="230"/>
      <c r="AD298" s="230"/>
      <c r="AE298" s="230"/>
      <c r="AF298" s="230"/>
      <c r="AG298" s="230"/>
      <c r="AH298" s="230"/>
      <c r="AI298" s="231"/>
      <c r="AJ298" s="231"/>
      <c r="AK298" s="230"/>
      <c r="AL298" s="230"/>
      <c r="AM298" s="230"/>
      <c r="AN298" s="230"/>
    </row>
    <row r="299" spans="2:40" s="219" customFormat="1" hidden="1">
      <c r="B299" s="230"/>
      <c r="C299" s="230"/>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c r="AA299" s="230"/>
      <c r="AB299" s="230"/>
      <c r="AC299" s="230"/>
      <c r="AD299" s="230"/>
      <c r="AE299" s="230"/>
      <c r="AF299" s="230"/>
      <c r="AG299" s="230"/>
      <c r="AH299" s="230"/>
      <c r="AI299" s="231"/>
      <c r="AJ299" s="231"/>
      <c r="AK299" s="230"/>
      <c r="AL299" s="230"/>
      <c r="AM299" s="230"/>
      <c r="AN299" s="230"/>
    </row>
    <row r="300" spans="2:40" s="219" customFormat="1" hidden="1">
      <c r="B300" s="230"/>
      <c r="C300" s="230"/>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c r="AA300" s="230"/>
      <c r="AB300" s="230"/>
      <c r="AC300" s="230"/>
      <c r="AD300" s="230"/>
      <c r="AE300" s="230"/>
      <c r="AF300" s="230"/>
      <c r="AG300" s="230"/>
      <c r="AH300" s="230"/>
      <c r="AI300" s="231"/>
      <c r="AJ300" s="231"/>
      <c r="AK300" s="230"/>
      <c r="AL300" s="230"/>
      <c r="AM300" s="230"/>
      <c r="AN300" s="230"/>
    </row>
    <row r="301" spans="2:40" s="219" customFormat="1" hidden="1">
      <c r="B301" s="230"/>
      <c r="C301" s="230"/>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c r="AA301" s="230"/>
      <c r="AB301" s="230"/>
      <c r="AC301" s="230"/>
      <c r="AD301" s="230"/>
      <c r="AE301" s="230"/>
      <c r="AF301" s="230"/>
      <c r="AG301" s="230"/>
      <c r="AH301" s="230"/>
      <c r="AI301" s="231"/>
      <c r="AJ301" s="231"/>
      <c r="AK301" s="230"/>
      <c r="AL301" s="230"/>
      <c r="AM301" s="230"/>
      <c r="AN301" s="230"/>
    </row>
    <row r="302" spans="2:40" s="219" customFormat="1" hidden="1">
      <c r="B302" s="230"/>
      <c r="C302" s="230"/>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c r="AA302" s="230"/>
      <c r="AB302" s="230"/>
      <c r="AC302" s="230"/>
      <c r="AD302" s="230"/>
      <c r="AE302" s="230"/>
      <c r="AF302" s="230"/>
      <c r="AG302" s="230"/>
      <c r="AH302" s="230"/>
      <c r="AI302" s="231"/>
      <c r="AJ302" s="231"/>
      <c r="AK302" s="230"/>
      <c r="AL302" s="230"/>
      <c r="AM302" s="230"/>
      <c r="AN302" s="230"/>
    </row>
    <row r="303" spans="2:40" s="219" customFormat="1" hidden="1">
      <c r="B303" s="230"/>
      <c r="C303" s="230"/>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c r="AA303" s="230"/>
      <c r="AB303" s="230"/>
      <c r="AC303" s="230"/>
      <c r="AD303" s="230"/>
      <c r="AE303" s="230"/>
      <c r="AF303" s="230"/>
      <c r="AG303" s="230"/>
      <c r="AH303" s="230"/>
      <c r="AI303" s="231"/>
      <c r="AJ303" s="231"/>
      <c r="AK303" s="230"/>
      <c r="AL303" s="230"/>
      <c r="AM303" s="230"/>
      <c r="AN303" s="230"/>
    </row>
    <row r="304" spans="2:40" s="219" customFormat="1" hidden="1">
      <c r="B304" s="230"/>
      <c r="C304" s="230"/>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c r="AA304" s="230"/>
      <c r="AB304" s="230"/>
      <c r="AC304" s="230"/>
      <c r="AD304" s="230"/>
      <c r="AE304" s="230"/>
      <c r="AF304" s="230"/>
      <c r="AG304" s="230"/>
      <c r="AH304" s="230"/>
      <c r="AI304" s="231"/>
      <c r="AJ304" s="231"/>
      <c r="AK304" s="230"/>
      <c r="AL304" s="230"/>
      <c r="AM304" s="230"/>
      <c r="AN304" s="230"/>
    </row>
    <row r="305" spans="2:40" s="219" customFormat="1" hidden="1">
      <c r="B305" s="230"/>
      <c r="C305" s="230"/>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c r="AA305" s="230"/>
      <c r="AB305" s="230"/>
      <c r="AC305" s="230"/>
      <c r="AD305" s="230"/>
      <c r="AE305" s="230"/>
      <c r="AF305" s="230"/>
      <c r="AG305" s="230"/>
      <c r="AH305" s="230"/>
      <c r="AI305" s="231"/>
      <c r="AJ305" s="231"/>
      <c r="AK305" s="230"/>
      <c r="AL305" s="230"/>
      <c r="AM305" s="230"/>
      <c r="AN305" s="230"/>
    </row>
    <row r="306" spans="2:40" s="219" customFormat="1" hidden="1">
      <c r="B306" s="230"/>
      <c r="C306" s="230"/>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c r="AA306" s="230"/>
      <c r="AB306" s="230"/>
      <c r="AC306" s="230"/>
      <c r="AD306" s="230"/>
      <c r="AE306" s="230"/>
      <c r="AF306" s="230"/>
      <c r="AG306" s="230"/>
      <c r="AH306" s="230"/>
      <c r="AI306" s="231"/>
      <c r="AJ306" s="231"/>
      <c r="AK306" s="230"/>
      <c r="AL306" s="230"/>
      <c r="AM306" s="230"/>
      <c r="AN306" s="230"/>
    </row>
    <row r="307" spans="2:40" s="219" customFormat="1" hidden="1">
      <c r="B307" s="230"/>
      <c r="C307" s="230"/>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c r="AA307" s="230"/>
      <c r="AB307" s="230"/>
      <c r="AC307" s="230"/>
      <c r="AD307" s="230"/>
      <c r="AE307" s="230"/>
      <c r="AF307" s="230"/>
      <c r="AG307" s="230"/>
      <c r="AH307" s="230"/>
      <c r="AI307" s="231"/>
      <c r="AJ307" s="231"/>
      <c r="AK307" s="230"/>
      <c r="AL307" s="230"/>
      <c r="AM307" s="230"/>
      <c r="AN307" s="230"/>
    </row>
    <row r="308" spans="2:40" s="219" customFormat="1" hidden="1">
      <c r="B308" s="230"/>
      <c r="C308" s="230"/>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c r="AA308" s="230"/>
      <c r="AB308" s="230"/>
      <c r="AC308" s="230"/>
      <c r="AD308" s="230"/>
      <c r="AE308" s="230"/>
      <c r="AF308" s="230"/>
      <c r="AG308" s="230"/>
      <c r="AH308" s="230"/>
      <c r="AI308" s="231"/>
      <c r="AJ308" s="231"/>
      <c r="AK308" s="230"/>
      <c r="AL308" s="230"/>
      <c r="AM308" s="230"/>
      <c r="AN308" s="230"/>
    </row>
    <row r="309" spans="2:40" s="219" customFormat="1" hidden="1">
      <c r="B309" s="230"/>
      <c r="C309" s="230"/>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1"/>
      <c r="AJ309" s="231"/>
      <c r="AK309" s="230"/>
      <c r="AL309" s="230"/>
      <c r="AM309" s="230"/>
      <c r="AN309" s="230"/>
    </row>
    <row r="310" spans="2:40" s="219" customFormat="1" hidden="1">
      <c r="B310" s="230"/>
      <c r="C310" s="230"/>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1"/>
      <c r="AJ310" s="231"/>
      <c r="AK310" s="230"/>
      <c r="AL310" s="230"/>
      <c r="AM310" s="230"/>
      <c r="AN310" s="230"/>
    </row>
    <row r="311" spans="2:40" s="219" customFormat="1" hidden="1">
      <c r="B311" s="230"/>
      <c r="C311" s="230"/>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c r="AA311" s="230"/>
      <c r="AB311" s="230"/>
      <c r="AC311" s="230"/>
      <c r="AD311" s="230"/>
      <c r="AE311" s="230"/>
      <c r="AF311" s="230"/>
      <c r="AG311" s="230"/>
      <c r="AH311" s="230"/>
      <c r="AI311" s="231"/>
      <c r="AJ311" s="231"/>
      <c r="AK311" s="230"/>
      <c r="AL311" s="230"/>
      <c r="AM311" s="230"/>
      <c r="AN311" s="230"/>
    </row>
    <row r="312" spans="2:40" s="219" customFormat="1" hidden="1">
      <c r="B312" s="230"/>
      <c r="C312" s="230"/>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c r="AA312" s="230"/>
      <c r="AB312" s="230"/>
      <c r="AC312" s="230"/>
      <c r="AD312" s="230"/>
      <c r="AE312" s="230"/>
      <c r="AF312" s="230"/>
      <c r="AG312" s="230"/>
      <c r="AH312" s="230"/>
      <c r="AI312" s="231"/>
      <c r="AJ312" s="231"/>
      <c r="AK312" s="230"/>
      <c r="AL312" s="230"/>
      <c r="AM312" s="230"/>
      <c r="AN312" s="230"/>
    </row>
    <row r="313" spans="2:40" s="219" customFormat="1" hidden="1">
      <c r="B313" s="230"/>
      <c r="C313" s="230"/>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c r="AA313" s="230"/>
      <c r="AB313" s="230"/>
      <c r="AC313" s="230"/>
      <c r="AD313" s="230"/>
      <c r="AE313" s="230"/>
      <c r="AF313" s="230"/>
      <c r="AG313" s="230"/>
      <c r="AH313" s="230"/>
      <c r="AI313" s="231"/>
      <c r="AJ313" s="231"/>
      <c r="AK313" s="230"/>
      <c r="AL313" s="230"/>
      <c r="AM313" s="230"/>
      <c r="AN313" s="230"/>
    </row>
    <row r="314" spans="2:40" s="219" customFormat="1" hidden="1">
      <c r="B314" s="230"/>
      <c r="C314" s="230"/>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c r="AA314" s="230"/>
      <c r="AB314" s="230"/>
      <c r="AC314" s="230"/>
      <c r="AD314" s="230"/>
      <c r="AE314" s="230"/>
      <c r="AF314" s="230"/>
      <c r="AG314" s="230"/>
      <c r="AH314" s="230"/>
      <c r="AI314" s="231"/>
      <c r="AJ314" s="231"/>
      <c r="AK314" s="230"/>
      <c r="AL314" s="230"/>
      <c r="AM314" s="230"/>
      <c r="AN314" s="230"/>
    </row>
    <row r="315" spans="2:40" s="219" customFormat="1" hidden="1">
      <c r="B315" s="230"/>
      <c r="C315" s="230"/>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c r="AA315" s="230"/>
      <c r="AB315" s="230"/>
      <c r="AC315" s="230"/>
      <c r="AD315" s="230"/>
      <c r="AE315" s="230"/>
      <c r="AF315" s="230"/>
      <c r="AG315" s="230"/>
      <c r="AH315" s="230"/>
      <c r="AI315" s="231"/>
      <c r="AJ315" s="231"/>
      <c r="AK315" s="230"/>
      <c r="AL315" s="230"/>
      <c r="AM315" s="230"/>
      <c r="AN315" s="230"/>
    </row>
    <row r="316" spans="2:40" s="219" customFormat="1" hidden="1">
      <c r="B316" s="230"/>
      <c r="C316" s="230"/>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c r="AA316" s="230"/>
      <c r="AB316" s="230"/>
      <c r="AC316" s="230"/>
      <c r="AD316" s="230"/>
      <c r="AE316" s="230"/>
      <c r="AF316" s="230"/>
      <c r="AG316" s="230"/>
      <c r="AH316" s="230"/>
      <c r="AI316" s="231"/>
      <c r="AJ316" s="231"/>
      <c r="AK316" s="230"/>
      <c r="AL316" s="230"/>
      <c r="AM316" s="230"/>
      <c r="AN316" s="230"/>
    </row>
    <row r="317" spans="2:40" s="219" customFormat="1" hidden="1">
      <c r="B317" s="230"/>
      <c r="C317" s="230"/>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c r="AA317" s="230"/>
      <c r="AB317" s="230"/>
      <c r="AC317" s="230"/>
      <c r="AD317" s="230"/>
      <c r="AE317" s="230"/>
      <c r="AF317" s="230"/>
      <c r="AG317" s="230"/>
      <c r="AH317" s="230"/>
      <c r="AI317" s="231"/>
      <c r="AJ317" s="231"/>
      <c r="AK317" s="230"/>
      <c r="AL317" s="230"/>
      <c r="AM317" s="230"/>
      <c r="AN317" s="230"/>
    </row>
    <row r="318" spans="2:40" s="219" customFormat="1" hidden="1">
      <c r="B318" s="230"/>
      <c r="C318" s="230"/>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c r="AA318" s="230"/>
      <c r="AB318" s="230"/>
      <c r="AC318" s="230"/>
      <c r="AD318" s="230"/>
      <c r="AE318" s="230"/>
      <c r="AF318" s="230"/>
      <c r="AG318" s="230"/>
      <c r="AH318" s="230"/>
      <c r="AI318" s="231"/>
      <c r="AJ318" s="231"/>
      <c r="AK318" s="230"/>
      <c r="AL318" s="230"/>
      <c r="AM318" s="230"/>
      <c r="AN318" s="230"/>
    </row>
    <row r="319" spans="2:40" s="219" customFormat="1" hidden="1">
      <c r="B319" s="230"/>
      <c r="C319" s="230"/>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c r="AA319" s="230"/>
      <c r="AB319" s="230"/>
      <c r="AC319" s="230"/>
      <c r="AD319" s="230"/>
      <c r="AE319" s="230"/>
      <c r="AF319" s="230"/>
      <c r="AG319" s="230"/>
      <c r="AH319" s="230"/>
      <c r="AI319" s="231"/>
      <c r="AJ319" s="231"/>
      <c r="AK319" s="230"/>
      <c r="AL319" s="230"/>
      <c r="AM319" s="230"/>
      <c r="AN319" s="230"/>
    </row>
    <row r="320" spans="2:40" s="219" customFormat="1" hidden="1">
      <c r="B320" s="230"/>
      <c r="C320" s="230"/>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c r="AA320" s="230"/>
      <c r="AB320" s="230"/>
      <c r="AC320" s="230"/>
      <c r="AD320" s="230"/>
      <c r="AE320" s="230"/>
      <c r="AF320" s="230"/>
      <c r="AG320" s="230"/>
      <c r="AH320" s="230"/>
      <c r="AI320" s="231"/>
      <c r="AJ320" s="231"/>
      <c r="AK320" s="230"/>
      <c r="AL320" s="230"/>
      <c r="AM320" s="230"/>
      <c r="AN320" s="230"/>
    </row>
    <row r="321" spans="2:40" s="219" customFormat="1" hidden="1">
      <c r="B321" s="230"/>
      <c r="C321" s="230"/>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c r="AA321" s="230"/>
      <c r="AB321" s="230"/>
      <c r="AC321" s="230"/>
      <c r="AD321" s="230"/>
      <c r="AE321" s="230"/>
      <c r="AF321" s="230"/>
      <c r="AG321" s="230"/>
      <c r="AH321" s="230"/>
      <c r="AI321" s="231"/>
      <c r="AJ321" s="231"/>
      <c r="AK321" s="230"/>
      <c r="AL321" s="230"/>
      <c r="AM321" s="230"/>
      <c r="AN321" s="230"/>
    </row>
    <row r="322" spans="2:40" s="219" customFormat="1" hidden="1">
      <c r="B322" s="230"/>
      <c r="C322" s="230"/>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c r="AA322" s="230"/>
      <c r="AB322" s="230"/>
      <c r="AC322" s="230"/>
      <c r="AD322" s="230"/>
      <c r="AE322" s="230"/>
      <c r="AF322" s="230"/>
      <c r="AG322" s="230"/>
      <c r="AH322" s="230"/>
      <c r="AI322" s="231"/>
      <c r="AJ322" s="231"/>
      <c r="AK322" s="230"/>
      <c r="AL322" s="230"/>
      <c r="AM322" s="230"/>
      <c r="AN322" s="230"/>
    </row>
    <row r="323" spans="2:40" s="219" customFormat="1" hidden="1">
      <c r="B323" s="230"/>
      <c r="C323" s="230"/>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c r="AA323" s="230"/>
      <c r="AB323" s="230"/>
      <c r="AC323" s="230"/>
      <c r="AD323" s="230"/>
      <c r="AE323" s="230"/>
      <c r="AF323" s="230"/>
      <c r="AG323" s="230"/>
      <c r="AH323" s="230"/>
      <c r="AI323" s="231"/>
      <c r="AJ323" s="231"/>
      <c r="AK323" s="230"/>
      <c r="AL323" s="230"/>
      <c r="AM323" s="230"/>
      <c r="AN323" s="230"/>
    </row>
    <row r="324" spans="2:40" s="219" customFormat="1" hidden="1">
      <c r="B324" s="230"/>
      <c r="C324" s="230"/>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c r="AA324" s="230"/>
      <c r="AB324" s="230"/>
      <c r="AC324" s="230"/>
      <c r="AD324" s="230"/>
      <c r="AE324" s="230"/>
      <c r="AF324" s="230"/>
      <c r="AG324" s="230"/>
      <c r="AH324" s="230"/>
      <c r="AI324" s="231"/>
      <c r="AJ324" s="231"/>
      <c r="AK324" s="230"/>
      <c r="AL324" s="230"/>
      <c r="AM324" s="230"/>
      <c r="AN324" s="230"/>
    </row>
    <row r="325" spans="2:40" s="219" customFormat="1" hidden="1">
      <c r="B325" s="230"/>
      <c r="C325" s="230"/>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c r="AA325" s="230"/>
      <c r="AB325" s="230"/>
      <c r="AC325" s="230"/>
      <c r="AD325" s="230"/>
      <c r="AE325" s="230"/>
      <c r="AF325" s="230"/>
      <c r="AG325" s="230"/>
      <c r="AH325" s="230"/>
      <c r="AI325" s="231"/>
      <c r="AJ325" s="231"/>
      <c r="AK325" s="230"/>
      <c r="AL325" s="230"/>
      <c r="AM325" s="230"/>
      <c r="AN325" s="230"/>
    </row>
    <row r="326" spans="2:40" s="219" customFormat="1" hidden="1">
      <c r="B326" s="230"/>
      <c r="C326" s="230"/>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c r="AA326" s="230"/>
      <c r="AB326" s="230"/>
      <c r="AC326" s="230"/>
      <c r="AD326" s="230"/>
      <c r="AE326" s="230"/>
      <c r="AF326" s="230"/>
      <c r="AG326" s="230"/>
      <c r="AH326" s="230"/>
      <c r="AI326" s="231"/>
      <c r="AJ326" s="231"/>
      <c r="AK326" s="230"/>
      <c r="AL326" s="230"/>
      <c r="AM326" s="230"/>
      <c r="AN326" s="230"/>
    </row>
    <row r="327" spans="2:40" s="219" customFormat="1" hidden="1">
      <c r="B327" s="230"/>
      <c r="C327" s="230"/>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c r="AA327" s="230"/>
      <c r="AB327" s="230"/>
      <c r="AC327" s="230"/>
      <c r="AD327" s="230"/>
      <c r="AE327" s="230"/>
      <c r="AF327" s="230"/>
      <c r="AG327" s="230"/>
      <c r="AH327" s="230"/>
      <c r="AI327" s="231"/>
      <c r="AJ327" s="231"/>
      <c r="AK327" s="230"/>
      <c r="AL327" s="230"/>
      <c r="AM327" s="230"/>
      <c r="AN327" s="230"/>
    </row>
    <row r="328" spans="2:40" s="219" customFormat="1" hidden="1">
      <c r="B328" s="230"/>
      <c r="C328" s="230"/>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c r="AA328" s="230"/>
      <c r="AB328" s="230"/>
      <c r="AC328" s="230"/>
      <c r="AD328" s="230"/>
      <c r="AE328" s="230"/>
      <c r="AF328" s="230"/>
      <c r="AG328" s="230"/>
      <c r="AH328" s="230"/>
      <c r="AI328" s="231"/>
      <c r="AJ328" s="231"/>
      <c r="AK328" s="230"/>
      <c r="AL328" s="230"/>
      <c r="AM328" s="230"/>
      <c r="AN328" s="230"/>
    </row>
    <row r="329" spans="2:40" s="219" customFormat="1" hidden="1">
      <c r="B329" s="230"/>
      <c r="C329" s="230"/>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c r="AA329" s="230"/>
      <c r="AB329" s="230"/>
      <c r="AC329" s="230"/>
      <c r="AD329" s="230"/>
      <c r="AE329" s="230"/>
      <c r="AF329" s="230"/>
      <c r="AG329" s="230"/>
      <c r="AH329" s="230"/>
      <c r="AI329" s="231"/>
      <c r="AJ329" s="231"/>
      <c r="AK329" s="230"/>
      <c r="AL329" s="230"/>
      <c r="AM329" s="230"/>
      <c r="AN329" s="230"/>
    </row>
    <row r="330" spans="2:40" s="219" customFormat="1" hidden="1">
      <c r="B330" s="230"/>
      <c r="C330" s="230"/>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c r="AA330" s="230"/>
      <c r="AB330" s="230"/>
      <c r="AC330" s="230"/>
      <c r="AD330" s="230"/>
      <c r="AE330" s="230"/>
      <c r="AF330" s="230"/>
      <c r="AG330" s="230"/>
      <c r="AH330" s="230"/>
      <c r="AI330" s="231"/>
      <c r="AJ330" s="231"/>
      <c r="AK330" s="230"/>
      <c r="AL330" s="230"/>
      <c r="AM330" s="230"/>
      <c r="AN330" s="230"/>
    </row>
    <row r="331" spans="2:40" s="219" customFormat="1" hidden="1">
      <c r="B331" s="230"/>
      <c r="C331" s="230"/>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c r="AA331" s="230"/>
      <c r="AB331" s="230"/>
      <c r="AC331" s="230"/>
      <c r="AD331" s="230"/>
      <c r="AE331" s="230"/>
      <c r="AF331" s="230"/>
      <c r="AG331" s="230"/>
      <c r="AH331" s="230"/>
      <c r="AI331" s="231"/>
      <c r="AJ331" s="231"/>
      <c r="AK331" s="230"/>
      <c r="AL331" s="230"/>
      <c r="AM331" s="230"/>
      <c r="AN331" s="230"/>
    </row>
    <row r="332" spans="2:40" s="219" customFormat="1" hidden="1">
      <c r="B332" s="230"/>
      <c r="C332" s="230"/>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c r="AA332" s="230"/>
      <c r="AB332" s="230"/>
      <c r="AC332" s="230"/>
      <c r="AD332" s="230"/>
      <c r="AE332" s="230"/>
      <c r="AF332" s="230"/>
      <c r="AG332" s="230"/>
      <c r="AH332" s="230"/>
      <c r="AI332" s="231"/>
      <c r="AJ332" s="231"/>
      <c r="AK332" s="230"/>
      <c r="AL332" s="230"/>
      <c r="AM332" s="230"/>
      <c r="AN332" s="230"/>
    </row>
    <row r="333" spans="2:40" s="219" customFormat="1" hidden="1">
      <c r="B333" s="230"/>
      <c r="C333" s="230"/>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c r="AA333" s="230"/>
      <c r="AB333" s="230"/>
      <c r="AC333" s="230"/>
      <c r="AD333" s="230"/>
      <c r="AE333" s="230"/>
      <c r="AF333" s="230"/>
      <c r="AG333" s="230"/>
      <c r="AH333" s="230"/>
      <c r="AI333" s="231"/>
      <c r="AJ333" s="231"/>
      <c r="AK333" s="230"/>
      <c r="AL333" s="230"/>
      <c r="AM333" s="230"/>
      <c r="AN333" s="230"/>
    </row>
    <row r="334" spans="2:40" s="219" customFormat="1" hidden="1">
      <c r="B334" s="230"/>
      <c r="C334" s="230"/>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c r="AA334" s="230"/>
      <c r="AB334" s="230"/>
      <c r="AC334" s="230"/>
      <c r="AD334" s="230"/>
      <c r="AE334" s="230"/>
      <c r="AF334" s="230"/>
      <c r="AG334" s="230"/>
      <c r="AH334" s="230"/>
      <c r="AI334" s="231"/>
      <c r="AJ334" s="231"/>
      <c r="AK334" s="230"/>
      <c r="AL334" s="230"/>
      <c r="AM334" s="230"/>
      <c r="AN334" s="230"/>
    </row>
    <row r="335" spans="2:40" s="219" customFormat="1" hidden="1">
      <c r="B335" s="230"/>
      <c r="C335" s="230"/>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c r="AA335" s="230"/>
      <c r="AB335" s="230"/>
      <c r="AC335" s="230"/>
      <c r="AD335" s="230"/>
      <c r="AE335" s="230"/>
      <c r="AF335" s="230"/>
      <c r="AG335" s="230"/>
      <c r="AH335" s="230"/>
      <c r="AI335" s="231"/>
      <c r="AJ335" s="231"/>
      <c r="AK335" s="230"/>
      <c r="AL335" s="230"/>
      <c r="AM335" s="230"/>
      <c r="AN335" s="230"/>
    </row>
    <row r="336" spans="2:40" s="219" customFormat="1" hidden="1">
      <c r="B336" s="230"/>
      <c r="C336" s="230"/>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c r="AA336" s="230"/>
      <c r="AB336" s="230"/>
      <c r="AC336" s="230"/>
      <c r="AD336" s="230"/>
      <c r="AE336" s="230"/>
      <c r="AF336" s="230"/>
      <c r="AG336" s="230"/>
      <c r="AH336" s="230"/>
      <c r="AI336" s="231"/>
      <c r="AJ336" s="231"/>
      <c r="AK336" s="230"/>
      <c r="AL336" s="230"/>
      <c r="AM336" s="230"/>
      <c r="AN336" s="230"/>
    </row>
    <row r="337" spans="2:40" s="219" customFormat="1" hidden="1">
      <c r="B337" s="230"/>
      <c r="C337" s="230"/>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c r="AA337" s="230"/>
      <c r="AB337" s="230"/>
      <c r="AC337" s="230"/>
      <c r="AD337" s="230"/>
      <c r="AE337" s="230"/>
      <c r="AF337" s="230"/>
      <c r="AG337" s="230"/>
      <c r="AH337" s="230"/>
      <c r="AI337" s="231"/>
      <c r="AJ337" s="231"/>
      <c r="AK337" s="230"/>
      <c r="AL337" s="230"/>
      <c r="AM337" s="230"/>
      <c r="AN337" s="230"/>
    </row>
    <row r="338" spans="2:40" s="219" customFormat="1" hidden="1">
      <c r="B338" s="230"/>
      <c r="C338" s="230"/>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c r="AA338" s="230"/>
      <c r="AB338" s="230"/>
      <c r="AC338" s="230"/>
      <c r="AD338" s="230"/>
      <c r="AE338" s="230"/>
      <c r="AF338" s="230"/>
      <c r="AG338" s="230"/>
      <c r="AH338" s="230"/>
      <c r="AI338" s="231"/>
      <c r="AJ338" s="231"/>
      <c r="AK338" s="230"/>
      <c r="AL338" s="230"/>
      <c r="AM338" s="230"/>
      <c r="AN338" s="230"/>
    </row>
    <row r="339" spans="2:40" s="219" customFormat="1" hidden="1">
      <c r="B339" s="230"/>
      <c r="C339" s="230"/>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c r="AA339" s="230"/>
      <c r="AB339" s="230"/>
      <c r="AC339" s="230"/>
      <c r="AD339" s="230"/>
      <c r="AE339" s="230"/>
      <c r="AF339" s="230"/>
      <c r="AG339" s="230"/>
      <c r="AH339" s="230"/>
      <c r="AI339" s="231"/>
      <c r="AJ339" s="231"/>
      <c r="AK339" s="230"/>
      <c r="AL339" s="230"/>
      <c r="AM339" s="230"/>
      <c r="AN339" s="230"/>
    </row>
    <row r="340" spans="2:40" s="219" customFormat="1" hidden="1">
      <c r="B340" s="230"/>
      <c r="C340" s="230"/>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c r="AA340" s="230"/>
      <c r="AB340" s="230"/>
      <c r="AC340" s="230"/>
      <c r="AD340" s="230"/>
      <c r="AE340" s="230"/>
      <c r="AF340" s="230"/>
      <c r="AG340" s="230"/>
      <c r="AH340" s="230"/>
      <c r="AI340" s="231"/>
      <c r="AJ340" s="231"/>
      <c r="AK340" s="230"/>
      <c r="AL340" s="230"/>
      <c r="AM340" s="230"/>
      <c r="AN340" s="230"/>
    </row>
    <row r="341" spans="2:40" s="219" customFormat="1" hidden="1">
      <c r="B341" s="230"/>
      <c r="C341" s="230"/>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c r="AA341" s="230"/>
      <c r="AB341" s="230"/>
      <c r="AC341" s="230"/>
      <c r="AD341" s="230"/>
      <c r="AE341" s="230"/>
      <c r="AF341" s="230"/>
      <c r="AG341" s="230"/>
      <c r="AH341" s="230"/>
      <c r="AI341" s="231"/>
      <c r="AJ341" s="231"/>
      <c r="AK341" s="230"/>
      <c r="AL341" s="230"/>
      <c r="AM341" s="230"/>
      <c r="AN341" s="230"/>
    </row>
    <row r="342" spans="2:40" s="219" customFormat="1" hidden="1">
      <c r="B342" s="230"/>
      <c r="C342" s="230"/>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c r="AA342" s="230"/>
      <c r="AB342" s="230"/>
      <c r="AC342" s="230"/>
      <c r="AD342" s="230"/>
      <c r="AE342" s="230"/>
      <c r="AF342" s="230"/>
      <c r="AG342" s="230"/>
      <c r="AH342" s="230"/>
      <c r="AI342" s="231"/>
      <c r="AJ342" s="231"/>
      <c r="AK342" s="230"/>
      <c r="AL342" s="230"/>
      <c r="AM342" s="230"/>
      <c r="AN342" s="230"/>
    </row>
    <row r="343" spans="2:40" s="219" customFormat="1" hidden="1">
      <c r="B343" s="230"/>
      <c r="C343" s="230"/>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c r="AA343" s="230"/>
      <c r="AB343" s="230"/>
      <c r="AC343" s="230"/>
      <c r="AD343" s="230"/>
      <c r="AE343" s="230"/>
      <c r="AF343" s="230"/>
      <c r="AG343" s="230"/>
      <c r="AH343" s="230"/>
      <c r="AI343" s="231"/>
      <c r="AJ343" s="231"/>
      <c r="AK343" s="230"/>
      <c r="AL343" s="230"/>
      <c r="AM343" s="230"/>
      <c r="AN343" s="230"/>
    </row>
    <row r="344" spans="2:40" s="219" customFormat="1" hidden="1">
      <c r="B344" s="230"/>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c r="AA344" s="230"/>
      <c r="AB344" s="230"/>
      <c r="AC344" s="230"/>
      <c r="AD344" s="230"/>
      <c r="AE344" s="230"/>
      <c r="AF344" s="230"/>
      <c r="AG344" s="230"/>
      <c r="AH344" s="230"/>
      <c r="AI344" s="231"/>
      <c r="AJ344" s="231"/>
      <c r="AK344" s="230"/>
      <c r="AL344" s="230"/>
      <c r="AM344" s="230"/>
      <c r="AN344" s="230"/>
    </row>
    <row r="345" spans="2:40" s="219" customFormat="1" hidden="1">
      <c r="B345" s="230"/>
      <c r="C345" s="230"/>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c r="AA345" s="230"/>
      <c r="AB345" s="230"/>
      <c r="AC345" s="230"/>
      <c r="AD345" s="230"/>
      <c r="AE345" s="230"/>
      <c r="AF345" s="230"/>
      <c r="AG345" s="230"/>
      <c r="AH345" s="230"/>
      <c r="AI345" s="231"/>
      <c r="AJ345" s="231"/>
      <c r="AK345" s="230"/>
      <c r="AL345" s="230"/>
      <c r="AM345" s="230"/>
      <c r="AN345" s="230"/>
    </row>
    <row r="346" spans="2:40" s="219" customFormat="1" hidden="1">
      <c r="B346" s="230"/>
      <c r="C346" s="230"/>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c r="AA346" s="230"/>
      <c r="AB346" s="230"/>
      <c r="AC346" s="230"/>
      <c r="AD346" s="230"/>
      <c r="AE346" s="230"/>
      <c r="AF346" s="230"/>
      <c r="AG346" s="230"/>
      <c r="AH346" s="230"/>
      <c r="AI346" s="231"/>
      <c r="AJ346" s="231"/>
      <c r="AK346" s="230"/>
      <c r="AL346" s="230"/>
      <c r="AM346" s="230"/>
      <c r="AN346" s="230"/>
    </row>
    <row r="347" spans="2:40" s="219" customFormat="1" hidden="1">
      <c r="B347" s="230"/>
      <c r="C347" s="230"/>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c r="AA347" s="230"/>
      <c r="AB347" s="230"/>
      <c r="AC347" s="230"/>
      <c r="AD347" s="230"/>
      <c r="AE347" s="230"/>
      <c r="AF347" s="230"/>
      <c r="AG347" s="230"/>
      <c r="AH347" s="230"/>
      <c r="AI347" s="231"/>
      <c r="AJ347" s="231"/>
      <c r="AK347" s="230"/>
      <c r="AL347" s="230"/>
      <c r="AM347" s="230"/>
      <c r="AN347" s="230"/>
    </row>
    <row r="348" spans="2:40" s="219" customFormat="1" hidden="1">
      <c r="B348" s="230"/>
      <c r="C348" s="230"/>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c r="AA348" s="230"/>
      <c r="AB348" s="230"/>
      <c r="AC348" s="230"/>
      <c r="AD348" s="230"/>
      <c r="AE348" s="230"/>
      <c r="AF348" s="230"/>
      <c r="AG348" s="230"/>
      <c r="AH348" s="230"/>
      <c r="AI348" s="231"/>
      <c r="AJ348" s="231"/>
      <c r="AK348" s="230"/>
      <c r="AL348" s="230"/>
      <c r="AM348" s="230"/>
      <c r="AN348" s="230"/>
    </row>
    <row r="349" spans="2:40" s="219" customFormat="1" hidden="1">
      <c r="B349" s="230"/>
      <c r="C349" s="230"/>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c r="AA349" s="230"/>
      <c r="AB349" s="230"/>
      <c r="AC349" s="230"/>
      <c r="AD349" s="230"/>
      <c r="AE349" s="230"/>
      <c r="AF349" s="230"/>
      <c r="AG349" s="230"/>
      <c r="AH349" s="230"/>
      <c r="AI349" s="231"/>
      <c r="AJ349" s="231"/>
      <c r="AK349" s="230"/>
      <c r="AL349" s="230"/>
      <c r="AM349" s="230"/>
      <c r="AN349" s="230"/>
    </row>
    <row r="350" spans="2:40" s="219" customFormat="1" hidden="1">
      <c r="B350" s="230"/>
      <c r="C350" s="230"/>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c r="AA350" s="230"/>
      <c r="AB350" s="230"/>
      <c r="AC350" s="230"/>
      <c r="AD350" s="230"/>
      <c r="AE350" s="230"/>
      <c r="AF350" s="230"/>
      <c r="AG350" s="230"/>
      <c r="AH350" s="230"/>
      <c r="AI350" s="231"/>
      <c r="AJ350" s="231"/>
      <c r="AK350" s="230"/>
      <c r="AL350" s="230"/>
      <c r="AM350" s="230"/>
      <c r="AN350" s="230"/>
    </row>
    <row r="351" spans="2:40" s="219" customFormat="1" hidden="1">
      <c r="B351" s="230"/>
      <c r="C351" s="230"/>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c r="AA351" s="230"/>
      <c r="AB351" s="230"/>
      <c r="AC351" s="230"/>
      <c r="AD351" s="230"/>
      <c r="AE351" s="230"/>
      <c r="AF351" s="230"/>
      <c r="AG351" s="230"/>
      <c r="AH351" s="230"/>
      <c r="AI351" s="231"/>
      <c r="AJ351" s="231"/>
      <c r="AK351" s="230"/>
      <c r="AL351" s="230"/>
      <c r="AM351" s="230"/>
      <c r="AN351" s="230"/>
    </row>
    <row r="352" spans="2:40" s="219" customFormat="1" hidden="1">
      <c r="B352" s="230"/>
      <c r="C352" s="230"/>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c r="AA352" s="230"/>
      <c r="AB352" s="230"/>
      <c r="AC352" s="230"/>
      <c r="AD352" s="230"/>
      <c r="AE352" s="230"/>
      <c r="AF352" s="230"/>
      <c r="AG352" s="230"/>
      <c r="AH352" s="230"/>
      <c r="AI352" s="231"/>
      <c r="AJ352" s="231"/>
      <c r="AK352" s="230"/>
      <c r="AL352" s="230"/>
      <c r="AM352" s="230"/>
      <c r="AN352" s="230"/>
    </row>
    <row r="353" spans="2:40" s="219" customFormat="1" hidden="1">
      <c r="B353" s="230"/>
      <c r="C353" s="230"/>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c r="AA353" s="230"/>
      <c r="AB353" s="230"/>
      <c r="AC353" s="230"/>
      <c r="AD353" s="230"/>
      <c r="AE353" s="230"/>
      <c r="AF353" s="230"/>
      <c r="AG353" s="230"/>
      <c r="AH353" s="230"/>
      <c r="AI353" s="231"/>
      <c r="AJ353" s="231"/>
      <c r="AK353" s="230"/>
      <c r="AL353" s="230"/>
      <c r="AM353" s="230"/>
      <c r="AN353" s="230"/>
    </row>
    <row r="354" spans="2:40" s="219" customFormat="1" hidden="1">
      <c r="B354" s="230"/>
      <c r="C354" s="230"/>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c r="AA354" s="230"/>
      <c r="AB354" s="230"/>
      <c r="AC354" s="230"/>
      <c r="AD354" s="230"/>
      <c r="AE354" s="230"/>
      <c r="AF354" s="230"/>
      <c r="AG354" s="230"/>
      <c r="AH354" s="230"/>
      <c r="AI354" s="231"/>
      <c r="AJ354" s="231"/>
      <c r="AK354" s="230"/>
      <c r="AL354" s="230"/>
      <c r="AM354" s="230"/>
      <c r="AN354" s="230"/>
    </row>
    <row r="355" spans="2:40" s="219" customFormat="1" hidden="1">
      <c r="B355" s="230"/>
      <c r="C355" s="230"/>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c r="AA355" s="230"/>
      <c r="AB355" s="230"/>
      <c r="AC355" s="230"/>
      <c r="AD355" s="230"/>
      <c r="AE355" s="230"/>
      <c r="AF355" s="230"/>
      <c r="AG355" s="230"/>
      <c r="AH355" s="230"/>
      <c r="AI355" s="231"/>
      <c r="AJ355" s="231"/>
      <c r="AK355" s="230"/>
      <c r="AL355" s="230"/>
      <c r="AM355" s="230"/>
      <c r="AN355" s="230"/>
    </row>
    <row r="356" spans="2:40" s="219" customFormat="1" hidden="1">
      <c r="B356" s="230"/>
      <c r="C356" s="230"/>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c r="AA356" s="230"/>
      <c r="AB356" s="230"/>
      <c r="AC356" s="230"/>
      <c r="AD356" s="230"/>
      <c r="AE356" s="230"/>
      <c r="AF356" s="230"/>
      <c r="AG356" s="230"/>
      <c r="AH356" s="230"/>
      <c r="AI356" s="231"/>
      <c r="AJ356" s="231"/>
      <c r="AK356" s="230"/>
      <c r="AL356" s="230"/>
      <c r="AM356" s="230"/>
      <c r="AN356" s="230"/>
    </row>
    <row r="357" spans="2:40" s="219" customFormat="1" hidden="1">
      <c r="B357" s="230"/>
      <c r="C357" s="230"/>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c r="AA357" s="230"/>
      <c r="AB357" s="230"/>
      <c r="AC357" s="230"/>
      <c r="AD357" s="230"/>
      <c r="AE357" s="230"/>
      <c r="AF357" s="230"/>
      <c r="AG357" s="230"/>
      <c r="AH357" s="230"/>
      <c r="AI357" s="231"/>
      <c r="AJ357" s="231"/>
      <c r="AK357" s="230"/>
      <c r="AL357" s="230"/>
      <c r="AM357" s="230"/>
      <c r="AN357" s="230"/>
    </row>
    <row r="358" spans="2:40" s="219" customFormat="1" hidden="1">
      <c r="B358" s="230"/>
      <c r="C358" s="230"/>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c r="AA358" s="230"/>
      <c r="AB358" s="230"/>
      <c r="AC358" s="230"/>
      <c r="AD358" s="230"/>
      <c r="AE358" s="230"/>
      <c r="AF358" s="230"/>
      <c r="AG358" s="230"/>
      <c r="AH358" s="230"/>
      <c r="AI358" s="231"/>
      <c r="AJ358" s="231"/>
      <c r="AK358" s="230"/>
      <c r="AL358" s="230"/>
      <c r="AM358" s="230"/>
      <c r="AN358" s="230"/>
    </row>
    <row r="359" spans="2:40" s="219" customFormat="1" hidden="1">
      <c r="B359" s="230"/>
      <c r="C359" s="230"/>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c r="AA359" s="230"/>
      <c r="AB359" s="230"/>
      <c r="AC359" s="230"/>
      <c r="AD359" s="230"/>
      <c r="AE359" s="230"/>
      <c r="AF359" s="230"/>
      <c r="AG359" s="230"/>
      <c r="AH359" s="230"/>
      <c r="AI359" s="231"/>
      <c r="AJ359" s="231"/>
      <c r="AK359" s="230"/>
      <c r="AL359" s="230"/>
      <c r="AM359" s="230"/>
      <c r="AN359" s="230"/>
    </row>
    <row r="360" spans="2:40" s="219" customFormat="1" hidden="1">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c r="AA360" s="230"/>
      <c r="AB360" s="230"/>
      <c r="AC360" s="230"/>
      <c r="AD360" s="230"/>
      <c r="AE360" s="230"/>
      <c r="AF360" s="230"/>
      <c r="AG360" s="230"/>
      <c r="AH360" s="230"/>
      <c r="AI360" s="231"/>
      <c r="AJ360" s="231"/>
      <c r="AK360" s="230"/>
      <c r="AL360" s="230"/>
      <c r="AM360" s="230"/>
      <c r="AN360" s="230"/>
    </row>
    <row r="361" spans="2:40" s="219" customFormat="1" hidden="1">
      <c r="B361" s="230"/>
      <c r="C361" s="230"/>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c r="AA361" s="230"/>
      <c r="AB361" s="230"/>
      <c r="AC361" s="230"/>
      <c r="AD361" s="230"/>
      <c r="AE361" s="230"/>
      <c r="AF361" s="230"/>
      <c r="AG361" s="230"/>
      <c r="AH361" s="230"/>
      <c r="AI361" s="231"/>
      <c r="AJ361" s="231"/>
      <c r="AK361" s="230"/>
      <c r="AL361" s="230"/>
      <c r="AM361" s="230"/>
      <c r="AN361" s="230"/>
    </row>
    <row r="362" spans="2:40" s="219" customFormat="1" hidden="1">
      <c r="B362" s="230"/>
      <c r="C362" s="230"/>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c r="AA362" s="230"/>
      <c r="AB362" s="230"/>
      <c r="AC362" s="230"/>
      <c r="AD362" s="230"/>
      <c r="AE362" s="230"/>
      <c r="AF362" s="230"/>
      <c r="AG362" s="230"/>
      <c r="AH362" s="230"/>
      <c r="AI362" s="231"/>
      <c r="AJ362" s="231"/>
      <c r="AK362" s="230"/>
      <c r="AL362" s="230"/>
      <c r="AM362" s="230"/>
      <c r="AN362" s="230"/>
    </row>
    <row r="363" spans="2:40" s="219" customFormat="1" hidden="1">
      <c r="B363" s="230"/>
      <c r="C363" s="230"/>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c r="AA363" s="230"/>
      <c r="AB363" s="230"/>
      <c r="AC363" s="230"/>
      <c r="AD363" s="230"/>
      <c r="AE363" s="230"/>
      <c r="AF363" s="230"/>
      <c r="AG363" s="230"/>
      <c r="AH363" s="230"/>
      <c r="AI363" s="231"/>
      <c r="AJ363" s="231"/>
      <c r="AK363" s="230"/>
      <c r="AL363" s="230"/>
      <c r="AM363" s="230"/>
      <c r="AN363" s="230"/>
    </row>
    <row r="364" spans="2:40" s="219" customFormat="1" hidden="1">
      <c r="B364" s="230"/>
      <c r="C364" s="230"/>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c r="AA364" s="230"/>
      <c r="AB364" s="230"/>
      <c r="AC364" s="230"/>
      <c r="AD364" s="230"/>
      <c r="AE364" s="230"/>
      <c r="AF364" s="230"/>
      <c r="AG364" s="230"/>
      <c r="AH364" s="230"/>
      <c r="AI364" s="231"/>
      <c r="AJ364" s="231"/>
      <c r="AK364" s="230"/>
      <c r="AL364" s="230"/>
      <c r="AM364" s="230"/>
      <c r="AN364" s="230"/>
    </row>
    <row r="365" spans="2:40" s="219" customFormat="1" hidden="1">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c r="AA365" s="230"/>
      <c r="AB365" s="230"/>
      <c r="AC365" s="230"/>
      <c r="AD365" s="230"/>
      <c r="AE365" s="230"/>
      <c r="AF365" s="230"/>
      <c r="AG365" s="230"/>
      <c r="AH365" s="230"/>
      <c r="AI365" s="231"/>
      <c r="AJ365" s="231"/>
      <c r="AK365" s="230"/>
      <c r="AL365" s="230"/>
      <c r="AM365" s="230"/>
      <c r="AN365" s="230"/>
    </row>
    <row r="366" spans="2:40" s="219" customFormat="1" hidden="1">
      <c r="B366" s="230"/>
      <c r="C366" s="230"/>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c r="AA366" s="230"/>
      <c r="AB366" s="230"/>
      <c r="AC366" s="230"/>
      <c r="AD366" s="230"/>
      <c r="AE366" s="230"/>
      <c r="AF366" s="230"/>
      <c r="AG366" s="230"/>
      <c r="AH366" s="230"/>
      <c r="AI366" s="231"/>
      <c r="AJ366" s="231"/>
      <c r="AK366" s="230"/>
      <c r="AL366" s="230"/>
      <c r="AM366" s="230"/>
      <c r="AN366" s="230"/>
    </row>
    <row r="367" spans="2:40" s="219" customFormat="1" hidden="1">
      <c r="B367" s="230"/>
      <c r="C367" s="230"/>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1"/>
      <c r="AJ367" s="231"/>
      <c r="AK367" s="230"/>
      <c r="AL367" s="230"/>
      <c r="AM367" s="230"/>
      <c r="AN367" s="230"/>
    </row>
    <row r="368" spans="2:40" s="219" customFormat="1" hidden="1">
      <c r="B368" s="230"/>
      <c r="C368" s="230"/>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c r="AA368" s="230"/>
      <c r="AB368" s="230"/>
      <c r="AC368" s="230"/>
      <c r="AD368" s="230"/>
      <c r="AE368" s="230"/>
      <c r="AF368" s="230"/>
      <c r="AG368" s="230"/>
      <c r="AH368" s="230"/>
      <c r="AI368" s="231"/>
      <c r="AJ368" s="231"/>
      <c r="AK368" s="230"/>
      <c r="AL368" s="230"/>
      <c r="AM368" s="230"/>
      <c r="AN368" s="230"/>
    </row>
    <row r="369" spans="2:40" s="219" customFormat="1" hidden="1">
      <c r="B369" s="230"/>
      <c r="C369" s="230"/>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1"/>
      <c r="AJ369" s="231"/>
      <c r="AK369" s="230"/>
      <c r="AL369" s="230"/>
      <c r="AM369" s="230"/>
      <c r="AN369" s="230"/>
    </row>
    <row r="370" spans="2:40" s="219" customFormat="1" hidden="1">
      <c r="B370" s="230"/>
      <c r="C370" s="230"/>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1"/>
      <c r="AJ370" s="231"/>
      <c r="AK370" s="230"/>
      <c r="AL370" s="230"/>
      <c r="AM370" s="230"/>
      <c r="AN370" s="230"/>
    </row>
    <row r="371" spans="2:40" s="219" customFormat="1" hidden="1">
      <c r="B371" s="230"/>
      <c r="C371" s="230"/>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c r="AA371" s="230"/>
      <c r="AB371" s="230"/>
      <c r="AC371" s="230"/>
      <c r="AD371" s="230"/>
      <c r="AE371" s="230"/>
      <c r="AF371" s="230"/>
      <c r="AG371" s="230"/>
      <c r="AH371" s="230"/>
      <c r="AI371" s="231"/>
      <c r="AJ371" s="231"/>
      <c r="AK371" s="230"/>
      <c r="AL371" s="230"/>
      <c r="AM371" s="230"/>
      <c r="AN371" s="230"/>
    </row>
    <row r="372" spans="2:40" s="219" customFormat="1" hidden="1">
      <c r="B372" s="230"/>
      <c r="C372" s="230"/>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c r="AA372" s="230"/>
      <c r="AB372" s="230"/>
      <c r="AC372" s="230"/>
      <c r="AD372" s="230"/>
      <c r="AE372" s="230"/>
      <c r="AF372" s="230"/>
      <c r="AG372" s="230"/>
      <c r="AH372" s="230"/>
      <c r="AI372" s="231"/>
      <c r="AJ372" s="231"/>
      <c r="AK372" s="230"/>
      <c r="AL372" s="230"/>
      <c r="AM372" s="230"/>
      <c r="AN372" s="230"/>
    </row>
    <row r="373" spans="2:40" s="219" customFormat="1" hidden="1">
      <c r="B373" s="230"/>
      <c r="C373" s="230"/>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c r="AA373" s="230"/>
      <c r="AB373" s="230"/>
      <c r="AC373" s="230"/>
      <c r="AD373" s="230"/>
      <c r="AE373" s="230"/>
      <c r="AF373" s="230"/>
      <c r="AG373" s="230"/>
      <c r="AH373" s="230"/>
      <c r="AI373" s="231"/>
      <c r="AJ373" s="231"/>
      <c r="AK373" s="230"/>
      <c r="AL373" s="230"/>
      <c r="AM373" s="230"/>
      <c r="AN373" s="230"/>
    </row>
    <row r="374" spans="2:40" s="219" customFormat="1" hidden="1">
      <c r="B374" s="230"/>
      <c r="C374" s="230"/>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c r="AA374" s="230"/>
      <c r="AB374" s="230"/>
      <c r="AC374" s="230"/>
      <c r="AD374" s="230"/>
      <c r="AE374" s="230"/>
      <c r="AF374" s="230"/>
      <c r="AG374" s="230"/>
      <c r="AH374" s="230"/>
      <c r="AI374" s="231"/>
      <c r="AJ374" s="231"/>
      <c r="AK374" s="230"/>
      <c r="AL374" s="230"/>
      <c r="AM374" s="230"/>
      <c r="AN374" s="230"/>
    </row>
    <row r="375" spans="2:40" s="219" customFormat="1" hidden="1">
      <c r="B375" s="230"/>
      <c r="C375" s="230"/>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c r="AA375" s="230"/>
      <c r="AB375" s="230"/>
      <c r="AC375" s="230"/>
      <c r="AD375" s="230"/>
      <c r="AE375" s="230"/>
      <c r="AF375" s="230"/>
      <c r="AG375" s="230"/>
      <c r="AH375" s="230"/>
      <c r="AI375" s="231"/>
      <c r="AJ375" s="231"/>
      <c r="AK375" s="230"/>
      <c r="AL375" s="230"/>
      <c r="AM375" s="230"/>
      <c r="AN375" s="230"/>
    </row>
    <row r="376" spans="2:40" s="219" customFormat="1" hidden="1">
      <c r="B376" s="230"/>
      <c r="C376" s="230"/>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c r="AA376" s="230"/>
      <c r="AB376" s="230"/>
      <c r="AC376" s="230"/>
      <c r="AD376" s="230"/>
      <c r="AE376" s="230"/>
      <c r="AF376" s="230"/>
      <c r="AG376" s="230"/>
      <c r="AH376" s="230"/>
      <c r="AI376" s="231"/>
      <c r="AJ376" s="231"/>
      <c r="AK376" s="230"/>
      <c r="AL376" s="230"/>
      <c r="AM376" s="230"/>
      <c r="AN376" s="230"/>
    </row>
    <row r="377" spans="2:40" s="219" customFormat="1" hidden="1">
      <c r="B377" s="230"/>
      <c r="C377" s="230"/>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c r="AA377" s="230"/>
      <c r="AB377" s="230"/>
      <c r="AC377" s="230"/>
      <c r="AD377" s="230"/>
      <c r="AE377" s="230"/>
      <c r="AF377" s="230"/>
      <c r="AG377" s="230"/>
      <c r="AH377" s="230"/>
      <c r="AI377" s="231"/>
      <c r="AJ377" s="231"/>
      <c r="AK377" s="230"/>
      <c r="AL377" s="230"/>
      <c r="AM377" s="230"/>
      <c r="AN377" s="230"/>
    </row>
    <row r="378" spans="2:40" s="219" customFormat="1" hidden="1">
      <c r="B378" s="230"/>
      <c r="C378" s="230"/>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c r="AA378" s="230"/>
      <c r="AB378" s="230"/>
      <c r="AC378" s="230"/>
      <c r="AD378" s="230"/>
      <c r="AE378" s="230"/>
      <c r="AF378" s="230"/>
      <c r="AG378" s="230"/>
      <c r="AH378" s="230"/>
      <c r="AI378" s="231"/>
      <c r="AJ378" s="231"/>
      <c r="AK378" s="230"/>
      <c r="AL378" s="230"/>
      <c r="AM378" s="230"/>
      <c r="AN378" s="230"/>
    </row>
    <row r="379" spans="2:40" s="219" customFormat="1" hidden="1">
      <c r="B379" s="230"/>
      <c r="C379" s="230"/>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c r="AA379" s="230"/>
      <c r="AB379" s="230"/>
      <c r="AC379" s="230"/>
      <c r="AD379" s="230"/>
      <c r="AE379" s="230"/>
      <c r="AF379" s="230"/>
      <c r="AG379" s="230"/>
      <c r="AH379" s="230"/>
      <c r="AI379" s="231"/>
      <c r="AJ379" s="231"/>
      <c r="AK379" s="230"/>
      <c r="AL379" s="230"/>
      <c r="AM379" s="230"/>
      <c r="AN379" s="230"/>
    </row>
    <row r="380" spans="2:40" s="219" customFormat="1" hidden="1">
      <c r="B380" s="230"/>
      <c r="C380" s="230"/>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c r="AA380" s="230"/>
      <c r="AB380" s="230"/>
      <c r="AC380" s="230"/>
      <c r="AD380" s="230"/>
      <c r="AE380" s="230"/>
      <c r="AF380" s="230"/>
      <c r="AG380" s="230"/>
      <c r="AH380" s="230"/>
      <c r="AI380" s="231"/>
      <c r="AJ380" s="231"/>
      <c r="AK380" s="230"/>
      <c r="AL380" s="230"/>
      <c r="AM380" s="230"/>
      <c r="AN380" s="230"/>
    </row>
    <row r="381" spans="2:40" s="219" customFormat="1" hidden="1">
      <c r="B381" s="230"/>
      <c r="C381" s="230"/>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c r="AA381" s="230"/>
      <c r="AB381" s="230"/>
      <c r="AC381" s="230"/>
      <c r="AD381" s="230"/>
      <c r="AE381" s="230"/>
      <c r="AF381" s="230"/>
      <c r="AG381" s="230"/>
      <c r="AH381" s="230"/>
      <c r="AI381" s="231"/>
      <c r="AJ381" s="231"/>
      <c r="AK381" s="230"/>
      <c r="AL381" s="230"/>
      <c r="AM381" s="230"/>
      <c r="AN381" s="230"/>
    </row>
    <row r="382" spans="2:40" s="219" customFormat="1" hidden="1">
      <c r="B382" s="230"/>
      <c r="C382" s="230"/>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c r="AA382" s="230"/>
      <c r="AB382" s="230"/>
      <c r="AC382" s="230"/>
      <c r="AD382" s="230"/>
      <c r="AE382" s="230"/>
      <c r="AF382" s="230"/>
      <c r="AG382" s="230"/>
      <c r="AH382" s="230"/>
      <c r="AI382" s="231"/>
      <c r="AJ382" s="231"/>
      <c r="AK382" s="230"/>
      <c r="AL382" s="230"/>
      <c r="AM382" s="230"/>
      <c r="AN382" s="230"/>
    </row>
    <row r="383" spans="2:40" s="219" customFormat="1" hidden="1">
      <c r="B383" s="230"/>
      <c r="C383" s="230"/>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c r="AA383" s="230"/>
      <c r="AB383" s="230"/>
      <c r="AC383" s="230"/>
      <c r="AD383" s="230"/>
      <c r="AE383" s="230"/>
      <c r="AF383" s="230"/>
      <c r="AG383" s="230"/>
      <c r="AH383" s="230"/>
      <c r="AI383" s="231"/>
      <c r="AJ383" s="231"/>
      <c r="AK383" s="230"/>
      <c r="AL383" s="230"/>
      <c r="AM383" s="230"/>
      <c r="AN383" s="230"/>
    </row>
    <row r="384" spans="2:40" s="219" customFormat="1" hidden="1">
      <c r="B384" s="230"/>
      <c r="C384" s="230"/>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c r="AA384" s="230"/>
      <c r="AB384" s="230"/>
      <c r="AC384" s="230"/>
      <c r="AD384" s="230"/>
      <c r="AE384" s="230"/>
      <c r="AF384" s="230"/>
      <c r="AG384" s="230"/>
      <c r="AH384" s="230"/>
      <c r="AI384" s="231"/>
      <c r="AJ384" s="231"/>
      <c r="AK384" s="230"/>
      <c r="AL384" s="230"/>
      <c r="AM384" s="230"/>
      <c r="AN384" s="230"/>
    </row>
    <row r="385" spans="2:40" s="219" customFormat="1" hidden="1">
      <c r="B385" s="230"/>
      <c r="C385" s="230"/>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c r="AA385" s="230"/>
      <c r="AB385" s="230"/>
      <c r="AC385" s="230"/>
      <c r="AD385" s="230"/>
      <c r="AE385" s="230"/>
      <c r="AF385" s="230"/>
      <c r="AG385" s="230"/>
      <c r="AH385" s="230"/>
      <c r="AI385" s="231"/>
      <c r="AJ385" s="231"/>
      <c r="AK385" s="230"/>
      <c r="AL385" s="230"/>
      <c r="AM385" s="230"/>
      <c r="AN385" s="230"/>
    </row>
    <row r="386" spans="2:40" s="219" customFormat="1" hidden="1">
      <c r="B386" s="230"/>
      <c r="C386" s="230"/>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c r="AA386" s="230"/>
      <c r="AB386" s="230"/>
      <c r="AC386" s="230"/>
      <c r="AD386" s="230"/>
      <c r="AE386" s="230"/>
      <c r="AF386" s="230"/>
      <c r="AG386" s="230"/>
      <c r="AH386" s="230"/>
      <c r="AI386" s="231"/>
      <c r="AJ386" s="231"/>
      <c r="AK386" s="230"/>
      <c r="AL386" s="230"/>
      <c r="AM386" s="230"/>
      <c r="AN386" s="230"/>
    </row>
    <row r="387" spans="2:40" s="219" customFormat="1" hidden="1">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1"/>
      <c r="AJ387" s="231"/>
      <c r="AK387" s="230"/>
      <c r="AL387" s="230"/>
      <c r="AM387" s="230"/>
      <c r="AN387" s="230"/>
    </row>
    <row r="388" spans="2:40" s="219" customFormat="1" hidden="1">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c r="AA388" s="230"/>
      <c r="AB388" s="230"/>
      <c r="AC388" s="230"/>
      <c r="AD388" s="230"/>
      <c r="AE388" s="230"/>
      <c r="AF388" s="230"/>
      <c r="AG388" s="230"/>
      <c r="AH388" s="230"/>
      <c r="AI388" s="231"/>
      <c r="AJ388" s="231"/>
      <c r="AK388" s="230"/>
      <c r="AL388" s="230"/>
      <c r="AM388" s="230"/>
      <c r="AN388" s="230"/>
    </row>
    <row r="389" spans="2:40" s="219" customFormat="1" hidden="1">
      <c r="B389" s="230"/>
      <c r="C389" s="230"/>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c r="AA389" s="230"/>
      <c r="AB389" s="230"/>
      <c r="AC389" s="230"/>
      <c r="AD389" s="230"/>
      <c r="AE389" s="230"/>
      <c r="AF389" s="230"/>
      <c r="AG389" s="230"/>
      <c r="AH389" s="230"/>
      <c r="AI389" s="231"/>
      <c r="AJ389" s="231"/>
      <c r="AK389" s="230"/>
      <c r="AL389" s="230"/>
      <c r="AM389" s="230"/>
      <c r="AN389" s="230"/>
    </row>
    <row r="390" spans="2:40" s="219" customFormat="1" hidden="1">
      <c r="B390" s="230"/>
      <c r="C390" s="230"/>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c r="AA390" s="230"/>
      <c r="AB390" s="230"/>
      <c r="AC390" s="230"/>
      <c r="AD390" s="230"/>
      <c r="AE390" s="230"/>
      <c r="AF390" s="230"/>
      <c r="AG390" s="230"/>
      <c r="AH390" s="230"/>
      <c r="AI390" s="231"/>
      <c r="AJ390" s="231"/>
      <c r="AK390" s="230"/>
      <c r="AL390" s="230"/>
      <c r="AM390" s="230"/>
      <c r="AN390" s="230"/>
    </row>
    <row r="391" spans="2:40" s="219" customFormat="1" hidden="1">
      <c r="B391" s="230"/>
      <c r="C391" s="230"/>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c r="AA391" s="230"/>
      <c r="AB391" s="230"/>
      <c r="AC391" s="230"/>
      <c r="AD391" s="230"/>
      <c r="AE391" s="230"/>
      <c r="AF391" s="230"/>
      <c r="AG391" s="230"/>
      <c r="AH391" s="230"/>
      <c r="AI391" s="231"/>
      <c r="AJ391" s="231"/>
      <c r="AK391" s="230"/>
      <c r="AL391" s="230"/>
      <c r="AM391" s="230"/>
      <c r="AN391" s="230"/>
    </row>
    <row r="392" spans="2:40" s="219" customFormat="1" hidden="1">
      <c r="B392" s="230"/>
      <c r="C392" s="230"/>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c r="AA392" s="230"/>
      <c r="AB392" s="230"/>
      <c r="AC392" s="230"/>
      <c r="AD392" s="230"/>
      <c r="AE392" s="230"/>
      <c r="AF392" s="230"/>
      <c r="AG392" s="230"/>
      <c r="AH392" s="230"/>
      <c r="AI392" s="231"/>
      <c r="AJ392" s="231"/>
      <c r="AK392" s="230"/>
      <c r="AL392" s="230"/>
      <c r="AM392" s="230"/>
      <c r="AN392" s="230"/>
    </row>
    <row r="393" spans="2:40" s="219" customFormat="1" hidden="1">
      <c r="B393" s="230"/>
      <c r="C393" s="230"/>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c r="AA393" s="230"/>
      <c r="AB393" s="230"/>
      <c r="AC393" s="230"/>
      <c r="AD393" s="230"/>
      <c r="AE393" s="230"/>
      <c r="AF393" s="230"/>
      <c r="AG393" s="230"/>
      <c r="AH393" s="230"/>
      <c r="AI393" s="231"/>
      <c r="AJ393" s="231"/>
      <c r="AK393" s="230"/>
      <c r="AL393" s="230"/>
      <c r="AM393" s="230"/>
      <c r="AN393" s="230"/>
    </row>
    <row r="394" spans="2:40" s="219" customFormat="1" hidden="1">
      <c r="B394" s="230"/>
      <c r="C394" s="230"/>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c r="AA394" s="230"/>
      <c r="AB394" s="230"/>
      <c r="AC394" s="230"/>
      <c r="AD394" s="230"/>
      <c r="AE394" s="230"/>
      <c r="AF394" s="230"/>
      <c r="AG394" s="230"/>
      <c r="AH394" s="230"/>
      <c r="AI394" s="231"/>
      <c r="AJ394" s="231"/>
      <c r="AK394" s="230"/>
      <c r="AL394" s="230"/>
      <c r="AM394" s="230"/>
      <c r="AN394" s="230"/>
    </row>
    <row r="395" spans="2:40" s="219" customFormat="1" hidden="1">
      <c r="B395" s="230"/>
      <c r="C395" s="230"/>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c r="AA395" s="230"/>
      <c r="AB395" s="230"/>
      <c r="AC395" s="230"/>
      <c r="AD395" s="230"/>
      <c r="AE395" s="230"/>
      <c r="AF395" s="230"/>
      <c r="AG395" s="230"/>
      <c r="AH395" s="230"/>
      <c r="AI395" s="231"/>
      <c r="AJ395" s="231"/>
      <c r="AK395" s="230"/>
      <c r="AL395" s="230"/>
      <c r="AM395" s="230"/>
      <c r="AN395" s="230"/>
    </row>
    <row r="396" spans="2:40" s="219" customFormat="1" hidden="1">
      <c r="B396" s="230"/>
      <c r="C396" s="230"/>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c r="AA396" s="230"/>
      <c r="AB396" s="230"/>
      <c r="AC396" s="230"/>
      <c r="AD396" s="230"/>
      <c r="AE396" s="230"/>
      <c r="AF396" s="230"/>
      <c r="AG396" s="230"/>
      <c r="AH396" s="230"/>
      <c r="AI396" s="231"/>
      <c r="AJ396" s="231"/>
      <c r="AK396" s="230"/>
      <c r="AL396" s="230"/>
      <c r="AM396" s="230"/>
      <c r="AN396" s="230"/>
    </row>
    <row r="397" spans="2:40" s="219" customFormat="1" hidden="1">
      <c r="B397" s="230"/>
      <c r="C397" s="230"/>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c r="AA397" s="230"/>
      <c r="AB397" s="230"/>
      <c r="AC397" s="230"/>
      <c r="AD397" s="230"/>
      <c r="AE397" s="230"/>
      <c r="AF397" s="230"/>
      <c r="AG397" s="230"/>
      <c r="AH397" s="230"/>
      <c r="AI397" s="231"/>
      <c r="AJ397" s="231"/>
      <c r="AK397" s="230"/>
      <c r="AL397" s="230"/>
      <c r="AM397" s="230"/>
      <c r="AN397" s="230"/>
    </row>
    <row r="398" spans="2:40" s="219" customFormat="1" hidden="1">
      <c r="B398" s="230"/>
      <c r="C398" s="230"/>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c r="AA398" s="230"/>
      <c r="AB398" s="230"/>
      <c r="AC398" s="230"/>
      <c r="AD398" s="230"/>
      <c r="AE398" s="230"/>
      <c r="AF398" s="230"/>
      <c r="AG398" s="230"/>
      <c r="AH398" s="230"/>
      <c r="AI398" s="231"/>
      <c r="AJ398" s="231"/>
      <c r="AK398" s="230"/>
      <c r="AL398" s="230"/>
      <c r="AM398" s="230"/>
      <c r="AN398" s="230"/>
    </row>
    <row r="399" spans="2:40" s="219" customFormat="1" hidden="1">
      <c r="B399" s="230"/>
      <c r="C399" s="230"/>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c r="AA399" s="230"/>
      <c r="AB399" s="230"/>
      <c r="AC399" s="230"/>
      <c r="AD399" s="230"/>
      <c r="AE399" s="230"/>
      <c r="AF399" s="230"/>
      <c r="AG399" s="230"/>
      <c r="AH399" s="230"/>
      <c r="AI399" s="231"/>
      <c r="AJ399" s="231"/>
      <c r="AK399" s="230"/>
      <c r="AL399" s="230"/>
      <c r="AM399" s="230"/>
      <c r="AN399" s="230"/>
    </row>
    <row r="400" spans="2:40" s="219" customFormat="1" hidden="1">
      <c r="B400" s="230"/>
      <c r="C400" s="230"/>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c r="AA400" s="230"/>
      <c r="AB400" s="230"/>
      <c r="AC400" s="230"/>
      <c r="AD400" s="230"/>
      <c r="AE400" s="230"/>
      <c r="AF400" s="230"/>
      <c r="AG400" s="230"/>
      <c r="AH400" s="230"/>
      <c r="AI400" s="231"/>
      <c r="AJ400" s="231"/>
      <c r="AK400" s="230"/>
      <c r="AL400" s="230"/>
      <c r="AM400" s="230"/>
      <c r="AN400" s="230"/>
    </row>
    <row r="401" spans="2:40" s="219" customFormat="1" hidden="1">
      <c r="B401" s="230"/>
      <c r="C401" s="230"/>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c r="AA401" s="230"/>
      <c r="AB401" s="230"/>
      <c r="AC401" s="230"/>
      <c r="AD401" s="230"/>
      <c r="AE401" s="230"/>
      <c r="AF401" s="230"/>
      <c r="AG401" s="230"/>
      <c r="AH401" s="230"/>
      <c r="AI401" s="231"/>
      <c r="AJ401" s="231"/>
      <c r="AK401" s="230"/>
      <c r="AL401" s="230"/>
      <c r="AM401" s="230"/>
      <c r="AN401" s="230"/>
    </row>
    <row r="402" spans="2:40" s="219" customFormat="1" hidden="1">
      <c r="B402" s="230"/>
      <c r="C402" s="230"/>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c r="AA402" s="230"/>
      <c r="AB402" s="230"/>
      <c r="AC402" s="230"/>
      <c r="AD402" s="230"/>
      <c r="AE402" s="230"/>
      <c r="AF402" s="230"/>
      <c r="AG402" s="230"/>
      <c r="AH402" s="230"/>
      <c r="AI402" s="231"/>
      <c r="AJ402" s="231"/>
      <c r="AK402" s="230"/>
      <c r="AL402" s="230"/>
      <c r="AM402" s="230"/>
      <c r="AN402" s="230"/>
    </row>
    <row r="403" spans="2:40" s="219" customFormat="1" hidden="1">
      <c r="B403" s="230"/>
      <c r="C403" s="230"/>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c r="AA403" s="230"/>
      <c r="AB403" s="230"/>
      <c r="AC403" s="230"/>
      <c r="AD403" s="230"/>
      <c r="AE403" s="230"/>
      <c r="AF403" s="230"/>
      <c r="AG403" s="230"/>
      <c r="AH403" s="230"/>
      <c r="AI403" s="231"/>
      <c r="AJ403" s="231"/>
      <c r="AK403" s="230"/>
      <c r="AL403" s="230"/>
      <c r="AM403" s="230"/>
      <c r="AN403" s="230"/>
    </row>
    <row r="404" spans="2:40" s="219" customFormat="1" hidden="1">
      <c r="B404" s="230"/>
      <c r="C404" s="230"/>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c r="AA404" s="230"/>
      <c r="AB404" s="230"/>
      <c r="AC404" s="230"/>
      <c r="AD404" s="230"/>
      <c r="AE404" s="230"/>
      <c r="AF404" s="230"/>
      <c r="AG404" s="230"/>
      <c r="AH404" s="230"/>
      <c r="AI404" s="231"/>
      <c r="AJ404" s="231"/>
      <c r="AK404" s="230"/>
      <c r="AL404" s="230"/>
      <c r="AM404" s="230"/>
      <c r="AN404" s="230"/>
    </row>
    <row r="405" spans="2:40" s="219" customFormat="1" hidden="1">
      <c r="B405" s="230"/>
      <c r="C405" s="230"/>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c r="AA405" s="230"/>
      <c r="AB405" s="230"/>
      <c r="AC405" s="230"/>
      <c r="AD405" s="230"/>
      <c r="AE405" s="230"/>
      <c r="AF405" s="230"/>
      <c r="AG405" s="230"/>
      <c r="AH405" s="230"/>
      <c r="AI405" s="231"/>
      <c r="AJ405" s="231"/>
      <c r="AK405" s="230"/>
      <c r="AL405" s="230"/>
      <c r="AM405" s="230"/>
      <c r="AN405" s="230"/>
    </row>
    <row r="406" spans="2:40" s="219" customFormat="1" hidden="1">
      <c r="B406" s="230"/>
      <c r="C406" s="230"/>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c r="AA406" s="230"/>
      <c r="AB406" s="230"/>
      <c r="AC406" s="230"/>
      <c r="AD406" s="230"/>
      <c r="AE406" s="230"/>
      <c r="AF406" s="230"/>
      <c r="AG406" s="230"/>
      <c r="AH406" s="230"/>
      <c r="AI406" s="231"/>
      <c r="AJ406" s="231"/>
      <c r="AK406" s="230"/>
      <c r="AL406" s="230"/>
      <c r="AM406" s="230"/>
      <c r="AN406" s="230"/>
    </row>
    <row r="407" spans="2:40" s="219" customFormat="1" hidden="1">
      <c r="B407" s="230"/>
      <c r="C407" s="230"/>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c r="AA407" s="230"/>
      <c r="AB407" s="230"/>
      <c r="AC407" s="230"/>
      <c r="AD407" s="230"/>
      <c r="AE407" s="230"/>
      <c r="AF407" s="230"/>
      <c r="AG407" s="230"/>
      <c r="AH407" s="230"/>
      <c r="AI407" s="231"/>
      <c r="AJ407" s="231"/>
      <c r="AK407" s="230"/>
      <c r="AL407" s="230"/>
      <c r="AM407" s="230"/>
      <c r="AN407" s="230"/>
    </row>
    <row r="408" spans="2:40" s="219" customFormat="1" hidden="1">
      <c r="B408" s="230"/>
      <c r="C408" s="230"/>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c r="AA408" s="230"/>
      <c r="AB408" s="230"/>
      <c r="AC408" s="230"/>
      <c r="AD408" s="230"/>
      <c r="AE408" s="230"/>
      <c r="AF408" s="230"/>
      <c r="AG408" s="230"/>
      <c r="AH408" s="230"/>
      <c r="AI408" s="231"/>
      <c r="AJ408" s="231"/>
      <c r="AK408" s="230"/>
      <c r="AL408" s="230"/>
      <c r="AM408" s="230"/>
      <c r="AN408" s="230"/>
    </row>
    <row r="409" spans="2:40" s="219" customFormat="1" hidden="1">
      <c r="B409" s="230"/>
      <c r="C409" s="230"/>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c r="AA409" s="230"/>
      <c r="AB409" s="230"/>
      <c r="AC409" s="230"/>
      <c r="AD409" s="230"/>
      <c r="AE409" s="230"/>
      <c r="AF409" s="230"/>
      <c r="AG409" s="230"/>
      <c r="AH409" s="230"/>
      <c r="AI409" s="231"/>
      <c r="AJ409" s="231"/>
      <c r="AK409" s="230"/>
      <c r="AL409" s="230"/>
      <c r="AM409" s="230"/>
      <c r="AN409" s="230"/>
    </row>
    <row r="410" spans="2:40" s="219" customFormat="1" hidden="1">
      <c r="B410" s="230"/>
      <c r="C410" s="230"/>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c r="AA410" s="230"/>
      <c r="AB410" s="230"/>
      <c r="AC410" s="230"/>
      <c r="AD410" s="230"/>
      <c r="AE410" s="230"/>
      <c r="AF410" s="230"/>
      <c r="AG410" s="230"/>
      <c r="AH410" s="230"/>
      <c r="AI410" s="231"/>
      <c r="AJ410" s="231"/>
      <c r="AK410" s="230"/>
      <c r="AL410" s="230"/>
      <c r="AM410" s="230"/>
      <c r="AN410" s="230"/>
    </row>
    <row r="411" spans="2:40" s="219" customFormat="1" hidden="1">
      <c r="B411" s="230"/>
      <c r="C411" s="230"/>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c r="AA411" s="230"/>
      <c r="AB411" s="230"/>
      <c r="AC411" s="230"/>
      <c r="AD411" s="230"/>
      <c r="AE411" s="230"/>
      <c r="AF411" s="230"/>
      <c r="AG411" s="230"/>
      <c r="AH411" s="230"/>
      <c r="AI411" s="231"/>
      <c r="AJ411" s="231"/>
      <c r="AK411" s="230"/>
      <c r="AL411" s="230"/>
      <c r="AM411" s="230"/>
      <c r="AN411" s="230"/>
    </row>
    <row r="412" spans="2:40" s="219" customFormat="1" hidden="1">
      <c r="B412" s="230"/>
      <c r="C412" s="230"/>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c r="AA412" s="230"/>
      <c r="AB412" s="230"/>
      <c r="AC412" s="230"/>
      <c r="AD412" s="230"/>
      <c r="AE412" s="230"/>
      <c r="AF412" s="230"/>
      <c r="AG412" s="230"/>
      <c r="AH412" s="230"/>
      <c r="AI412" s="231"/>
      <c r="AJ412" s="231"/>
      <c r="AK412" s="230"/>
      <c r="AL412" s="230"/>
      <c r="AM412" s="230"/>
      <c r="AN412" s="230"/>
    </row>
    <row r="413" spans="2:40" s="219" customFormat="1" hidden="1">
      <c r="B413" s="230"/>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c r="AA413" s="230"/>
      <c r="AB413" s="230"/>
      <c r="AC413" s="230"/>
      <c r="AD413" s="230"/>
      <c r="AE413" s="230"/>
      <c r="AF413" s="230"/>
      <c r="AG413" s="230"/>
      <c r="AH413" s="230"/>
      <c r="AI413" s="231"/>
      <c r="AJ413" s="231"/>
      <c r="AK413" s="230"/>
      <c r="AL413" s="230"/>
      <c r="AM413" s="230"/>
      <c r="AN413" s="230"/>
    </row>
    <row r="414" spans="2:40" s="219" customFormat="1" hidden="1">
      <c r="B414" s="230"/>
      <c r="C414" s="230"/>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c r="AA414" s="230"/>
      <c r="AB414" s="230"/>
      <c r="AC414" s="230"/>
      <c r="AD414" s="230"/>
      <c r="AE414" s="230"/>
      <c r="AF414" s="230"/>
      <c r="AG414" s="230"/>
      <c r="AH414" s="230"/>
      <c r="AI414" s="231"/>
      <c r="AJ414" s="231"/>
      <c r="AK414" s="230"/>
      <c r="AL414" s="230"/>
      <c r="AM414" s="230"/>
      <c r="AN414" s="230"/>
    </row>
    <row r="415" spans="2:40" s="219" customFormat="1" hidden="1">
      <c r="B415" s="230"/>
      <c r="C415" s="230"/>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c r="AA415" s="230"/>
      <c r="AB415" s="230"/>
      <c r="AC415" s="230"/>
      <c r="AD415" s="230"/>
      <c r="AE415" s="230"/>
      <c r="AF415" s="230"/>
      <c r="AG415" s="230"/>
      <c r="AH415" s="230"/>
      <c r="AI415" s="231"/>
      <c r="AJ415" s="231"/>
      <c r="AK415" s="230"/>
      <c r="AL415" s="230"/>
      <c r="AM415" s="230"/>
      <c r="AN415" s="230"/>
    </row>
    <row r="416" spans="2:40" s="219" customFormat="1" hidden="1">
      <c r="B416" s="230"/>
      <c r="C416" s="230"/>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c r="AA416" s="230"/>
      <c r="AB416" s="230"/>
      <c r="AC416" s="230"/>
      <c r="AD416" s="230"/>
      <c r="AE416" s="230"/>
      <c r="AF416" s="230"/>
      <c r="AG416" s="230"/>
      <c r="AH416" s="230"/>
      <c r="AI416" s="231"/>
      <c r="AJ416" s="231"/>
      <c r="AK416" s="230"/>
      <c r="AL416" s="230"/>
      <c r="AM416" s="230"/>
      <c r="AN416" s="230"/>
    </row>
    <row r="417" spans="2:40" s="219" customFormat="1" hidden="1">
      <c r="B417" s="230"/>
      <c r="C417" s="230"/>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c r="AA417" s="230"/>
      <c r="AB417" s="230"/>
      <c r="AC417" s="230"/>
      <c r="AD417" s="230"/>
      <c r="AE417" s="230"/>
      <c r="AF417" s="230"/>
      <c r="AG417" s="230"/>
      <c r="AH417" s="230"/>
      <c r="AI417" s="231"/>
      <c r="AJ417" s="231"/>
      <c r="AK417" s="230"/>
      <c r="AL417" s="230"/>
      <c r="AM417" s="230"/>
      <c r="AN417" s="230"/>
    </row>
    <row r="418" spans="2:40" s="219" customFormat="1" hidden="1">
      <c r="B418" s="230"/>
      <c r="C418" s="230"/>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c r="AA418" s="230"/>
      <c r="AB418" s="230"/>
      <c r="AC418" s="230"/>
      <c r="AD418" s="230"/>
      <c r="AE418" s="230"/>
      <c r="AF418" s="230"/>
      <c r="AG418" s="230"/>
      <c r="AH418" s="230"/>
      <c r="AI418" s="231"/>
      <c r="AJ418" s="231"/>
      <c r="AK418" s="230"/>
      <c r="AL418" s="230"/>
      <c r="AM418" s="230"/>
      <c r="AN418" s="230"/>
    </row>
    <row r="419" spans="2:40" s="219" customFormat="1" hidden="1">
      <c r="B419" s="230"/>
      <c r="C419" s="230"/>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c r="AA419" s="230"/>
      <c r="AB419" s="230"/>
      <c r="AC419" s="230"/>
      <c r="AD419" s="230"/>
      <c r="AE419" s="230"/>
      <c r="AF419" s="230"/>
      <c r="AG419" s="230"/>
      <c r="AH419" s="230"/>
      <c r="AI419" s="231"/>
      <c r="AJ419" s="231"/>
      <c r="AK419" s="230"/>
      <c r="AL419" s="230"/>
      <c r="AM419" s="230"/>
      <c r="AN419" s="230"/>
    </row>
    <row r="420" spans="2:40" s="219" customFormat="1" hidden="1">
      <c r="B420" s="230"/>
      <c r="C420" s="230"/>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c r="AA420" s="230"/>
      <c r="AB420" s="230"/>
      <c r="AC420" s="230"/>
      <c r="AD420" s="230"/>
      <c r="AE420" s="230"/>
      <c r="AF420" s="230"/>
      <c r="AG420" s="230"/>
      <c r="AH420" s="230"/>
      <c r="AI420" s="231"/>
      <c r="AJ420" s="231"/>
      <c r="AK420" s="230"/>
      <c r="AL420" s="230"/>
      <c r="AM420" s="230"/>
      <c r="AN420" s="230"/>
    </row>
    <row r="421" spans="2:40" s="219" customFormat="1" hidden="1">
      <c r="B421" s="230"/>
      <c r="C421" s="230"/>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c r="AA421" s="230"/>
      <c r="AB421" s="230"/>
      <c r="AC421" s="230"/>
      <c r="AD421" s="230"/>
      <c r="AE421" s="230"/>
      <c r="AF421" s="230"/>
      <c r="AG421" s="230"/>
      <c r="AH421" s="230"/>
      <c r="AI421" s="231"/>
      <c r="AJ421" s="231"/>
      <c r="AK421" s="230"/>
      <c r="AL421" s="230"/>
      <c r="AM421" s="230"/>
      <c r="AN421" s="230"/>
    </row>
    <row r="422" spans="2:40" s="219" customFormat="1" hidden="1">
      <c r="B422" s="230"/>
      <c r="C422" s="230"/>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c r="AA422" s="230"/>
      <c r="AB422" s="230"/>
      <c r="AC422" s="230"/>
      <c r="AD422" s="230"/>
      <c r="AE422" s="230"/>
      <c r="AF422" s="230"/>
      <c r="AG422" s="230"/>
      <c r="AH422" s="230"/>
      <c r="AI422" s="231"/>
      <c r="AJ422" s="231"/>
      <c r="AK422" s="230"/>
      <c r="AL422" s="230"/>
      <c r="AM422" s="230"/>
      <c r="AN422" s="230"/>
    </row>
    <row r="423" spans="2:40" s="219" customFormat="1" hidden="1">
      <c r="B423" s="230"/>
      <c r="C423" s="230"/>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c r="AA423" s="230"/>
      <c r="AB423" s="230"/>
      <c r="AC423" s="230"/>
      <c r="AD423" s="230"/>
      <c r="AE423" s="230"/>
      <c r="AF423" s="230"/>
      <c r="AG423" s="230"/>
      <c r="AH423" s="230"/>
      <c r="AI423" s="231"/>
      <c r="AJ423" s="231"/>
      <c r="AK423" s="230"/>
      <c r="AL423" s="230"/>
      <c r="AM423" s="230"/>
      <c r="AN423" s="230"/>
    </row>
    <row r="424" spans="2:40" s="219" customFormat="1" hidden="1">
      <c r="B424" s="230"/>
      <c r="C424" s="230"/>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c r="AA424" s="230"/>
      <c r="AB424" s="230"/>
      <c r="AC424" s="230"/>
      <c r="AD424" s="230"/>
      <c r="AE424" s="230"/>
      <c r="AF424" s="230"/>
      <c r="AG424" s="230"/>
      <c r="AH424" s="230"/>
      <c r="AI424" s="231"/>
      <c r="AJ424" s="231"/>
      <c r="AK424" s="230"/>
      <c r="AL424" s="230"/>
      <c r="AM424" s="230"/>
      <c r="AN424" s="230"/>
    </row>
    <row r="425" spans="2:40" s="219" customFormat="1" hidden="1">
      <c r="B425" s="230"/>
      <c r="C425" s="230"/>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c r="AA425" s="230"/>
      <c r="AB425" s="230"/>
      <c r="AC425" s="230"/>
      <c r="AD425" s="230"/>
      <c r="AE425" s="230"/>
      <c r="AF425" s="230"/>
      <c r="AG425" s="230"/>
      <c r="AH425" s="230"/>
      <c r="AI425" s="231"/>
      <c r="AJ425" s="231"/>
      <c r="AK425" s="230"/>
      <c r="AL425" s="230"/>
      <c r="AM425" s="230"/>
      <c r="AN425" s="230"/>
    </row>
    <row r="426" spans="2:40" s="219" customFormat="1" hidden="1">
      <c r="B426" s="230"/>
      <c r="C426" s="230"/>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c r="AA426" s="230"/>
      <c r="AB426" s="230"/>
      <c r="AC426" s="230"/>
      <c r="AD426" s="230"/>
      <c r="AE426" s="230"/>
      <c r="AF426" s="230"/>
      <c r="AG426" s="230"/>
      <c r="AH426" s="230"/>
      <c r="AI426" s="231"/>
      <c r="AJ426" s="231"/>
      <c r="AK426" s="230"/>
      <c r="AL426" s="230"/>
      <c r="AM426" s="230"/>
      <c r="AN426" s="230"/>
    </row>
    <row r="427" spans="2:40" s="219" customFormat="1" hidden="1">
      <c r="B427" s="230"/>
      <c r="C427" s="230"/>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1"/>
      <c r="AJ427" s="231"/>
      <c r="AK427" s="230"/>
      <c r="AL427" s="230"/>
      <c r="AM427" s="230"/>
      <c r="AN427" s="230"/>
    </row>
    <row r="428" spans="2:40" s="219" customFormat="1" hidden="1">
      <c r="B428" s="230"/>
      <c r="C428" s="230"/>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1"/>
      <c r="AJ428" s="231"/>
      <c r="AK428" s="230"/>
      <c r="AL428" s="230"/>
      <c r="AM428" s="230"/>
      <c r="AN428" s="230"/>
    </row>
    <row r="429" spans="2:40" s="219" customFormat="1" hidden="1">
      <c r="B429" s="230"/>
      <c r="C429" s="230"/>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1"/>
      <c r="AJ429" s="231"/>
      <c r="AK429" s="230"/>
      <c r="AL429" s="230"/>
      <c r="AM429" s="230"/>
      <c r="AN429" s="230"/>
    </row>
    <row r="430" spans="2:40" s="219" customFormat="1" hidden="1">
      <c r="B430" s="230"/>
      <c r="C430" s="230"/>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c r="AA430" s="230"/>
      <c r="AB430" s="230"/>
      <c r="AC430" s="230"/>
      <c r="AD430" s="230"/>
      <c r="AE430" s="230"/>
      <c r="AF430" s="230"/>
      <c r="AG430" s="230"/>
      <c r="AH430" s="230"/>
      <c r="AI430" s="231"/>
      <c r="AJ430" s="231"/>
      <c r="AK430" s="230"/>
      <c r="AL430" s="230"/>
      <c r="AM430" s="230"/>
      <c r="AN430" s="230"/>
    </row>
    <row r="431" spans="2:40" s="219" customFormat="1" hidden="1">
      <c r="B431" s="230"/>
      <c r="C431" s="230"/>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c r="AA431" s="230"/>
      <c r="AB431" s="230"/>
      <c r="AC431" s="230"/>
      <c r="AD431" s="230"/>
      <c r="AE431" s="230"/>
      <c r="AF431" s="230"/>
      <c r="AG431" s="230"/>
      <c r="AH431" s="230"/>
      <c r="AI431" s="231"/>
      <c r="AJ431" s="231"/>
      <c r="AK431" s="230"/>
      <c r="AL431" s="230"/>
      <c r="AM431" s="230"/>
      <c r="AN431" s="230"/>
    </row>
    <row r="432" spans="2:40" s="219" customFormat="1" hidden="1">
      <c r="B432" s="230"/>
      <c r="C432" s="230"/>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c r="AA432" s="230"/>
      <c r="AB432" s="230"/>
      <c r="AC432" s="230"/>
      <c r="AD432" s="230"/>
      <c r="AE432" s="230"/>
      <c r="AF432" s="230"/>
      <c r="AG432" s="230"/>
      <c r="AH432" s="230"/>
      <c r="AI432" s="231"/>
      <c r="AJ432" s="231"/>
      <c r="AK432" s="230"/>
      <c r="AL432" s="230"/>
      <c r="AM432" s="230"/>
      <c r="AN432" s="230"/>
    </row>
    <row r="433" spans="2:40" s="219" customFormat="1" hidden="1">
      <c r="B433" s="230"/>
      <c r="C433" s="230"/>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c r="AA433" s="230"/>
      <c r="AB433" s="230"/>
      <c r="AC433" s="230"/>
      <c r="AD433" s="230"/>
      <c r="AE433" s="230"/>
      <c r="AF433" s="230"/>
      <c r="AG433" s="230"/>
      <c r="AH433" s="230"/>
      <c r="AI433" s="231"/>
      <c r="AJ433" s="231"/>
      <c r="AK433" s="230"/>
      <c r="AL433" s="230"/>
      <c r="AM433" s="230"/>
      <c r="AN433" s="230"/>
    </row>
    <row r="434" spans="2:40" s="219" customFormat="1" hidden="1">
      <c r="B434" s="230"/>
      <c r="C434" s="230"/>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c r="AA434" s="230"/>
      <c r="AB434" s="230"/>
      <c r="AC434" s="230"/>
      <c r="AD434" s="230"/>
      <c r="AE434" s="230"/>
      <c r="AF434" s="230"/>
      <c r="AG434" s="230"/>
      <c r="AH434" s="230"/>
      <c r="AI434" s="231"/>
      <c r="AJ434" s="231"/>
      <c r="AK434" s="230"/>
      <c r="AL434" s="230"/>
      <c r="AM434" s="230"/>
      <c r="AN434" s="230"/>
    </row>
    <row r="435" spans="2:40" s="219" customFormat="1" hidden="1">
      <c r="B435" s="230"/>
      <c r="C435" s="230"/>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c r="AA435" s="230"/>
      <c r="AB435" s="230"/>
      <c r="AC435" s="230"/>
      <c r="AD435" s="230"/>
      <c r="AE435" s="230"/>
      <c r="AF435" s="230"/>
      <c r="AG435" s="230"/>
      <c r="AH435" s="230"/>
      <c r="AI435" s="231"/>
      <c r="AJ435" s="231"/>
      <c r="AK435" s="230"/>
      <c r="AL435" s="230"/>
      <c r="AM435" s="230"/>
      <c r="AN435" s="230"/>
    </row>
    <row r="436" spans="2:40" s="219" customFormat="1" hidden="1">
      <c r="B436" s="230"/>
      <c r="C436" s="230"/>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c r="AA436" s="230"/>
      <c r="AB436" s="230"/>
      <c r="AC436" s="230"/>
      <c r="AD436" s="230"/>
      <c r="AE436" s="230"/>
      <c r="AF436" s="230"/>
      <c r="AG436" s="230"/>
      <c r="AH436" s="230"/>
      <c r="AI436" s="231"/>
      <c r="AJ436" s="231"/>
      <c r="AK436" s="230"/>
      <c r="AL436" s="230"/>
      <c r="AM436" s="230"/>
      <c r="AN436" s="230"/>
    </row>
    <row r="437" spans="2:40" s="219" customFormat="1" hidden="1">
      <c r="B437" s="230"/>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c r="AA437" s="230"/>
      <c r="AB437" s="230"/>
      <c r="AC437" s="230"/>
      <c r="AD437" s="230"/>
      <c r="AE437" s="230"/>
      <c r="AF437" s="230"/>
      <c r="AG437" s="230"/>
      <c r="AH437" s="230"/>
      <c r="AI437" s="231"/>
      <c r="AJ437" s="231"/>
      <c r="AK437" s="230"/>
      <c r="AL437" s="230"/>
      <c r="AM437" s="230"/>
      <c r="AN437" s="230"/>
    </row>
    <row r="438" spans="2:40" s="219" customFormat="1" hidden="1">
      <c r="B438" s="230"/>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c r="AA438" s="230"/>
      <c r="AB438" s="230"/>
      <c r="AC438" s="230"/>
      <c r="AD438" s="230"/>
      <c r="AE438" s="230"/>
      <c r="AF438" s="230"/>
      <c r="AG438" s="230"/>
      <c r="AH438" s="230"/>
      <c r="AI438" s="231"/>
      <c r="AJ438" s="231"/>
      <c r="AK438" s="230"/>
      <c r="AL438" s="230"/>
      <c r="AM438" s="230"/>
      <c r="AN438" s="230"/>
    </row>
    <row r="439" spans="2:40" s="219" customFormat="1" hidden="1">
      <c r="B439" s="230"/>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c r="AA439" s="230"/>
      <c r="AB439" s="230"/>
      <c r="AC439" s="230"/>
      <c r="AD439" s="230"/>
      <c r="AE439" s="230"/>
      <c r="AF439" s="230"/>
      <c r="AG439" s="230"/>
      <c r="AH439" s="230"/>
      <c r="AI439" s="231"/>
      <c r="AJ439" s="231"/>
      <c r="AK439" s="230"/>
      <c r="AL439" s="230"/>
      <c r="AM439" s="230"/>
      <c r="AN439" s="230"/>
    </row>
    <row r="440" spans="2:40" s="219" customFormat="1" hidden="1">
      <c r="B440" s="230"/>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c r="AA440" s="230"/>
      <c r="AB440" s="230"/>
      <c r="AC440" s="230"/>
      <c r="AD440" s="230"/>
      <c r="AE440" s="230"/>
      <c r="AF440" s="230"/>
      <c r="AG440" s="230"/>
      <c r="AH440" s="230"/>
      <c r="AI440" s="231"/>
      <c r="AJ440" s="231"/>
      <c r="AK440" s="230"/>
      <c r="AL440" s="230"/>
      <c r="AM440" s="230"/>
      <c r="AN440" s="230"/>
    </row>
    <row r="441" spans="2:40" s="219" customFormat="1" hidden="1">
      <c r="B441" s="230"/>
      <c r="C441" s="230"/>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c r="AA441" s="230"/>
      <c r="AB441" s="230"/>
      <c r="AC441" s="230"/>
      <c r="AD441" s="230"/>
      <c r="AE441" s="230"/>
      <c r="AF441" s="230"/>
      <c r="AG441" s="230"/>
      <c r="AH441" s="230"/>
      <c r="AI441" s="231"/>
      <c r="AJ441" s="231"/>
      <c r="AK441" s="230"/>
      <c r="AL441" s="230"/>
      <c r="AM441" s="230"/>
      <c r="AN441" s="230"/>
    </row>
    <row r="442" spans="2:40" s="219" customFormat="1" hidden="1">
      <c r="B442" s="230"/>
      <c r="C442" s="230"/>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c r="AA442" s="230"/>
      <c r="AB442" s="230"/>
      <c r="AC442" s="230"/>
      <c r="AD442" s="230"/>
      <c r="AE442" s="230"/>
      <c r="AF442" s="230"/>
      <c r="AG442" s="230"/>
      <c r="AH442" s="230"/>
      <c r="AI442" s="231"/>
      <c r="AJ442" s="231"/>
      <c r="AK442" s="230"/>
      <c r="AL442" s="230"/>
      <c r="AM442" s="230"/>
      <c r="AN442" s="230"/>
    </row>
    <row r="443" spans="2:40" s="219" customFormat="1" hidden="1">
      <c r="B443" s="230"/>
      <c r="C443" s="230"/>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c r="AA443" s="230"/>
      <c r="AB443" s="230"/>
      <c r="AC443" s="230"/>
      <c r="AD443" s="230"/>
      <c r="AE443" s="230"/>
      <c r="AF443" s="230"/>
      <c r="AG443" s="230"/>
      <c r="AH443" s="230"/>
      <c r="AI443" s="231"/>
      <c r="AJ443" s="231"/>
      <c r="AK443" s="230"/>
      <c r="AL443" s="230"/>
      <c r="AM443" s="230"/>
      <c r="AN443" s="230"/>
    </row>
    <row r="444" spans="2:40" s="219" customFormat="1" hidden="1">
      <c r="B444" s="230"/>
      <c r="C444" s="230"/>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c r="AA444" s="230"/>
      <c r="AB444" s="230"/>
      <c r="AC444" s="230"/>
      <c r="AD444" s="230"/>
      <c r="AE444" s="230"/>
      <c r="AF444" s="230"/>
      <c r="AG444" s="230"/>
      <c r="AH444" s="230"/>
      <c r="AI444" s="231"/>
      <c r="AJ444" s="231"/>
      <c r="AK444" s="230"/>
      <c r="AL444" s="230"/>
      <c r="AM444" s="230"/>
      <c r="AN444" s="230"/>
    </row>
    <row r="445" spans="2:40" s="219" customFormat="1" hidden="1">
      <c r="B445" s="230"/>
      <c r="C445" s="230"/>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c r="AA445" s="230"/>
      <c r="AB445" s="230"/>
      <c r="AC445" s="230"/>
      <c r="AD445" s="230"/>
      <c r="AE445" s="230"/>
      <c r="AF445" s="230"/>
      <c r="AG445" s="230"/>
      <c r="AH445" s="230"/>
      <c r="AI445" s="231"/>
      <c r="AJ445" s="231"/>
      <c r="AK445" s="230"/>
      <c r="AL445" s="230"/>
      <c r="AM445" s="230"/>
      <c r="AN445" s="230"/>
    </row>
    <row r="446" spans="2:40" s="219" customFormat="1" hidden="1">
      <c r="B446" s="230"/>
      <c r="C446" s="230"/>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c r="AA446" s="230"/>
      <c r="AB446" s="230"/>
      <c r="AC446" s="230"/>
      <c r="AD446" s="230"/>
      <c r="AE446" s="230"/>
      <c r="AF446" s="230"/>
      <c r="AG446" s="230"/>
      <c r="AH446" s="230"/>
      <c r="AI446" s="231"/>
      <c r="AJ446" s="231"/>
      <c r="AK446" s="230"/>
      <c r="AL446" s="230"/>
      <c r="AM446" s="230"/>
      <c r="AN446" s="230"/>
    </row>
    <row r="447" spans="2:40" s="219" customFormat="1" hidden="1">
      <c r="B447" s="230"/>
      <c r="C447" s="230"/>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c r="AA447" s="230"/>
      <c r="AB447" s="230"/>
      <c r="AC447" s="230"/>
      <c r="AD447" s="230"/>
      <c r="AE447" s="230"/>
      <c r="AF447" s="230"/>
      <c r="AG447" s="230"/>
      <c r="AH447" s="230"/>
      <c r="AI447" s="231"/>
      <c r="AJ447" s="231"/>
      <c r="AK447" s="230"/>
      <c r="AL447" s="230"/>
      <c r="AM447" s="230"/>
      <c r="AN447" s="230"/>
    </row>
    <row r="448" spans="2:40" s="219" customFormat="1" hidden="1">
      <c r="B448" s="230"/>
      <c r="C448" s="230"/>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c r="AA448" s="230"/>
      <c r="AB448" s="230"/>
      <c r="AC448" s="230"/>
      <c r="AD448" s="230"/>
      <c r="AE448" s="230"/>
      <c r="AF448" s="230"/>
      <c r="AG448" s="230"/>
      <c r="AH448" s="230"/>
      <c r="AI448" s="231"/>
      <c r="AJ448" s="231"/>
      <c r="AK448" s="230"/>
      <c r="AL448" s="230"/>
      <c r="AM448" s="230"/>
      <c r="AN448" s="230"/>
    </row>
    <row r="449" spans="2:40" s="219" customFormat="1" hidden="1">
      <c r="B449" s="230"/>
      <c r="C449" s="230"/>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c r="AA449" s="230"/>
      <c r="AB449" s="230"/>
      <c r="AC449" s="230"/>
      <c r="AD449" s="230"/>
      <c r="AE449" s="230"/>
      <c r="AF449" s="230"/>
      <c r="AG449" s="230"/>
      <c r="AH449" s="230"/>
      <c r="AI449" s="231"/>
      <c r="AJ449" s="231"/>
      <c r="AK449" s="230"/>
      <c r="AL449" s="230"/>
      <c r="AM449" s="230"/>
      <c r="AN449" s="230"/>
    </row>
    <row r="450" spans="2:40" s="219" customFormat="1" hidden="1">
      <c r="B450" s="230"/>
      <c r="C450" s="230"/>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c r="AA450" s="230"/>
      <c r="AB450" s="230"/>
      <c r="AC450" s="230"/>
      <c r="AD450" s="230"/>
      <c r="AE450" s="230"/>
      <c r="AF450" s="230"/>
      <c r="AG450" s="230"/>
      <c r="AH450" s="230"/>
      <c r="AI450" s="231"/>
      <c r="AJ450" s="231"/>
      <c r="AK450" s="230"/>
      <c r="AL450" s="230"/>
      <c r="AM450" s="230"/>
      <c r="AN450" s="230"/>
    </row>
    <row r="451" spans="2:40" s="219" customFormat="1" hidden="1">
      <c r="B451" s="230"/>
      <c r="C451" s="230"/>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c r="AA451" s="230"/>
      <c r="AB451" s="230"/>
      <c r="AC451" s="230"/>
      <c r="AD451" s="230"/>
      <c r="AE451" s="230"/>
      <c r="AF451" s="230"/>
      <c r="AG451" s="230"/>
      <c r="AH451" s="230"/>
      <c r="AI451" s="231"/>
      <c r="AJ451" s="231"/>
      <c r="AK451" s="230"/>
      <c r="AL451" s="230"/>
      <c r="AM451" s="230"/>
      <c r="AN451" s="230"/>
    </row>
    <row r="452" spans="2:40" s="219" customFormat="1" hidden="1">
      <c r="B452" s="230"/>
      <c r="C452" s="230"/>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c r="AA452" s="230"/>
      <c r="AB452" s="230"/>
      <c r="AC452" s="230"/>
      <c r="AD452" s="230"/>
      <c r="AE452" s="230"/>
      <c r="AF452" s="230"/>
      <c r="AG452" s="230"/>
      <c r="AH452" s="230"/>
      <c r="AI452" s="231"/>
      <c r="AJ452" s="231"/>
      <c r="AK452" s="230"/>
      <c r="AL452" s="230"/>
      <c r="AM452" s="230"/>
      <c r="AN452" s="230"/>
    </row>
    <row r="453" spans="2:40" s="219" customFormat="1" hidden="1">
      <c r="B453" s="230"/>
      <c r="C453" s="230"/>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c r="AA453" s="230"/>
      <c r="AB453" s="230"/>
      <c r="AC453" s="230"/>
      <c r="AD453" s="230"/>
      <c r="AE453" s="230"/>
      <c r="AF453" s="230"/>
      <c r="AG453" s="230"/>
      <c r="AH453" s="230"/>
      <c r="AI453" s="231"/>
      <c r="AJ453" s="231"/>
      <c r="AK453" s="230"/>
      <c r="AL453" s="230"/>
      <c r="AM453" s="230"/>
      <c r="AN453" s="230"/>
    </row>
    <row r="454" spans="2:40" s="219" customFormat="1" hidden="1">
      <c r="B454" s="230"/>
      <c r="C454" s="230"/>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c r="AA454" s="230"/>
      <c r="AB454" s="230"/>
      <c r="AC454" s="230"/>
      <c r="AD454" s="230"/>
      <c r="AE454" s="230"/>
      <c r="AF454" s="230"/>
      <c r="AG454" s="230"/>
      <c r="AH454" s="230"/>
      <c r="AI454" s="231"/>
      <c r="AJ454" s="231"/>
      <c r="AK454" s="230"/>
      <c r="AL454" s="230"/>
      <c r="AM454" s="230"/>
      <c r="AN454" s="230"/>
    </row>
    <row r="455" spans="2:40" s="219" customFormat="1" hidden="1">
      <c r="B455" s="230"/>
      <c r="C455" s="230"/>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c r="AA455" s="230"/>
      <c r="AB455" s="230"/>
      <c r="AC455" s="230"/>
      <c r="AD455" s="230"/>
      <c r="AE455" s="230"/>
      <c r="AF455" s="230"/>
      <c r="AG455" s="230"/>
      <c r="AH455" s="230"/>
      <c r="AI455" s="231"/>
      <c r="AJ455" s="231"/>
      <c r="AK455" s="230"/>
      <c r="AL455" s="230"/>
      <c r="AM455" s="230"/>
      <c r="AN455" s="230"/>
    </row>
    <row r="456" spans="2:40" s="219" customFormat="1" hidden="1">
      <c r="B456" s="230"/>
      <c r="C456" s="230"/>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c r="AA456" s="230"/>
      <c r="AB456" s="230"/>
      <c r="AC456" s="230"/>
      <c r="AD456" s="230"/>
      <c r="AE456" s="230"/>
      <c r="AF456" s="230"/>
      <c r="AG456" s="230"/>
      <c r="AH456" s="230"/>
      <c r="AI456" s="231"/>
      <c r="AJ456" s="231"/>
      <c r="AK456" s="230"/>
      <c r="AL456" s="230"/>
      <c r="AM456" s="230"/>
      <c r="AN456" s="230"/>
    </row>
    <row r="457" spans="2:40" s="219" customFormat="1" hidden="1">
      <c r="B457" s="230"/>
      <c r="C457" s="230"/>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c r="AA457" s="230"/>
      <c r="AB457" s="230"/>
      <c r="AC457" s="230"/>
      <c r="AD457" s="230"/>
      <c r="AE457" s="230"/>
      <c r="AF457" s="230"/>
      <c r="AG457" s="230"/>
      <c r="AH457" s="230"/>
      <c r="AI457" s="231"/>
      <c r="AJ457" s="231"/>
      <c r="AK457" s="230"/>
      <c r="AL457" s="230"/>
      <c r="AM457" s="230"/>
      <c r="AN457" s="230"/>
    </row>
    <row r="458" spans="2:40" s="219" customFormat="1" hidden="1">
      <c r="B458" s="230"/>
      <c r="C458" s="230"/>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c r="AA458" s="230"/>
      <c r="AB458" s="230"/>
      <c r="AC458" s="230"/>
      <c r="AD458" s="230"/>
      <c r="AE458" s="230"/>
      <c r="AF458" s="230"/>
      <c r="AG458" s="230"/>
      <c r="AH458" s="230"/>
      <c r="AI458" s="231"/>
      <c r="AJ458" s="231"/>
      <c r="AK458" s="230"/>
      <c r="AL458" s="230"/>
      <c r="AM458" s="230"/>
      <c r="AN458" s="230"/>
    </row>
    <row r="459" spans="2:40" s="219" customFormat="1" hidden="1">
      <c r="B459" s="230"/>
      <c r="C459" s="230"/>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c r="AA459" s="230"/>
      <c r="AB459" s="230"/>
      <c r="AC459" s="230"/>
      <c r="AD459" s="230"/>
      <c r="AE459" s="230"/>
      <c r="AF459" s="230"/>
      <c r="AG459" s="230"/>
      <c r="AH459" s="230"/>
      <c r="AI459" s="231"/>
      <c r="AJ459" s="231"/>
      <c r="AK459" s="230"/>
      <c r="AL459" s="230"/>
      <c r="AM459" s="230"/>
      <c r="AN459" s="230"/>
    </row>
    <row r="460" spans="2:40" s="219" customFormat="1" hidden="1">
      <c r="B460" s="230"/>
      <c r="C460" s="230"/>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c r="AA460" s="230"/>
      <c r="AB460" s="230"/>
      <c r="AC460" s="230"/>
      <c r="AD460" s="230"/>
      <c r="AE460" s="230"/>
      <c r="AF460" s="230"/>
      <c r="AG460" s="230"/>
      <c r="AH460" s="230"/>
      <c r="AI460" s="231"/>
      <c r="AJ460" s="231"/>
      <c r="AK460" s="230"/>
      <c r="AL460" s="230"/>
      <c r="AM460" s="230"/>
      <c r="AN460" s="230"/>
    </row>
    <row r="461" spans="2:40" s="219" customFormat="1" hidden="1">
      <c r="B461" s="230"/>
      <c r="C461" s="230"/>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c r="AA461" s="230"/>
      <c r="AB461" s="230"/>
      <c r="AC461" s="230"/>
      <c r="AD461" s="230"/>
      <c r="AE461" s="230"/>
      <c r="AF461" s="230"/>
      <c r="AG461" s="230"/>
      <c r="AH461" s="230"/>
      <c r="AI461" s="231"/>
      <c r="AJ461" s="231"/>
      <c r="AK461" s="230"/>
      <c r="AL461" s="230"/>
      <c r="AM461" s="230"/>
      <c r="AN461" s="230"/>
    </row>
    <row r="462" spans="2:40" s="219" customFormat="1" hidden="1">
      <c r="B462" s="230"/>
      <c r="C462" s="230"/>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c r="AA462" s="230"/>
      <c r="AB462" s="230"/>
      <c r="AC462" s="230"/>
      <c r="AD462" s="230"/>
      <c r="AE462" s="230"/>
      <c r="AF462" s="230"/>
      <c r="AG462" s="230"/>
      <c r="AH462" s="230"/>
      <c r="AI462" s="231"/>
      <c r="AJ462" s="231"/>
      <c r="AK462" s="230"/>
      <c r="AL462" s="230"/>
      <c r="AM462" s="230"/>
      <c r="AN462" s="230"/>
    </row>
    <row r="463" spans="2:40" s="219" customFormat="1" hidden="1">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c r="AA463" s="230"/>
      <c r="AB463" s="230"/>
      <c r="AC463" s="230"/>
      <c r="AD463" s="230"/>
      <c r="AE463" s="230"/>
      <c r="AF463" s="230"/>
      <c r="AG463" s="230"/>
      <c r="AH463" s="230"/>
      <c r="AI463" s="231"/>
      <c r="AJ463" s="231"/>
      <c r="AK463" s="230"/>
      <c r="AL463" s="230"/>
      <c r="AM463" s="230"/>
      <c r="AN463" s="230"/>
    </row>
    <row r="464" spans="2:40" s="219" customFormat="1" hidden="1">
      <c r="B464" s="230"/>
      <c r="C464" s="230"/>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c r="AA464" s="230"/>
      <c r="AB464" s="230"/>
      <c r="AC464" s="230"/>
      <c r="AD464" s="230"/>
      <c r="AE464" s="230"/>
      <c r="AF464" s="230"/>
      <c r="AG464" s="230"/>
      <c r="AH464" s="230"/>
      <c r="AI464" s="231"/>
      <c r="AJ464" s="231"/>
      <c r="AK464" s="230"/>
      <c r="AL464" s="230"/>
      <c r="AM464" s="230"/>
      <c r="AN464" s="230"/>
    </row>
    <row r="465" spans="2:40" s="219" customFormat="1" hidden="1">
      <c r="B465" s="230"/>
      <c r="C465" s="230"/>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c r="AA465" s="230"/>
      <c r="AB465" s="230"/>
      <c r="AC465" s="230"/>
      <c r="AD465" s="230"/>
      <c r="AE465" s="230"/>
      <c r="AF465" s="230"/>
      <c r="AG465" s="230"/>
      <c r="AH465" s="230"/>
      <c r="AI465" s="231"/>
      <c r="AJ465" s="231"/>
      <c r="AK465" s="230"/>
      <c r="AL465" s="230"/>
      <c r="AM465" s="230"/>
      <c r="AN465" s="230"/>
    </row>
    <row r="466" spans="2:40" s="219" customFormat="1" hidden="1">
      <c r="B466" s="230"/>
      <c r="C466" s="230"/>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c r="AA466" s="230"/>
      <c r="AB466" s="230"/>
      <c r="AC466" s="230"/>
      <c r="AD466" s="230"/>
      <c r="AE466" s="230"/>
      <c r="AF466" s="230"/>
      <c r="AG466" s="230"/>
      <c r="AH466" s="230"/>
      <c r="AI466" s="231"/>
      <c r="AJ466" s="231"/>
      <c r="AK466" s="230"/>
      <c r="AL466" s="230"/>
      <c r="AM466" s="230"/>
      <c r="AN466" s="230"/>
    </row>
    <row r="467" spans="2:40" s="219" customFormat="1" hidden="1">
      <c r="B467" s="230"/>
      <c r="C467" s="230"/>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c r="AA467" s="230"/>
      <c r="AB467" s="230"/>
      <c r="AC467" s="230"/>
      <c r="AD467" s="230"/>
      <c r="AE467" s="230"/>
      <c r="AF467" s="230"/>
      <c r="AG467" s="230"/>
      <c r="AH467" s="230"/>
      <c r="AI467" s="231"/>
      <c r="AJ467" s="231"/>
      <c r="AK467" s="230"/>
      <c r="AL467" s="230"/>
      <c r="AM467" s="230"/>
      <c r="AN467" s="230"/>
    </row>
    <row r="468" spans="2:40" s="219" customFormat="1" hidden="1">
      <c r="B468" s="230"/>
      <c r="C468" s="230"/>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c r="AA468" s="230"/>
      <c r="AB468" s="230"/>
      <c r="AC468" s="230"/>
      <c r="AD468" s="230"/>
      <c r="AE468" s="230"/>
      <c r="AF468" s="230"/>
      <c r="AG468" s="230"/>
      <c r="AH468" s="230"/>
      <c r="AI468" s="231"/>
      <c r="AJ468" s="231"/>
      <c r="AK468" s="230"/>
      <c r="AL468" s="230"/>
      <c r="AM468" s="230"/>
      <c r="AN468" s="230"/>
    </row>
    <row r="469" spans="2:40" s="219" customFormat="1" hidden="1">
      <c r="B469" s="230"/>
      <c r="C469" s="230"/>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c r="AA469" s="230"/>
      <c r="AB469" s="230"/>
      <c r="AC469" s="230"/>
      <c r="AD469" s="230"/>
      <c r="AE469" s="230"/>
      <c r="AF469" s="230"/>
      <c r="AG469" s="230"/>
      <c r="AH469" s="230"/>
      <c r="AI469" s="231"/>
      <c r="AJ469" s="231"/>
      <c r="AK469" s="230"/>
      <c r="AL469" s="230"/>
      <c r="AM469" s="230"/>
      <c r="AN469" s="230"/>
    </row>
    <row r="470" spans="2:40" s="219" customFormat="1" hidden="1">
      <c r="B470" s="230"/>
      <c r="C470" s="230"/>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c r="AA470" s="230"/>
      <c r="AB470" s="230"/>
      <c r="AC470" s="230"/>
      <c r="AD470" s="230"/>
      <c r="AE470" s="230"/>
      <c r="AF470" s="230"/>
      <c r="AG470" s="230"/>
      <c r="AH470" s="230"/>
      <c r="AI470" s="231"/>
      <c r="AJ470" s="231"/>
      <c r="AK470" s="230"/>
      <c r="AL470" s="230"/>
      <c r="AM470" s="230"/>
      <c r="AN470" s="230"/>
    </row>
    <row r="471" spans="2:40" s="219" customFormat="1" hidden="1">
      <c r="B471" s="230"/>
      <c r="C471" s="230"/>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c r="AA471" s="230"/>
      <c r="AB471" s="230"/>
      <c r="AC471" s="230"/>
      <c r="AD471" s="230"/>
      <c r="AE471" s="230"/>
      <c r="AF471" s="230"/>
      <c r="AG471" s="230"/>
      <c r="AH471" s="230"/>
      <c r="AI471" s="231"/>
      <c r="AJ471" s="231"/>
      <c r="AK471" s="230"/>
      <c r="AL471" s="230"/>
      <c r="AM471" s="230"/>
      <c r="AN471" s="230"/>
    </row>
    <row r="472" spans="2:40" s="219" customFormat="1" hidden="1">
      <c r="B472" s="230"/>
      <c r="C472" s="230"/>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c r="AA472" s="230"/>
      <c r="AB472" s="230"/>
      <c r="AC472" s="230"/>
      <c r="AD472" s="230"/>
      <c r="AE472" s="230"/>
      <c r="AF472" s="230"/>
      <c r="AG472" s="230"/>
      <c r="AH472" s="230"/>
      <c r="AI472" s="231"/>
      <c r="AJ472" s="231"/>
      <c r="AK472" s="230"/>
      <c r="AL472" s="230"/>
      <c r="AM472" s="230"/>
      <c r="AN472" s="230"/>
    </row>
    <row r="473" spans="2:40" s="219" customFormat="1" hidden="1">
      <c r="B473" s="230"/>
      <c r="C473" s="230"/>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c r="AA473" s="230"/>
      <c r="AB473" s="230"/>
      <c r="AC473" s="230"/>
      <c r="AD473" s="230"/>
      <c r="AE473" s="230"/>
      <c r="AF473" s="230"/>
      <c r="AG473" s="230"/>
      <c r="AH473" s="230"/>
      <c r="AI473" s="231"/>
      <c r="AJ473" s="231"/>
      <c r="AK473" s="230"/>
      <c r="AL473" s="230"/>
      <c r="AM473" s="230"/>
      <c r="AN473" s="230"/>
    </row>
    <row r="474" spans="2:40" s="219" customFormat="1" hidden="1">
      <c r="B474" s="230"/>
      <c r="C474" s="230"/>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c r="AA474" s="230"/>
      <c r="AB474" s="230"/>
      <c r="AC474" s="230"/>
      <c r="AD474" s="230"/>
      <c r="AE474" s="230"/>
      <c r="AF474" s="230"/>
      <c r="AG474" s="230"/>
      <c r="AH474" s="230"/>
      <c r="AI474" s="231"/>
      <c r="AJ474" s="231"/>
      <c r="AK474" s="230"/>
      <c r="AL474" s="230"/>
      <c r="AM474" s="230"/>
      <c r="AN474" s="230"/>
    </row>
    <row r="475" spans="2:40" s="219" customFormat="1" hidden="1">
      <c r="B475" s="230"/>
      <c r="C475" s="230"/>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c r="AA475" s="230"/>
      <c r="AB475" s="230"/>
      <c r="AC475" s="230"/>
      <c r="AD475" s="230"/>
      <c r="AE475" s="230"/>
      <c r="AF475" s="230"/>
      <c r="AG475" s="230"/>
      <c r="AH475" s="230"/>
      <c r="AI475" s="231"/>
      <c r="AJ475" s="231"/>
      <c r="AK475" s="230"/>
      <c r="AL475" s="230"/>
      <c r="AM475" s="230"/>
      <c r="AN475" s="230"/>
    </row>
    <row r="476" spans="2:40" s="219" customFormat="1" hidden="1">
      <c r="B476" s="230"/>
      <c r="C476" s="230"/>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c r="AA476" s="230"/>
      <c r="AB476" s="230"/>
      <c r="AC476" s="230"/>
      <c r="AD476" s="230"/>
      <c r="AE476" s="230"/>
      <c r="AF476" s="230"/>
      <c r="AG476" s="230"/>
      <c r="AH476" s="230"/>
      <c r="AI476" s="231"/>
      <c r="AJ476" s="231"/>
      <c r="AK476" s="230"/>
      <c r="AL476" s="230"/>
      <c r="AM476" s="230"/>
      <c r="AN476" s="230"/>
    </row>
    <row r="477" spans="2:40" s="219" customFormat="1" ht="25.5" customHeight="1">
      <c r="AI477" s="220"/>
      <c r="AJ477" s="220"/>
    </row>
    <row r="478" spans="2:40">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18"/>
      <c r="AJ478" s="18"/>
      <c r="AK478" s="6"/>
      <c r="AL478" s="6"/>
      <c r="AM478" s="6"/>
      <c r="AN478" s="6"/>
    </row>
    <row r="479" spans="2:40">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18"/>
      <c r="AJ479" s="18"/>
      <c r="AK479" s="6"/>
      <c r="AL479" s="6"/>
      <c r="AM479" s="6"/>
      <c r="AN479" s="6"/>
    </row>
    <row r="480" spans="2:40">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18"/>
      <c r="AJ480" s="18"/>
      <c r="AK480" s="6"/>
      <c r="AL480" s="6"/>
      <c r="AM480" s="6"/>
      <c r="AN480" s="6"/>
    </row>
    <row r="481" spans="2:40">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18"/>
      <c r="AJ481" s="18"/>
      <c r="AK481" s="6"/>
      <c r="AL481" s="6"/>
      <c r="AM481" s="6"/>
      <c r="AN481" s="6"/>
    </row>
    <row r="482" spans="2:40">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18"/>
      <c r="AJ482" s="18"/>
      <c r="AK482" s="6"/>
      <c r="AL482" s="6"/>
      <c r="AM482" s="6"/>
      <c r="AN482" s="6"/>
    </row>
    <row r="483" spans="2:40">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18"/>
      <c r="AJ483" s="18"/>
      <c r="AK483" s="6"/>
      <c r="AL483" s="6"/>
      <c r="AM483" s="6"/>
      <c r="AN483" s="6"/>
    </row>
    <row r="484" spans="2:40">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18"/>
      <c r="AJ484" s="18"/>
      <c r="AK484" s="6"/>
      <c r="AL484" s="6"/>
      <c r="AM484" s="6"/>
      <c r="AN484" s="6"/>
    </row>
    <row r="485" spans="2:40">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18"/>
      <c r="AJ485" s="18"/>
      <c r="AK485" s="6"/>
      <c r="AL485" s="6"/>
      <c r="AM485" s="6"/>
      <c r="AN485" s="6"/>
    </row>
    <row r="486" spans="2:40">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18"/>
      <c r="AJ486" s="18"/>
      <c r="AK486" s="6"/>
      <c r="AL486" s="6"/>
      <c r="AM486" s="6"/>
      <c r="AN486" s="6"/>
    </row>
    <row r="487" spans="2:40">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18"/>
      <c r="AJ487" s="18"/>
      <c r="AK487" s="6"/>
      <c r="AL487" s="6"/>
      <c r="AM487" s="6"/>
      <c r="AN487" s="6"/>
    </row>
    <row r="488" spans="2:40">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18"/>
      <c r="AJ488" s="18"/>
      <c r="AK488" s="6"/>
      <c r="AL488" s="6"/>
      <c r="AM488" s="6"/>
      <c r="AN488" s="6"/>
    </row>
    <row r="489" spans="2:40">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18"/>
      <c r="AJ489" s="18"/>
      <c r="AK489" s="6"/>
      <c r="AL489" s="6"/>
      <c r="AM489" s="6"/>
      <c r="AN489" s="6"/>
    </row>
    <row r="490" spans="2:40">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18"/>
      <c r="AJ490" s="18"/>
      <c r="AK490" s="6"/>
      <c r="AL490" s="6"/>
      <c r="AM490" s="6"/>
      <c r="AN490" s="6"/>
    </row>
    <row r="491" spans="2:40">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18"/>
      <c r="AJ491" s="18"/>
      <c r="AK491" s="6"/>
      <c r="AL491" s="6"/>
      <c r="AM491" s="6"/>
      <c r="AN491" s="6"/>
    </row>
    <row r="492" spans="2:40">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18"/>
      <c r="AJ492" s="18"/>
      <c r="AK492" s="6"/>
      <c r="AL492" s="6"/>
      <c r="AM492" s="6"/>
      <c r="AN492" s="6"/>
    </row>
    <row r="493" spans="2:40">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18"/>
      <c r="AJ493" s="18"/>
      <c r="AK493" s="6"/>
      <c r="AL493" s="6"/>
      <c r="AM493" s="6"/>
      <c r="AN493" s="6"/>
    </row>
    <row r="494" spans="2:40">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18"/>
      <c r="AJ494" s="18"/>
      <c r="AK494" s="6"/>
      <c r="AL494" s="6"/>
      <c r="AM494" s="6"/>
      <c r="AN494" s="6"/>
    </row>
    <row r="495" spans="2:40">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18"/>
      <c r="AJ495" s="18"/>
      <c r="AK495" s="6"/>
      <c r="AL495" s="6"/>
      <c r="AM495" s="6"/>
      <c r="AN495" s="6"/>
    </row>
    <row r="496" spans="2:40">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18"/>
      <c r="AJ496" s="18"/>
      <c r="AK496" s="6"/>
      <c r="AL496" s="6"/>
      <c r="AM496" s="6"/>
      <c r="AN496" s="6"/>
    </row>
    <row r="497" spans="2:40">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18"/>
      <c r="AJ497" s="18"/>
      <c r="AK497" s="6"/>
      <c r="AL497" s="6"/>
      <c r="AM497" s="6"/>
      <c r="AN497" s="6"/>
    </row>
    <row r="498" spans="2:40">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18"/>
      <c r="AJ498" s="18"/>
      <c r="AK498" s="6"/>
      <c r="AL498" s="6"/>
      <c r="AM498" s="6"/>
      <c r="AN498" s="6"/>
    </row>
    <row r="499" spans="2:40">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18"/>
      <c r="AJ499" s="18"/>
      <c r="AK499" s="6"/>
      <c r="AL499" s="6"/>
      <c r="AM499" s="6"/>
      <c r="AN499" s="6"/>
    </row>
    <row r="500" spans="2:40">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18"/>
      <c r="AJ500" s="18"/>
      <c r="AK500" s="6"/>
      <c r="AL500" s="6"/>
      <c r="AM500" s="6"/>
      <c r="AN500" s="6"/>
    </row>
    <row r="501" spans="2:40">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18"/>
      <c r="AJ501" s="18"/>
      <c r="AK501" s="6"/>
      <c r="AL501" s="6"/>
      <c r="AM501" s="6"/>
      <c r="AN501" s="6"/>
    </row>
    <row r="502" spans="2:40">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18"/>
      <c r="AJ502" s="18"/>
      <c r="AK502" s="6"/>
      <c r="AL502" s="6"/>
      <c r="AM502" s="6"/>
      <c r="AN502" s="6"/>
    </row>
    <row r="503" spans="2:40">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18"/>
      <c r="AJ503" s="18"/>
      <c r="AK503" s="6"/>
      <c r="AL503" s="6"/>
      <c r="AM503" s="6"/>
      <c r="AN503" s="6"/>
    </row>
    <row r="504" spans="2:40">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18"/>
      <c r="AJ504" s="18"/>
      <c r="AK504" s="6"/>
      <c r="AL504" s="6"/>
      <c r="AM504" s="6"/>
      <c r="AN504" s="6"/>
    </row>
    <row r="505" spans="2:40">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18"/>
      <c r="AJ505" s="18"/>
      <c r="AK505" s="6"/>
      <c r="AL505" s="6"/>
      <c r="AM505" s="6"/>
      <c r="AN505" s="6"/>
    </row>
    <row r="506" spans="2:40">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18"/>
      <c r="AJ506" s="18"/>
      <c r="AK506" s="6"/>
      <c r="AL506" s="6"/>
      <c r="AM506" s="6"/>
      <c r="AN506" s="6"/>
    </row>
    <row r="507" spans="2:40">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18"/>
      <c r="AJ507" s="18"/>
      <c r="AK507" s="6"/>
      <c r="AL507" s="6"/>
      <c r="AM507" s="6"/>
      <c r="AN507" s="6"/>
    </row>
    <row r="508" spans="2:40">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18"/>
      <c r="AJ508" s="18"/>
      <c r="AK508" s="6"/>
      <c r="AL508" s="6"/>
      <c r="AM508" s="6"/>
      <c r="AN508" s="6"/>
    </row>
    <row r="509" spans="2:40">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18"/>
      <c r="AJ509" s="18"/>
      <c r="AK509" s="6"/>
      <c r="AL509" s="6"/>
      <c r="AM509" s="6"/>
      <c r="AN509" s="6"/>
    </row>
    <row r="510" spans="2:40">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18"/>
      <c r="AJ510" s="18"/>
      <c r="AK510" s="6"/>
      <c r="AL510" s="6"/>
      <c r="AM510" s="6"/>
      <c r="AN510" s="6"/>
    </row>
    <row r="511" spans="2:40">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18"/>
      <c r="AJ511" s="18"/>
      <c r="AK511" s="6"/>
      <c r="AL511" s="6"/>
      <c r="AM511" s="6"/>
      <c r="AN511" s="6"/>
    </row>
    <row r="512" spans="2:40">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18"/>
      <c r="AJ512" s="18"/>
      <c r="AK512" s="6"/>
      <c r="AL512" s="6"/>
      <c r="AM512" s="6"/>
      <c r="AN512" s="6"/>
    </row>
    <row r="513" spans="2:40">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18"/>
      <c r="AJ513" s="18"/>
      <c r="AK513" s="6"/>
      <c r="AL513" s="6"/>
      <c r="AM513" s="6"/>
      <c r="AN513" s="6"/>
    </row>
    <row r="514" spans="2:40">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18"/>
      <c r="AJ514" s="18"/>
      <c r="AK514" s="6"/>
      <c r="AL514" s="6"/>
      <c r="AM514" s="6"/>
      <c r="AN514" s="6"/>
    </row>
    <row r="515" spans="2:40">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18"/>
      <c r="AJ515" s="18"/>
      <c r="AK515" s="6"/>
      <c r="AL515" s="6"/>
      <c r="AM515" s="6"/>
      <c r="AN515" s="6"/>
    </row>
    <row r="516" spans="2:40">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18"/>
      <c r="AJ516" s="18"/>
      <c r="AK516" s="6"/>
      <c r="AL516" s="6"/>
      <c r="AM516" s="6"/>
      <c r="AN516" s="6"/>
    </row>
    <row r="517" spans="2:40">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18"/>
      <c r="AJ517" s="18"/>
      <c r="AK517" s="6"/>
      <c r="AL517" s="6"/>
      <c r="AM517" s="6"/>
      <c r="AN517" s="6"/>
    </row>
    <row r="518" spans="2:40">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18"/>
      <c r="AJ518" s="18"/>
      <c r="AK518" s="6"/>
      <c r="AL518" s="6"/>
      <c r="AM518" s="6"/>
      <c r="AN518" s="6"/>
    </row>
    <row r="519" spans="2:40">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18"/>
      <c r="AJ519" s="18"/>
      <c r="AK519" s="6"/>
      <c r="AL519" s="6"/>
      <c r="AM519" s="6"/>
      <c r="AN519" s="6"/>
    </row>
    <row r="520" spans="2:40">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18"/>
      <c r="AJ520" s="18"/>
      <c r="AK520" s="6"/>
      <c r="AL520" s="6"/>
      <c r="AM520" s="6"/>
      <c r="AN520" s="6"/>
    </row>
    <row r="521" spans="2:40">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18"/>
      <c r="AJ521" s="18"/>
      <c r="AK521" s="6"/>
      <c r="AL521" s="6"/>
      <c r="AM521" s="6"/>
      <c r="AN521" s="6"/>
    </row>
    <row r="522" spans="2:40">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18"/>
      <c r="AJ522" s="18"/>
      <c r="AK522" s="6"/>
      <c r="AL522" s="6"/>
      <c r="AM522" s="6"/>
      <c r="AN522" s="6"/>
    </row>
    <row r="523" spans="2:40">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18"/>
      <c r="AJ523" s="18"/>
      <c r="AK523" s="6"/>
      <c r="AL523" s="6"/>
      <c r="AM523" s="6"/>
      <c r="AN523" s="6"/>
    </row>
    <row r="524" spans="2:40">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18"/>
      <c r="AJ524" s="18"/>
      <c r="AK524" s="6"/>
      <c r="AL524" s="6"/>
      <c r="AM524" s="6"/>
      <c r="AN524" s="6"/>
    </row>
    <row r="525" spans="2:40">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18"/>
      <c r="AJ525" s="18"/>
      <c r="AK525" s="6"/>
      <c r="AL525" s="6"/>
      <c r="AM525" s="6"/>
      <c r="AN525" s="6"/>
    </row>
    <row r="526" spans="2:40">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18"/>
      <c r="AJ526" s="18"/>
      <c r="AK526" s="6"/>
      <c r="AL526" s="6"/>
      <c r="AM526" s="6"/>
      <c r="AN526" s="6"/>
    </row>
    <row r="527" spans="2:40">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18"/>
      <c r="AJ527" s="18"/>
      <c r="AK527" s="6"/>
      <c r="AL527" s="6"/>
      <c r="AM527" s="6"/>
      <c r="AN527" s="6"/>
    </row>
    <row r="528" spans="2:40">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18"/>
      <c r="AJ528" s="18"/>
      <c r="AK528" s="6"/>
      <c r="AL528" s="6"/>
      <c r="AM528" s="6"/>
      <c r="AN528" s="6"/>
    </row>
    <row r="529" spans="2:40">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18"/>
      <c r="AJ529" s="18"/>
      <c r="AK529" s="6"/>
      <c r="AL529" s="6"/>
      <c r="AM529" s="6"/>
      <c r="AN529" s="6"/>
    </row>
    <row r="530" spans="2:40">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18"/>
      <c r="AJ530" s="18"/>
      <c r="AK530" s="6"/>
      <c r="AL530" s="6"/>
      <c r="AM530" s="6"/>
      <c r="AN530" s="6"/>
    </row>
    <row r="531" spans="2:40">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18"/>
      <c r="AJ531" s="18"/>
      <c r="AK531" s="6"/>
      <c r="AL531" s="6"/>
      <c r="AM531" s="6"/>
      <c r="AN531" s="6"/>
    </row>
    <row r="532" spans="2:40">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18"/>
      <c r="AJ532" s="18"/>
      <c r="AK532" s="6"/>
      <c r="AL532" s="6"/>
      <c r="AM532" s="6"/>
      <c r="AN532" s="6"/>
    </row>
    <row r="533" spans="2:40">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18"/>
      <c r="AJ533" s="18"/>
      <c r="AK533" s="6"/>
      <c r="AL533" s="6"/>
      <c r="AM533" s="6"/>
      <c r="AN533" s="6"/>
    </row>
    <row r="534" spans="2:40">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18"/>
      <c r="AJ534" s="18"/>
      <c r="AK534" s="6"/>
      <c r="AL534" s="6"/>
      <c r="AM534" s="6"/>
      <c r="AN534" s="6"/>
    </row>
    <row r="535" spans="2:40">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18"/>
      <c r="AJ535" s="18"/>
      <c r="AK535" s="6"/>
      <c r="AL535" s="6"/>
      <c r="AM535" s="6"/>
      <c r="AN535" s="6"/>
    </row>
    <row r="536" spans="2:40">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18"/>
      <c r="AJ536" s="18"/>
      <c r="AK536" s="6"/>
      <c r="AL536" s="6"/>
      <c r="AM536" s="6"/>
      <c r="AN536" s="6"/>
    </row>
    <row r="537" spans="2:40">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18"/>
      <c r="AJ537" s="18"/>
      <c r="AK537" s="6"/>
      <c r="AL537" s="6"/>
      <c r="AM537" s="6"/>
      <c r="AN537" s="6"/>
    </row>
  </sheetData>
  <sheetProtection password="CC54" sheet="1" objects="1" scenarios="1" selectLockedCells="1"/>
  <mergeCells count="994">
    <mergeCell ref="AS89:AT89"/>
    <mergeCell ref="Z90:AD90"/>
    <mergeCell ref="AE90:AG90"/>
    <mergeCell ref="AS90:AT90"/>
    <mergeCell ref="Z91:AD91"/>
    <mergeCell ref="AE91:AG91"/>
    <mergeCell ref="AS91:AT91"/>
    <mergeCell ref="Z92:AD92"/>
    <mergeCell ref="AE92:AG92"/>
    <mergeCell ref="AS92:AT92"/>
    <mergeCell ref="AJ92:AK92"/>
    <mergeCell ref="Z89:AD89"/>
    <mergeCell ref="AL91:AN91"/>
    <mergeCell ref="AH89:AI89"/>
    <mergeCell ref="AL89:AN89"/>
    <mergeCell ref="AE89:AG89"/>
    <mergeCell ref="AS85:AT85"/>
    <mergeCell ref="Z86:AD86"/>
    <mergeCell ref="AE86:AG86"/>
    <mergeCell ref="AS86:AT86"/>
    <mergeCell ref="Z87:AD87"/>
    <mergeCell ref="AE87:AG87"/>
    <mergeCell ref="AS87:AT87"/>
    <mergeCell ref="Z88:AD88"/>
    <mergeCell ref="AE88:AG88"/>
    <mergeCell ref="AS88:AT88"/>
    <mergeCell ref="AL85:AN85"/>
    <mergeCell ref="AL86:AN86"/>
    <mergeCell ref="AH85:AI85"/>
    <mergeCell ref="AH86:AI86"/>
    <mergeCell ref="Z85:AD85"/>
    <mergeCell ref="AE85:AG85"/>
    <mergeCell ref="AH87:AI87"/>
    <mergeCell ref="AH88:AI88"/>
    <mergeCell ref="AL87:AN87"/>
    <mergeCell ref="AL88:AN88"/>
    <mergeCell ref="AS81:AT81"/>
    <mergeCell ref="Z82:AD82"/>
    <mergeCell ref="AE82:AG82"/>
    <mergeCell ref="AS82:AT82"/>
    <mergeCell ref="Z83:AD83"/>
    <mergeCell ref="AE83:AG83"/>
    <mergeCell ref="AS83:AT83"/>
    <mergeCell ref="Z84:AD84"/>
    <mergeCell ref="AE84:AG84"/>
    <mergeCell ref="AS84:AT84"/>
    <mergeCell ref="AL81:AN81"/>
    <mergeCell ref="AL82:AN82"/>
    <mergeCell ref="AL83:AN83"/>
    <mergeCell ref="AL84:AN84"/>
    <mergeCell ref="AH84:AI84"/>
    <mergeCell ref="AH83:AI83"/>
    <mergeCell ref="AJ81:AK81"/>
    <mergeCell ref="AH81:AI81"/>
    <mergeCell ref="AH82:AI82"/>
    <mergeCell ref="Z81:AD81"/>
    <mergeCell ref="AJ82:AK82"/>
    <mergeCell ref="AE81:AG81"/>
    <mergeCell ref="AS77:AT77"/>
    <mergeCell ref="Z78:AD78"/>
    <mergeCell ref="AE78:AG78"/>
    <mergeCell ref="AS78:AT78"/>
    <mergeCell ref="Z79:AD79"/>
    <mergeCell ref="AE79:AG79"/>
    <mergeCell ref="AS79:AT79"/>
    <mergeCell ref="Z80:AD80"/>
    <mergeCell ref="AE80:AG80"/>
    <mergeCell ref="AS80:AT80"/>
    <mergeCell ref="AL77:AN77"/>
    <mergeCell ref="AL78:AN78"/>
    <mergeCell ref="AJ77:AK77"/>
    <mergeCell ref="AJ78:AK78"/>
    <mergeCell ref="Z77:AD77"/>
    <mergeCell ref="AE77:AG77"/>
    <mergeCell ref="AL79:AN79"/>
    <mergeCell ref="AL80:AN80"/>
    <mergeCell ref="AH77:AI77"/>
    <mergeCell ref="AH78:AI78"/>
    <mergeCell ref="AJ79:AK79"/>
    <mergeCell ref="AJ80:AK80"/>
    <mergeCell ref="AH79:AI79"/>
    <mergeCell ref="AH80:AI80"/>
    <mergeCell ref="AS73:AT73"/>
    <mergeCell ref="Z74:AD74"/>
    <mergeCell ref="AE74:AG74"/>
    <mergeCell ref="AS74:AT74"/>
    <mergeCell ref="Z75:AD75"/>
    <mergeCell ref="AE75:AG75"/>
    <mergeCell ref="AS75:AT75"/>
    <mergeCell ref="Z76:AD76"/>
    <mergeCell ref="AE76:AG76"/>
    <mergeCell ref="AS76:AT76"/>
    <mergeCell ref="AL73:AN73"/>
    <mergeCell ref="AL74:AN74"/>
    <mergeCell ref="AL75:AN75"/>
    <mergeCell ref="AL76:AN76"/>
    <mergeCell ref="AJ75:AK75"/>
    <mergeCell ref="AJ76:AK76"/>
    <mergeCell ref="AS68:AT69"/>
    <mergeCell ref="Z70:AD70"/>
    <mergeCell ref="AE70:AG70"/>
    <mergeCell ref="AS70:AT70"/>
    <mergeCell ref="Z71:AD71"/>
    <mergeCell ref="AE71:AG71"/>
    <mergeCell ref="AS71:AT71"/>
    <mergeCell ref="Z72:AD72"/>
    <mergeCell ref="AE72:AG72"/>
    <mergeCell ref="AS72:AT72"/>
    <mergeCell ref="AL71:AN71"/>
    <mergeCell ref="AL72:AN72"/>
    <mergeCell ref="AO68:AO69"/>
    <mergeCell ref="S211:X211"/>
    <mergeCell ref="Y211:AC211"/>
    <mergeCell ref="AD211:AF211"/>
    <mergeCell ref="Y208:AC208"/>
    <mergeCell ref="Y209:AC209"/>
    <mergeCell ref="Y210:AC210"/>
    <mergeCell ref="Y207:AC207"/>
    <mergeCell ref="S210:X210"/>
    <mergeCell ref="AD207:AF207"/>
    <mergeCell ref="AD208:AF208"/>
    <mergeCell ref="AD209:AF209"/>
    <mergeCell ref="AD210:AF210"/>
    <mergeCell ref="AD206:AF206"/>
    <mergeCell ref="Y206:AC206"/>
    <mergeCell ref="AD194:AF194"/>
    <mergeCell ref="S197:X197"/>
    <mergeCell ref="S198:X198"/>
    <mergeCell ref="S199:X199"/>
    <mergeCell ref="S200:X200"/>
    <mergeCell ref="AD199:AF199"/>
    <mergeCell ref="AD200:AF200"/>
    <mergeCell ref="AD203:AF203"/>
    <mergeCell ref="AD204:AF204"/>
    <mergeCell ref="AD205:AF205"/>
    <mergeCell ref="Y203:AC203"/>
    <mergeCell ref="Y204:AC204"/>
    <mergeCell ref="Y205:AC205"/>
    <mergeCell ref="Y197:AC197"/>
    <mergeCell ref="Y202:AC202"/>
    <mergeCell ref="AD197:AF197"/>
    <mergeCell ref="AD198:AF198"/>
    <mergeCell ref="Y198:AC198"/>
    <mergeCell ref="Y199:AC199"/>
    <mergeCell ref="Y200:AC200"/>
    <mergeCell ref="Y201:AC201"/>
    <mergeCell ref="B230:G230"/>
    <mergeCell ref="H230:K230"/>
    <mergeCell ref="L230:M230"/>
    <mergeCell ref="N230:O230"/>
    <mergeCell ref="P230:Q230"/>
    <mergeCell ref="R230:V230"/>
    <mergeCell ref="W230:Z230"/>
    <mergeCell ref="AA230:AE230"/>
    <mergeCell ref="AF230:AG230"/>
    <mergeCell ref="B229:G229"/>
    <mergeCell ref="H229:K229"/>
    <mergeCell ref="L229:M229"/>
    <mergeCell ref="N229:O229"/>
    <mergeCell ref="P229:Q229"/>
    <mergeCell ref="R229:V229"/>
    <mergeCell ref="W229:Z229"/>
    <mergeCell ref="AA229:AE229"/>
    <mergeCell ref="AF229:AG229"/>
    <mergeCell ref="B228:G228"/>
    <mergeCell ref="H228:K228"/>
    <mergeCell ref="L228:M228"/>
    <mergeCell ref="N228:O228"/>
    <mergeCell ref="P228:Q228"/>
    <mergeCell ref="R228:V228"/>
    <mergeCell ref="W228:Z228"/>
    <mergeCell ref="AA228:AE228"/>
    <mergeCell ref="AF228:AG228"/>
    <mergeCell ref="B227:G227"/>
    <mergeCell ref="H227:K227"/>
    <mergeCell ref="L227:M227"/>
    <mergeCell ref="N227:O227"/>
    <mergeCell ref="P227:Q227"/>
    <mergeCell ref="R227:V227"/>
    <mergeCell ref="W227:Z227"/>
    <mergeCell ref="AA227:AE227"/>
    <mergeCell ref="AF227:AG227"/>
    <mergeCell ref="B226:G226"/>
    <mergeCell ref="H226:K226"/>
    <mergeCell ref="L226:M226"/>
    <mergeCell ref="N226:O226"/>
    <mergeCell ref="P226:Q226"/>
    <mergeCell ref="R226:V226"/>
    <mergeCell ref="W226:Z226"/>
    <mergeCell ref="AA226:AE226"/>
    <mergeCell ref="AF226:AG226"/>
    <mergeCell ref="B108:K108"/>
    <mergeCell ref="N108:O108"/>
    <mergeCell ref="R108:AE108"/>
    <mergeCell ref="AI108:AK108"/>
    <mergeCell ref="B217:K217"/>
    <mergeCell ref="N217:O217"/>
    <mergeCell ref="R217:AE217"/>
    <mergeCell ref="AI217:AK217"/>
    <mergeCell ref="AF132:AG132"/>
    <mergeCell ref="AF133:AG133"/>
    <mergeCell ref="AF134:AG134"/>
    <mergeCell ref="AI129:AK129"/>
    <mergeCell ref="AI130:AK130"/>
    <mergeCell ref="AI131:AK131"/>
    <mergeCell ref="AI132:AK132"/>
    <mergeCell ref="AI133:AK133"/>
    <mergeCell ref="AI134:AK134"/>
    <mergeCell ref="N133:Q133"/>
    <mergeCell ref="N134:Q134"/>
    <mergeCell ref="R131:T131"/>
    <mergeCell ref="B125:G125"/>
    <mergeCell ref="H125:K125"/>
    <mergeCell ref="S189:X189"/>
    <mergeCell ref="R132:T132"/>
    <mergeCell ref="AL129:AM129"/>
    <mergeCell ref="AL130:AM130"/>
    <mergeCell ref="AL131:AM131"/>
    <mergeCell ref="AF129:AG129"/>
    <mergeCell ref="AF128:AH128"/>
    <mergeCell ref="AF130:AG130"/>
    <mergeCell ref="AF131:AG131"/>
    <mergeCell ref="AI128:AM128"/>
    <mergeCell ref="AF127:AM127"/>
    <mergeCell ref="N120:O120"/>
    <mergeCell ref="P120:Q120"/>
    <mergeCell ref="I127:L129"/>
    <mergeCell ref="V127:AD128"/>
    <mergeCell ref="N129:Q129"/>
    <mergeCell ref="R129:T129"/>
    <mergeCell ref="P121:Q121"/>
    <mergeCell ref="H123:K123"/>
    <mergeCell ref="W123:Z123"/>
    <mergeCell ref="AA123:AE123"/>
    <mergeCell ref="N127:T128"/>
    <mergeCell ref="W129:Z129"/>
    <mergeCell ref="AA129:AD129"/>
    <mergeCell ref="BF117:BL117"/>
    <mergeCell ref="BM117:BX117"/>
    <mergeCell ref="BY117:CD117"/>
    <mergeCell ref="B118:G118"/>
    <mergeCell ref="H118:K118"/>
    <mergeCell ref="L118:M118"/>
    <mergeCell ref="N117:O117"/>
    <mergeCell ref="P117:Q117"/>
    <mergeCell ref="N118:O118"/>
    <mergeCell ref="P118:Q118"/>
    <mergeCell ref="W117:Z117"/>
    <mergeCell ref="W118:Z118"/>
    <mergeCell ref="AH117:AI117"/>
    <mergeCell ref="AH118:AI118"/>
    <mergeCell ref="AJ117:AK117"/>
    <mergeCell ref="AJ118:AK118"/>
    <mergeCell ref="R117:V117"/>
    <mergeCell ref="R118:V118"/>
    <mergeCell ref="AV115:BE115"/>
    <mergeCell ref="BF115:BL115"/>
    <mergeCell ref="BM115:BX115"/>
    <mergeCell ref="BY115:CD115"/>
    <mergeCell ref="B116:G116"/>
    <mergeCell ref="H116:K116"/>
    <mergeCell ref="L116:M116"/>
    <mergeCell ref="AN116:AU116"/>
    <mergeCell ref="AV116:BE116"/>
    <mergeCell ref="BF116:BL116"/>
    <mergeCell ref="BM116:BX116"/>
    <mergeCell ref="BY116:CD116"/>
    <mergeCell ref="N116:O116"/>
    <mergeCell ref="P116:Q116"/>
    <mergeCell ref="N115:O115"/>
    <mergeCell ref="P115:Q115"/>
    <mergeCell ref="W116:Z116"/>
    <mergeCell ref="R115:V115"/>
    <mergeCell ref="R116:V116"/>
    <mergeCell ref="AA116:AE116"/>
    <mergeCell ref="AF116:AG116"/>
    <mergeCell ref="AH115:AI115"/>
    <mergeCell ref="AH116:AI116"/>
    <mergeCell ref="H115:K115"/>
    <mergeCell ref="BH109:BN113"/>
    <mergeCell ref="BO109:BZ113"/>
    <mergeCell ref="CA109:CF113"/>
    <mergeCell ref="AJ123:AK123"/>
    <mergeCell ref="B121:G121"/>
    <mergeCell ref="H121:K121"/>
    <mergeCell ref="L121:M121"/>
    <mergeCell ref="B119:G119"/>
    <mergeCell ref="H119:K119"/>
    <mergeCell ref="L119:M119"/>
    <mergeCell ref="B117:G117"/>
    <mergeCell ref="H117:K117"/>
    <mergeCell ref="L117:M117"/>
    <mergeCell ref="AN117:AU117"/>
    <mergeCell ref="AV117:BE117"/>
    <mergeCell ref="AA115:AE115"/>
    <mergeCell ref="AF115:AG115"/>
    <mergeCell ref="W115:Z115"/>
    <mergeCell ref="BH114:BN114"/>
    <mergeCell ref="BO114:BZ114"/>
    <mergeCell ref="AX111:BG111"/>
    <mergeCell ref="AX112:BG112"/>
    <mergeCell ref="CA114:CF114"/>
    <mergeCell ref="B115:G115"/>
    <mergeCell ref="M241:P241"/>
    <mergeCell ref="M203:N203"/>
    <mergeCell ref="X186:Y187"/>
    <mergeCell ref="Z186:AC187"/>
    <mergeCell ref="AD186:AE187"/>
    <mergeCell ref="D204:L204"/>
    <mergeCell ref="O199:R199"/>
    <mergeCell ref="O200:R200"/>
    <mergeCell ref="D202:L202"/>
    <mergeCell ref="O197:R197"/>
    <mergeCell ref="O198:R198"/>
    <mergeCell ref="M209:N209"/>
    <mergeCell ref="O209:R209"/>
    <mergeCell ref="D199:L199"/>
    <mergeCell ref="B224:G224"/>
    <mergeCell ref="H224:K224"/>
    <mergeCell ref="L224:M224"/>
    <mergeCell ref="N224:O224"/>
    <mergeCell ref="P224:Q224"/>
    <mergeCell ref="R224:V224"/>
    <mergeCell ref="W224:Z224"/>
    <mergeCell ref="AA224:AE224"/>
    <mergeCell ref="B234:G234"/>
    <mergeCell ref="B232:G232"/>
    <mergeCell ref="AX110:BG110"/>
    <mergeCell ref="R242:X242"/>
    <mergeCell ref="R243:X243"/>
    <mergeCell ref="Y238:Z238"/>
    <mergeCell ref="Y239:Z239"/>
    <mergeCell ref="Y240:Z240"/>
    <mergeCell ref="Y241:Z241"/>
    <mergeCell ref="Y242:Z242"/>
    <mergeCell ref="Y243:Z243"/>
    <mergeCell ref="AX113:BG113"/>
    <mergeCell ref="AP114:AW114"/>
    <mergeCell ref="AX114:BG114"/>
    <mergeCell ref="AA109:AE113"/>
    <mergeCell ref="AF109:AG113"/>
    <mergeCell ref="AF114:AG114"/>
    <mergeCell ref="AA114:AE114"/>
    <mergeCell ref="AH109:AI113"/>
    <mergeCell ref="W109:Z113"/>
    <mergeCell ref="W114:Z114"/>
    <mergeCell ref="R109:V113"/>
    <mergeCell ref="R114:V114"/>
    <mergeCell ref="AH114:AI114"/>
    <mergeCell ref="AP109:AW113"/>
    <mergeCell ref="AX109:BG109"/>
    <mergeCell ref="M240:P240"/>
    <mergeCell ref="M236:Q237"/>
    <mergeCell ref="D195:L195"/>
    <mergeCell ref="D194:L194"/>
    <mergeCell ref="D193:L193"/>
    <mergeCell ref="D192:L192"/>
    <mergeCell ref="D191:L191"/>
    <mergeCell ref="I176:N176"/>
    <mergeCell ref="I178:K178"/>
    <mergeCell ref="I180:K180"/>
    <mergeCell ref="I182:N182"/>
    <mergeCell ref="I177:N177"/>
    <mergeCell ref="I184:K184"/>
    <mergeCell ref="D196:L196"/>
    <mergeCell ref="O203:R203"/>
    <mergeCell ref="D203:L203"/>
    <mergeCell ref="H232:K232"/>
    <mergeCell ref="B236:G236"/>
    <mergeCell ref="H236:K238"/>
    <mergeCell ref="L236:L238"/>
    <mergeCell ref="R236:Z237"/>
    <mergeCell ref="M211:N211"/>
    <mergeCell ref="B211:C211"/>
    <mergeCell ref="R238:X238"/>
    <mergeCell ref="F255:L255"/>
    <mergeCell ref="R30:AD30"/>
    <mergeCell ref="B172:T172"/>
    <mergeCell ref="AJ238:AK238"/>
    <mergeCell ref="AJ239:AK239"/>
    <mergeCell ref="AJ240:AK240"/>
    <mergeCell ref="AJ241:AK241"/>
    <mergeCell ref="AJ242:AK242"/>
    <mergeCell ref="AJ243:AK243"/>
    <mergeCell ref="C51:Q51"/>
    <mergeCell ref="C53:Q53"/>
    <mergeCell ref="C49:Q49"/>
    <mergeCell ref="AK49:AL49"/>
    <mergeCell ref="C39:Q39"/>
    <mergeCell ref="R39:AD39"/>
    <mergeCell ref="C32:Q32"/>
    <mergeCell ref="R32:AD32"/>
    <mergeCell ref="C61:Q61"/>
    <mergeCell ref="M70:N70"/>
    <mergeCell ref="AL70:AN70"/>
    <mergeCell ref="S68:Y69"/>
    <mergeCell ref="O68:R69"/>
    <mergeCell ref="M68:N69"/>
    <mergeCell ref="B109:G109"/>
    <mergeCell ref="M239:P239"/>
    <mergeCell ref="V65:Y65"/>
    <mergeCell ref="R9:AD9"/>
    <mergeCell ref="C10:Q10"/>
    <mergeCell ref="R10:AD10"/>
    <mergeCell ref="R11:AD11"/>
    <mergeCell ref="B2:AD2"/>
    <mergeCell ref="B4:AD4"/>
    <mergeCell ref="R6:AD6"/>
    <mergeCell ref="C8:Q8"/>
    <mergeCell ref="R8:AD8"/>
    <mergeCell ref="Z65:AD65"/>
    <mergeCell ref="C57:Q57"/>
    <mergeCell ref="R57:Y57"/>
    <mergeCell ref="Z57:AD57"/>
    <mergeCell ref="C68:C69"/>
    <mergeCell ref="C12:Q12"/>
    <mergeCell ref="R12:AD12"/>
    <mergeCell ref="R13:AD13"/>
    <mergeCell ref="C14:Q14"/>
    <mergeCell ref="R14:AD14"/>
    <mergeCell ref="R15:AD15"/>
    <mergeCell ref="W120:Z120"/>
    <mergeCell ref="W121:Z121"/>
    <mergeCell ref="C16:Q16"/>
    <mergeCell ref="R16:AD16"/>
    <mergeCell ref="C18:Q18"/>
    <mergeCell ref="R18:AD18"/>
    <mergeCell ref="C22:Q22"/>
    <mergeCell ref="C24:Q24"/>
    <mergeCell ref="C26:Q26"/>
    <mergeCell ref="R26:AD26"/>
    <mergeCell ref="C30:Q30"/>
    <mergeCell ref="C28:Q28"/>
    <mergeCell ref="R22:AB22"/>
    <mergeCell ref="R24:AB24"/>
    <mergeCell ref="R28:AD28"/>
    <mergeCell ref="C35:Q35"/>
    <mergeCell ref="R35:AD35"/>
    <mergeCell ref="C37:Q37"/>
    <mergeCell ref="R37:AD37"/>
    <mergeCell ref="C59:Q59"/>
    <mergeCell ref="S59:AA59"/>
    <mergeCell ref="C55:Q55"/>
    <mergeCell ref="O70:R70"/>
    <mergeCell ref="S70:Y70"/>
    <mergeCell ref="B63:AN63"/>
    <mergeCell ref="C65:U65"/>
    <mergeCell ref="R53:AD53"/>
    <mergeCell ref="B68:B69"/>
    <mergeCell ref="AH68:AI69"/>
    <mergeCell ref="AH70:AI70"/>
    <mergeCell ref="AE57:AG57"/>
    <mergeCell ref="R55:AD55"/>
    <mergeCell ref="R61:AG61"/>
    <mergeCell ref="AD59:AG59"/>
    <mergeCell ref="Z68:AD69"/>
    <mergeCell ref="AE68:AG69"/>
    <mergeCell ref="AE65:AG65"/>
    <mergeCell ref="AE49:AF49"/>
    <mergeCell ref="O72:R72"/>
    <mergeCell ref="S72:Y72"/>
    <mergeCell ref="D68:L69"/>
    <mergeCell ref="AJ68:AK69"/>
    <mergeCell ref="AL68:AN69"/>
    <mergeCell ref="O73:R73"/>
    <mergeCell ref="S73:Y73"/>
    <mergeCell ref="D74:L74"/>
    <mergeCell ref="D71:L71"/>
    <mergeCell ref="D70:L70"/>
    <mergeCell ref="M71:N71"/>
    <mergeCell ref="M72:N72"/>
    <mergeCell ref="M73:N73"/>
    <mergeCell ref="M74:N74"/>
    <mergeCell ref="D73:L73"/>
    <mergeCell ref="O71:R71"/>
    <mergeCell ref="S71:Y71"/>
    <mergeCell ref="D72:L72"/>
    <mergeCell ref="Z73:AD73"/>
    <mergeCell ref="AE73:AG73"/>
    <mergeCell ref="AJ71:AK71"/>
    <mergeCell ref="AJ72:AK72"/>
    <mergeCell ref="AJ73:AK73"/>
    <mergeCell ref="AJ74:AK74"/>
    <mergeCell ref="D79:L79"/>
    <mergeCell ref="O77:R77"/>
    <mergeCell ref="S77:Y77"/>
    <mergeCell ref="D78:L78"/>
    <mergeCell ref="O74:R74"/>
    <mergeCell ref="S74:Y74"/>
    <mergeCell ref="D75:L75"/>
    <mergeCell ref="M75:N75"/>
    <mergeCell ref="M76:N76"/>
    <mergeCell ref="M77:N77"/>
    <mergeCell ref="M78:N78"/>
    <mergeCell ref="M79:N79"/>
    <mergeCell ref="D77:L77"/>
    <mergeCell ref="O75:R75"/>
    <mergeCell ref="S75:Y75"/>
    <mergeCell ref="D76:L76"/>
    <mergeCell ref="O78:R78"/>
    <mergeCell ref="S78:Y78"/>
    <mergeCell ref="O76:R76"/>
    <mergeCell ref="S76:Y76"/>
    <mergeCell ref="O79:R79"/>
    <mergeCell ref="S79:Y79"/>
    <mergeCell ref="M80:N80"/>
    <mergeCell ref="M81:N81"/>
    <mergeCell ref="M82:N82"/>
    <mergeCell ref="D80:L80"/>
    <mergeCell ref="M86:N86"/>
    <mergeCell ref="O81:R81"/>
    <mergeCell ref="S81:Y81"/>
    <mergeCell ref="O80:R80"/>
    <mergeCell ref="S80:Y80"/>
    <mergeCell ref="O82:R82"/>
    <mergeCell ref="S82:Y82"/>
    <mergeCell ref="D83:L83"/>
    <mergeCell ref="D82:L82"/>
    <mergeCell ref="O84:R84"/>
    <mergeCell ref="S84:Y84"/>
    <mergeCell ref="D81:L81"/>
    <mergeCell ref="D85:L85"/>
    <mergeCell ref="O83:R83"/>
    <mergeCell ref="S83:Y83"/>
    <mergeCell ref="D84:L84"/>
    <mergeCell ref="O86:R86"/>
    <mergeCell ref="S86:Y86"/>
    <mergeCell ref="O85:R85"/>
    <mergeCell ref="S85:Y85"/>
    <mergeCell ref="D86:L86"/>
    <mergeCell ref="M83:N83"/>
    <mergeCell ref="M84:N84"/>
    <mergeCell ref="M85:N85"/>
    <mergeCell ref="M87:N87"/>
    <mergeCell ref="M88:N88"/>
    <mergeCell ref="M89:N89"/>
    <mergeCell ref="M90:N90"/>
    <mergeCell ref="O88:R88"/>
    <mergeCell ref="S88:Y88"/>
    <mergeCell ref="D88:L88"/>
    <mergeCell ref="O90:R90"/>
    <mergeCell ref="S90:Y90"/>
    <mergeCell ref="D87:L87"/>
    <mergeCell ref="O87:R87"/>
    <mergeCell ref="S87:Y87"/>
    <mergeCell ref="C98:L98"/>
    <mergeCell ref="M98:Q98"/>
    <mergeCell ref="R98:U98"/>
    <mergeCell ref="V98:AC98"/>
    <mergeCell ref="H94:X94"/>
    <mergeCell ref="O92:R92"/>
    <mergeCell ref="S92:Y92"/>
    <mergeCell ref="M92:N92"/>
    <mergeCell ref="O89:R89"/>
    <mergeCell ref="S89:Y89"/>
    <mergeCell ref="D90:L90"/>
    <mergeCell ref="B94:G94"/>
    <mergeCell ref="D89:L89"/>
    <mergeCell ref="D91:L91"/>
    <mergeCell ref="C106:L106"/>
    <mergeCell ref="M106:Q106"/>
    <mergeCell ref="C100:L100"/>
    <mergeCell ref="M100:Q100"/>
    <mergeCell ref="R100:U100"/>
    <mergeCell ref="V100:AC100"/>
    <mergeCell ref="C102:L102"/>
    <mergeCell ref="M102:Q102"/>
    <mergeCell ref="R102:U102"/>
    <mergeCell ref="V102:AC102"/>
    <mergeCell ref="C104:L104"/>
    <mergeCell ref="M104:Q104"/>
    <mergeCell ref="AF218:AG222"/>
    <mergeCell ref="AA232:AE232"/>
    <mergeCell ref="AF232:AG232"/>
    <mergeCell ref="M238:P238"/>
    <mergeCell ref="H223:K223"/>
    <mergeCell ref="L223:M223"/>
    <mergeCell ref="N223:O223"/>
    <mergeCell ref="P223:Q223"/>
    <mergeCell ref="R223:V223"/>
    <mergeCell ref="W223:Z223"/>
    <mergeCell ref="AA223:AE223"/>
    <mergeCell ref="AF223:AG223"/>
    <mergeCell ref="H225:K225"/>
    <mergeCell ref="L225:M225"/>
    <mergeCell ref="N225:O225"/>
    <mergeCell ref="AA225:AE225"/>
    <mergeCell ref="AF225:AG225"/>
    <mergeCell ref="O205:R205"/>
    <mergeCell ref="D211:L211"/>
    <mergeCell ref="AF224:AG224"/>
    <mergeCell ref="AH224:AI224"/>
    <mergeCell ref="AH225:AI225"/>
    <mergeCell ref="D198:L198"/>
    <mergeCell ref="O207:R207"/>
    <mergeCell ref="M206:N206"/>
    <mergeCell ref="O206:R206"/>
    <mergeCell ref="AH204:AI204"/>
    <mergeCell ref="AH205:AI205"/>
    <mergeCell ref="AH206:AI206"/>
    <mergeCell ref="AH200:AI200"/>
    <mergeCell ref="S205:X205"/>
    <mergeCell ref="S206:X206"/>
    <mergeCell ref="S207:X207"/>
    <mergeCell ref="S204:X204"/>
    <mergeCell ref="AD201:AF201"/>
    <mergeCell ref="AD202:AF202"/>
    <mergeCell ref="B223:G223"/>
    <mergeCell ref="B225:G225"/>
    <mergeCell ref="R218:V222"/>
    <mergeCell ref="W218:Z222"/>
    <mergeCell ref="AA218:AE222"/>
    <mergeCell ref="W232:Z232"/>
    <mergeCell ref="D197:L197"/>
    <mergeCell ref="AH209:AI209"/>
    <mergeCell ref="AH210:AI210"/>
    <mergeCell ref="D201:L201"/>
    <mergeCell ref="M204:N204"/>
    <mergeCell ref="O204:R204"/>
    <mergeCell ref="D205:L205"/>
    <mergeCell ref="D206:L206"/>
    <mergeCell ref="D210:L210"/>
    <mergeCell ref="M210:N210"/>
    <mergeCell ref="O202:R202"/>
    <mergeCell ref="AH207:AI207"/>
    <mergeCell ref="AH208:AI208"/>
    <mergeCell ref="AH201:AI201"/>
    <mergeCell ref="AH202:AI202"/>
    <mergeCell ref="S201:X201"/>
    <mergeCell ref="S202:X202"/>
    <mergeCell ref="S203:X203"/>
    <mergeCell ref="D200:L200"/>
    <mergeCell ref="M202:N202"/>
    <mergeCell ref="D207:L207"/>
    <mergeCell ref="M207:N207"/>
    <mergeCell ref="M205:N205"/>
    <mergeCell ref="O196:R196"/>
    <mergeCell ref="H242:K242"/>
    <mergeCell ref="Y214:AD214"/>
    <mergeCell ref="B241:G241"/>
    <mergeCell ref="B239:G239"/>
    <mergeCell ref="C238:F238"/>
    <mergeCell ref="AC240:AF240"/>
    <mergeCell ref="AC241:AF241"/>
    <mergeCell ref="AC237:AG237"/>
    <mergeCell ref="R240:X240"/>
    <mergeCell ref="R241:X241"/>
    <mergeCell ref="AC239:AF239"/>
    <mergeCell ref="B218:G218"/>
    <mergeCell ref="H218:K218"/>
    <mergeCell ref="L218:M221"/>
    <mergeCell ref="N218:O222"/>
    <mergeCell ref="P218:Q222"/>
    <mergeCell ref="H234:K234"/>
    <mergeCell ref="B237:G237"/>
    <mergeCell ref="AC238:AF238"/>
    <mergeCell ref="H219:K219"/>
    <mergeCell ref="H220:K220"/>
    <mergeCell ref="H221:K221"/>
    <mergeCell ref="H222:K222"/>
    <mergeCell ref="N109:O113"/>
    <mergeCell ref="L109:M112"/>
    <mergeCell ref="D190:L190"/>
    <mergeCell ref="D189:L189"/>
    <mergeCell ref="L115:M115"/>
    <mergeCell ref="L114:M114"/>
    <mergeCell ref="N114:O114"/>
    <mergeCell ref="P109:Q113"/>
    <mergeCell ref="P114:Q114"/>
    <mergeCell ref="B120:G120"/>
    <mergeCell ref="H120:K120"/>
    <mergeCell ref="L120:M120"/>
    <mergeCell ref="I130:L130"/>
    <mergeCell ref="I131:L131"/>
    <mergeCell ref="I132:L132"/>
    <mergeCell ref="I133:L133"/>
    <mergeCell ref="I134:L134"/>
    <mergeCell ref="C127:H127"/>
    <mergeCell ref="C128:H128"/>
    <mergeCell ref="D129:G129"/>
    <mergeCell ref="C130:H130"/>
    <mergeCell ref="C131:H131"/>
    <mergeCell ref="C132:H132"/>
    <mergeCell ref="C133:H133"/>
    <mergeCell ref="H109:K109"/>
    <mergeCell ref="AN115:AU115"/>
    <mergeCell ref="N119:O119"/>
    <mergeCell ref="P119:Q119"/>
    <mergeCell ref="V184:AE184"/>
    <mergeCell ref="B176:H176"/>
    <mergeCell ref="I185:U185"/>
    <mergeCell ref="D188:L188"/>
    <mergeCell ref="M188:N188"/>
    <mergeCell ref="O188:R188"/>
    <mergeCell ref="H110:K110"/>
    <mergeCell ref="H111:K111"/>
    <mergeCell ref="H112:K112"/>
    <mergeCell ref="H113:K113"/>
    <mergeCell ref="W119:Z119"/>
    <mergeCell ref="AA117:AE117"/>
    <mergeCell ref="AA118:AE118"/>
    <mergeCell ref="R119:V119"/>
    <mergeCell ref="B123:G123"/>
    <mergeCell ref="N121:O121"/>
    <mergeCell ref="B180:H180"/>
    <mergeCell ref="M180:N180"/>
    <mergeCell ref="B114:G114"/>
    <mergeCell ref="H114:K114"/>
    <mergeCell ref="N130:Q130"/>
    <mergeCell ref="R130:T130"/>
    <mergeCell ref="N131:Q131"/>
    <mergeCell ref="N132:Q132"/>
    <mergeCell ref="S192:X192"/>
    <mergeCell ref="S193:X193"/>
    <mergeCell ref="R133:T133"/>
    <mergeCell ref="R134:T134"/>
    <mergeCell ref="Y192:AC192"/>
    <mergeCell ref="M189:N189"/>
    <mergeCell ref="O189:R189"/>
    <mergeCell ref="O193:R193"/>
    <mergeCell ref="O192:R192"/>
    <mergeCell ref="U131:Z131"/>
    <mergeCell ref="P178:AE178"/>
    <mergeCell ref="V182:AE182"/>
    <mergeCell ref="P182:T182"/>
    <mergeCell ref="X176:AC177"/>
    <mergeCell ref="X179:AC180"/>
    <mergeCell ref="Y193:AC193"/>
    <mergeCell ref="Y172:AD172"/>
    <mergeCell ref="B184:H184"/>
    <mergeCell ref="B178:H178"/>
    <mergeCell ref="M178:N178"/>
    <mergeCell ref="B182:H182"/>
    <mergeCell ref="M184:N184"/>
    <mergeCell ref="X168:AN168"/>
    <mergeCell ref="AK186:AK187"/>
    <mergeCell ref="AH191:AI191"/>
    <mergeCell ref="M191:N191"/>
    <mergeCell ref="O191:R191"/>
    <mergeCell ref="AD189:AF189"/>
    <mergeCell ref="AD188:AF188"/>
    <mergeCell ref="S188:X188"/>
    <mergeCell ref="Y188:AC188"/>
    <mergeCell ref="Y189:AC189"/>
    <mergeCell ref="S190:X190"/>
    <mergeCell ref="Y190:AC190"/>
    <mergeCell ref="Y191:AC191"/>
    <mergeCell ref="P184:T184"/>
    <mergeCell ref="B186:R187"/>
    <mergeCell ref="M190:N190"/>
    <mergeCell ref="O190:R190"/>
    <mergeCell ref="AK176:AN176"/>
    <mergeCell ref="AD190:AF190"/>
    <mergeCell ref="C134:H134"/>
    <mergeCell ref="AA132:AD132"/>
    <mergeCell ref="AA133:AD133"/>
    <mergeCell ref="AA134:AD134"/>
    <mergeCell ref="AH247:AJ247"/>
    <mergeCell ref="AH248:AJ250"/>
    <mergeCell ref="AH252:AI254"/>
    <mergeCell ref="AJ190:AK190"/>
    <mergeCell ref="AJ189:AK189"/>
    <mergeCell ref="AJ188:AK188"/>
    <mergeCell ref="AJ191:AK191"/>
    <mergeCell ref="AJ192:AK192"/>
    <mergeCell ref="AJ193:AK193"/>
    <mergeCell ref="AJ194:AK194"/>
    <mergeCell ref="AJ195:AK195"/>
    <mergeCell ref="AJ196:AK196"/>
    <mergeCell ref="AJ197:AK197"/>
    <mergeCell ref="AJ198:AK198"/>
    <mergeCell ref="AJ199:AK199"/>
    <mergeCell ref="AJ200:AK200"/>
    <mergeCell ref="AJ201:AK201"/>
    <mergeCell ref="AJ202:AK202"/>
    <mergeCell ref="AJ207:AK207"/>
    <mergeCell ref="AJ208:AK208"/>
    <mergeCell ref="AE247:AG247"/>
    <mergeCell ref="AE248:AG250"/>
    <mergeCell ref="AE252:AG254"/>
    <mergeCell ref="Z252:AD254"/>
    <mergeCell ref="Z248:AD250"/>
    <mergeCell ref="R248:Y250"/>
    <mergeCell ref="R252:Y254"/>
    <mergeCell ref="N248:Q250"/>
    <mergeCell ref="N252:Q254"/>
    <mergeCell ref="AK248:AK250"/>
    <mergeCell ref="AK252:AK254"/>
    <mergeCell ref="AH237:AK237"/>
    <mergeCell ref="AH218:AI222"/>
    <mergeCell ref="B244:AA244"/>
    <mergeCell ref="M242:P242"/>
    <mergeCell ref="M243:P243"/>
    <mergeCell ref="R239:X239"/>
    <mergeCell ref="AC236:AK236"/>
    <mergeCell ref="AC242:AF242"/>
    <mergeCell ref="AC243:AF243"/>
    <mergeCell ref="AH238:AI238"/>
    <mergeCell ref="H243:K243"/>
    <mergeCell ref="B243:G243"/>
    <mergeCell ref="B242:G242"/>
    <mergeCell ref="B240:G240"/>
    <mergeCell ref="H239:K239"/>
    <mergeCell ref="H240:K240"/>
    <mergeCell ref="H241:K241"/>
    <mergeCell ref="AH242:AI242"/>
    <mergeCell ref="AH243:AI243"/>
    <mergeCell ref="N247:Q247"/>
    <mergeCell ref="R247:Y247"/>
    <mergeCell ref="Z247:AD247"/>
    <mergeCell ref="AH239:AI239"/>
    <mergeCell ref="AH240:AI240"/>
    <mergeCell ref="AH241:AI241"/>
    <mergeCell ref="M193:N193"/>
    <mergeCell ref="M194:N194"/>
    <mergeCell ref="D208:L208"/>
    <mergeCell ref="M208:N208"/>
    <mergeCell ref="O208:R208"/>
    <mergeCell ref="D209:L209"/>
    <mergeCell ref="S208:X208"/>
    <mergeCell ref="S209:X209"/>
    <mergeCell ref="AD193:AF193"/>
    <mergeCell ref="O194:R194"/>
    <mergeCell ref="S194:X194"/>
    <mergeCell ref="S195:X195"/>
    <mergeCell ref="S196:X196"/>
    <mergeCell ref="Y196:AC196"/>
    <mergeCell ref="AD195:AF195"/>
    <mergeCell ref="AD196:AF196"/>
    <mergeCell ref="Y194:AC194"/>
    <mergeCell ref="Y195:AC195"/>
    <mergeCell ref="M201:N201"/>
    <mergeCell ref="O201:R201"/>
    <mergeCell ref="M195:N195"/>
    <mergeCell ref="AL188:AN188"/>
    <mergeCell ref="AL190:AN190"/>
    <mergeCell ref="AL191:AN191"/>
    <mergeCell ref="B213:G214"/>
    <mergeCell ref="H213:X214"/>
    <mergeCell ref="P225:Q225"/>
    <mergeCell ref="R225:V225"/>
    <mergeCell ref="W225:Z225"/>
    <mergeCell ref="AL193:AN193"/>
    <mergeCell ref="AL206:AN206"/>
    <mergeCell ref="AL207:AN207"/>
    <mergeCell ref="AL208:AN208"/>
    <mergeCell ref="AL209:AN209"/>
    <mergeCell ref="AL210:AN210"/>
    <mergeCell ref="AJ209:AK209"/>
    <mergeCell ref="AJ210:AK210"/>
    <mergeCell ref="AD191:AF191"/>
    <mergeCell ref="AD192:AF192"/>
    <mergeCell ref="M196:N196"/>
    <mergeCell ref="M197:N197"/>
    <mergeCell ref="M198:N198"/>
    <mergeCell ref="M199:N199"/>
    <mergeCell ref="M200:N200"/>
    <mergeCell ref="O195:R195"/>
    <mergeCell ref="AJ232:AK232"/>
    <mergeCell ref="AH227:AI227"/>
    <mergeCell ref="AH229:AI229"/>
    <mergeCell ref="AH232:AI232"/>
    <mergeCell ref="AH230:AI230"/>
    <mergeCell ref="AJ206:AK206"/>
    <mergeCell ref="AL204:AN204"/>
    <mergeCell ref="AL205:AN205"/>
    <mergeCell ref="AL189:AN189"/>
    <mergeCell ref="AL194:AN194"/>
    <mergeCell ref="AL195:AN195"/>
    <mergeCell ref="AJ230:AK230"/>
    <mergeCell ref="AJ227:AK227"/>
    <mergeCell ref="AH228:AI228"/>
    <mergeCell ref="AJ228:AK228"/>
    <mergeCell ref="AJ225:AK225"/>
    <mergeCell ref="AH226:AI226"/>
    <mergeCell ref="AJ226:AK226"/>
    <mergeCell ref="AJ224:AK224"/>
    <mergeCell ref="AJ229:AK229"/>
    <mergeCell ref="AH223:AI223"/>
    <mergeCell ref="AJ223:AK223"/>
    <mergeCell ref="AJ211:AK211"/>
    <mergeCell ref="AH211:AI211"/>
    <mergeCell ref="AJ203:AK203"/>
    <mergeCell ref="AJ204:AK204"/>
    <mergeCell ref="AJ205:AK205"/>
    <mergeCell ref="AG214:AI214"/>
    <mergeCell ref="AJ186:AJ187"/>
    <mergeCell ref="AH190:AI190"/>
    <mergeCell ref="AH196:AI196"/>
    <mergeCell ref="AH192:AI192"/>
    <mergeCell ref="AH193:AI193"/>
    <mergeCell ref="AH194:AI194"/>
    <mergeCell ref="AH195:AI195"/>
    <mergeCell ref="AH188:AI188"/>
    <mergeCell ref="S191:X191"/>
    <mergeCell ref="AA119:AE119"/>
    <mergeCell ref="AF117:AG117"/>
    <mergeCell ref="AF118:AG118"/>
    <mergeCell ref="AF119:AG119"/>
    <mergeCell ref="AH197:AI197"/>
    <mergeCell ref="AH198:AI198"/>
    <mergeCell ref="AH199:AI199"/>
    <mergeCell ref="U130:Z130"/>
    <mergeCell ref="AD176:AE177"/>
    <mergeCell ref="AD179:AE180"/>
    <mergeCell ref="R120:V120"/>
    <mergeCell ref="R121:V121"/>
    <mergeCell ref="AA120:AE120"/>
    <mergeCell ref="AA121:AE121"/>
    <mergeCell ref="AL90:AN90"/>
    <mergeCell ref="AF120:AG120"/>
    <mergeCell ref="AF121:AG121"/>
    <mergeCell ref="AH119:AI119"/>
    <mergeCell ref="AH120:AI120"/>
    <mergeCell ref="AH121:AI121"/>
    <mergeCell ref="AJ109:AK113"/>
    <mergeCell ref="AJ114:AK114"/>
    <mergeCell ref="AJ116:AK116"/>
    <mergeCell ref="AJ115:AK115"/>
    <mergeCell ref="AL94:AN94"/>
    <mergeCell ref="AL92:AN92"/>
    <mergeCell ref="AJ94:AK94"/>
    <mergeCell ref="AJ87:AK87"/>
    <mergeCell ref="AJ88:AK88"/>
    <mergeCell ref="AJ89:AK89"/>
    <mergeCell ref="AJ90:AK90"/>
    <mergeCell ref="AJ91:AK91"/>
    <mergeCell ref="AF186:AI187"/>
    <mergeCell ref="AL211:AN211"/>
    <mergeCell ref="P176:W177"/>
    <mergeCell ref="P179:W180"/>
    <mergeCell ref="AG176:AJ176"/>
    <mergeCell ref="O210:R210"/>
    <mergeCell ref="AL192:AN192"/>
    <mergeCell ref="AL203:AN203"/>
    <mergeCell ref="AH203:AI203"/>
    <mergeCell ref="O211:R211"/>
    <mergeCell ref="AF123:AG123"/>
    <mergeCell ref="AH123:AI123"/>
    <mergeCell ref="AL201:AN201"/>
    <mergeCell ref="AL202:AN202"/>
    <mergeCell ref="AH90:AI90"/>
    <mergeCell ref="AH91:AI91"/>
    <mergeCell ref="AH92:AI92"/>
    <mergeCell ref="AL196:AN196"/>
    <mergeCell ref="AL197:AN197"/>
    <mergeCell ref="S91:Y91"/>
    <mergeCell ref="M91:N91"/>
    <mergeCell ref="AJ119:AK119"/>
    <mergeCell ref="AJ120:AK120"/>
    <mergeCell ref="AJ121:AK121"/>
    <mergeCell ref="I247:L254"/>
    <mergeCell ref="B247:H254"/>
    <mergeCell ref="AL214:AN214"/>
    <mergeCell ref="AJ214:AK214"/>
    <mergeCell ref="M192:N192"/>
    <mergeCell ref="AM247:AO254"/>
    <mergeCell ref="AL198:AN198"/>
    <mergeCell ref="AL199:AN199"/>
    <mergeCell ref="AL200:AN200"/>
    <mergeCell ref="AL132:AM132"/>
    <mergeCell ref="AL133:AM133"/>
    <mergeCell ref="AL134:AM134"/>
    <mergeCell ref="U132:Z132"/>
    <mergeCell ref="U133:Z133"/>
    <mergeCell ref="U134:Z134"/>
    <mergeCell ref="AA130:AD130"/>
    <mergeCell ref="AA131:AD131"/>
    <mergeCell ref="AJ218:AK222"/>
    <mergeCell ref="AH189:AI189"/>
    <mergeCell ref="AL186:AM187"/>
    <mergeCell ref="AN186:AO187"/>
    <mergeCell ref="AG4:AJ5"/>
    <mergeCell ref="B47:AG47"/>
    <mergeCell ref="A43:AE43"/>
    <mergeCell ref="A45:AE45"/>
    <mergeCell ref="B92:C92"/>
    <mergeCell ref="R51:AD51"/>
    <mergeCell ref="R49:AD49"/>
    <mergeCell ref="AJ83:AK83"/>
    <mergeCell ref="AJ84:AK84"/>
    <mergeCell ref="AJ85:AK85"/>
    <mergeCell ref="AJ86:AK86"/>
    <mergeCell ref="AJ70:AK70"/>
    <mergeCell ref="AH71:AI71"/>
    <mergeCell ref="AH72:AI72"/>
    <mergeCell ref="AH73:AI73"/>
    <mergeCell ref="AH74:AI74"/>
    <mergeCell ref="AH75:AI75"/>
    <mergeCell ref="AH76:AI76"/>
    <mergeCell ref="R41:AD41"/>
    <mergeCell ref="AE51:AF51"/>
    <mergeCell ref="D92:L92"/>
    <mergeCell ref="O91:R91"/>
  </mergeCells>
  <conditionalFormatting sqref="R51 AE51 AG51:AN51">
    <cfRule type="containsText" dxfId="17" priority="32" stopIfTrue="1" operator="containsText" text="יש להזין סוג החשבון">
      <formula>NOT(ISERROR(SEARCH("יש להזין סוג החשבון",R51)))</formula>
    </cfRule>
    <cfRule type="expression" dxfId="16" priority="34" stopIfTrue="1">
      <formula>LEFT(R51,19)="יש להזין סוג החשבון"</formula>
    </cfRule>
  </conditionalFormatting>
  <conditionalFormatting sqref="M100:O100 R61 V104 R41 AH61:AN61">
    <cfRule type="containsText" dxfId="15" priority="31" stopIfTrue="1" operator="containsText" text="יש">
      <formula>NOT(ISERROR(SEARCH("יש",M41)))</formula>
    </cfRule>
  </conditionalFormatting>
  <printOptions horizontalCentered="1" verticalCentered="1"/>
  <pageMargins left="0" right="0.59055118110236227" top="0" bottom="0" header="0" footer="0.19685039370078741"/>
  <pageSetup paperSize="9" scale="59" orientation="landscape" r:id="rId1"/>
  <headerFooter alignWithMargins="0">
    <oddHeader>&amp;L&amp;D</oddHeader>
  </headerFooter>
  <rowBreaks count="2" manualBreakCount="2">
    <brk id="168" max="16383" man="1"/>
    <brk id="215" min="1" max="40" man="1"/>
  </rowBreaks>
  <legacyDrawing r:id="rId2"/>
  <extLst>
    <ext xmlns:x14="http://schemas.microsoft.com/office/spreadsheetml/2009/9/main" uri="{CCE6A557-97BC-4b89-ADB6-D9C93CAAB3DF}">
      <x14:dataValidations xmlns:xm="http://schemas.microsoft.com/office/excel/2006/main" count="3">
        <x14:dataValidation type="list" showInputMessage="1" showErrorMessage="1">
          <x14:formula1>
            <xm:f>גיליון1!$B$2:$B$9</xm:f>
          </x14:formula1>
          <xm:sqref>R51:AD51</xm:sqref>
        </x14:dataValidation>
        <x14:dataValidation type="list" allowBlank="1" showInputMessage="1" showErrorMessage="1">
          <x14:formula1>
            <xm:f>גיליון1!$B$12:$B$13</xm:f>
          </x14:formula1>
          <xm:sqref>L115:M121 L224:M230</xm:sqref>
        </x14:dataValidation>
        <x14:dataValidation type="list" allowBlank="1" showInputMessage="1" showErrorMessage="1">
          <x14:formula1>
            <xm:f>גיליון1!$B$16:$B$18</xm:f>
          </x14:formula1>
          <xm:sqref>D129:G129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G537"/>
  <sheetViews>
    <sheetView showGridLines="0" rightToLeft="1" topLeftCell="E91" zoomScaleNormal="100" workbookViewId="0">
      <selection activeCell="AL115" sqref="AL115"/>
    </sheetView>
  </sheetViews>
  <sheetFormatPr defaultColWidth="9.140625" defaultRowHeight="12.75"/>
  <cols>
    <col min="1" max="1" width="3" style="2" customWidth="1"/>
    <col min="2" max="2" width="5.5703125" style="3" customWidth="1"/>
    <col min="3" max="3" width="9.42578125" style="3" customWidth="1"/>
    <col min="4" max="7" width="2.28515625" style="3" customWidth="1"/>
    <col min="8" max="9" width="3.28515625" style="3" customWidth="1"/>
    <col min="10" max="10" width="2.28515625" style="3" customWidth="1"/>
    <col min="11" max="11" width="11.85546875" style="3" customWidth="1"/>
    <col min="12" max="12" width="7.85546875" style="3" customWidth="1"/>
    <col min="13" max="13" width="9" style="3" customWidth="1"/>
    <col min="14" max="14" width="11.28515625" style="3" customWidth="1"/>
    <col min="15" max="15" width="2.7109375" style="3" customWidth="1"/>
    <col min="16" max="16" width="1.140625" style="3" customWidth="1"/>
    <col min="17" max="17" width="12.140625" style="3" customWidth="1"/>
    <col min="18" max="19" width="2.140625" style="3" customWidth="1"/>
    <col min="20" max="20" width="9.42578125" style="3" customWidth="1"/>
    <col min="21" max="21" width="12.85546875" style="3" hidden="1" customWidth="1"/>
    <col min="22" max="22" width="0.28515625" style="3" customWidth="1"/>
    <col min="23" max="23" width="3" style="3" customWidth="1"/>
    <col min="24" max="24" width="4.140625" style="3" customWidth="1"/>
    <col min="25" max="25" width="3.85546875" style="3" customWidth="1"/>
    <col min="26" max="26" width="6.7109375" style="3" customWidth="1"/>
    <col min="27" max="27" width="2.5703125" style="3" customWidth="1"/>
    <col min="28" max="28" width="4.5703125" style="3" customWidth="1"/>
    <col min="29" max="29" width="0.85546875" style="3" customWidth="1"/>
    <col min="30" max="30" width="7.42578125" style="3" customWidth="1"/>
    <col min="31" max="31" width="6.28515625" style="3" customWidth="1"/>
    <col min="32" max="32" width="4.42578125" style="3" customWidth="1"/>
    <col min="33" max="33" width="16.140625" style="3" customWidth="1"/>
    <col min="34" max="34" width="10.7109375" style="3" customWidth="1"/>
    <col min="35" max="35" width="10.42578125" style="8" customWidth="1"/>
    <col min="36" max="36" width="3.5703125" style="8" customWidth="1"/>
    <col min="37" max="37" width="12.5703125" style="3" customWidth="1"/>
    <col min="38" max="38" width="4.7109375" style="3" customWidth="1"/>
    <col min="39" max="39" width="7.7109375" style="3" customWidth="1"/>
    <col min="40" max="40" width="7.42578125" style="3" customWidth="1"/>
    <col min="41" max="41" width="15.5703125" style="2" customWidth="1"/>
    <col min="42" max="44" width="9.140625" style="2" customWidth="1"/>
    <col min="45" max="46" width="9.140625" style="2" hidden="1" customWidth="1"/>
    <col min="47" max="69" width="9.140625" style="2" customWidth="1"/>
    <col min="70" max="16384" width="9.140625" style="2"/>
  </cols>
  <sheetData>
    <row r="1" spans="1:40" s="3" customFormat="1">
      <c r="A1" s="2"/>
      <c r="AI1" s="8"/>
      <c r="AJ1" s="8"/>
    </row>
    <row r="2" spans="1:40" s="3" customFormat="1" ht="14.25">
      <c r="A2" s="2"/>
      <c r="B2" s="861" t="str">
        <f>'שורות 1-21'!B2:AD2</f>
        <v>טופס 23.020 חשבון לחישוב שכ"ט לפי % וש"ע</v>
      </c>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3"/>
      <c r="AE2" s="2"/>
      <c r="AF2" s="2"/>
      <c r="AG2" s="27" t="str">
        <f>'שורות 1-21'!AG2</f>
        <v>טופס מעודכן ל-11.2020</v>
      </c>
      <c r="AH2" s="27"/>
      <c r="AI2" s="27"/>
      <c r="AJ2" s="27"/>
      <c r="AK2" s="27"/>
      <c r="AL2" s="27"/>
      <c r="AM2" s="27"/>
      <c r="AN2" s="27"/>
    </row>
    <row r="3" spans="1:40" s="3"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16"/>
      <c r="AJ3" s="16"/>
      <c r="AK3" s="2"/>
      <c r="AL3" s="2"/>
      <c r="AM3" s="2"/>
      <c r="AN3" s="2"/>
    </row>
    <row r="4" spans="1:40" s="3" customFormat="1" ht="21" customHeight="1">
      <c r="A4" s="2"/>
      <c r="B4" s="864" t="s">
        <v>83</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c r="AE4" s="28"/>
      <c r="AF4" s="28"/>
      <c r="AG4" s="459"/>
      <c r="AH4" s="459"/>
      <c r="AI4" s="459"/>
      <c r="AJ4" s="459"/>
      <c r="AK4" s="450"/>
      <c r="AL4" s="450"/>
      <c r="AM4" s="450"/>
      <c r="AN4" s="450"/>
    </row>
    <row r="5" spans="1:40" s="3" customFormat="1" ht="13.5" customHeight="1" thickBo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108"/>
      <c r="AF5" s="108"/>
      <c r="AG5" s="459"/>
      <c r="AH5" s="459"/>
      <c r="AI5" s="459"/>
      <c r="AJ5" s="459"/>
      <c r="AK5" s="450"/>
      <c r="AL5" s="450"/>
      <c r="AM5" s="450"/>
      <c r="AN5" s="450"/>
    </row>
    <row r="6" spans="1:40" s="3" customFormat="1" ht="13.5" thickBot="1">
      <c r="A6" s="2"/>
      <c r="B6" s="29" t="s">
        <v>115</v>
      </c>
      <c r="C6" s="29" t="s">
        <v>45</v>
      </c>
      <c r="D6" s="29"/>
      <c r="E6" s="29"/>
      <c r="F6" s="29"/>
      <c r="G6" s="29"/>
      <c r="H6" s="29"/>
      <c r="I6" s="29"/>
      <c r="J6" s="29"/>
      <c r="K6" s="29"/>
      <c r="L6" s="29"/>
      <c r="M6" s="29"/>
      <c r="N6" s="29"/>
      <c r="O6" s="29"/>
      <c r="P6" s="29"/>
      <c r="Q6" s="29"/>
      <c r="R6" s="865" t="s">
        <v>55</v>
      </c>
      <c r="S6" s="866"/>
      <c r="T6" s="866"/>
      <c r="U6" s="866"/>
      <c r="V6" s="866"/>
      <c r="W6" s="866"/>
      <c r="X6" s="866"/>
      <c r="Y6" s="866"/>
      <c r="Z6" s="866"/>
      <c r="AA6" s="866"/>
      <c r="AB6" s="866"/>
      <c r="AC6" s="866"/>
      <c r="AD6" s="867"/>
      <c r="AE6" s="30"/>
      <c r="AF6" s="31"/>
      <c r="AG6" s="31"/>
      <c r="AH6" s="31"/>
      <c r="AI6" s="32"/>
      <c r="AJ6" s="32"/>
      <c r="AK6" s="31"/>
      <c r="AL6" s="31"/>
      <c r="AM6" s="31"/>
      <c r="AN6" s="108"/>
    </row>
    <row r="7" spans="1:40" s="3" customFormat="1" ht="7.5" customHeight="1">
      <c r="A7" s="2"/>
      <c r="B7" s="33"/>
      <c r="C7" s="33"/>
      <c r="D7" s="33"/>
      <c r="E7" s="33"/>
      <c r="F7" s="33"/>
      <c r="G7" s="33"/>
      <c r="H7" s="33"/>
      <c r="I7" s="33"/>
      <c r="J7" s="33"/>
      <c r="K7" s="33"/>
      <c r="L7" s="33"/>
      <c r="M7" s="33"/>
      <c r="N7" s="33"/>
      <c r="O7" s="33"/>
      <c r="P7" s="33"/>
      <c r="Q7" s="33"/>
      <c r="R7" s="34"/>
      <c r="S7" s="34"/>
      <c r="T7" s="34"/>
      <c r="U7" s="34"/>
      <c r="V7" s="34"/>
      <c r="W7" s="34"/>
      <c r="X7" s="34"/>
      <c r="Y7" s="34"/>
      <c r="Z7" s="34"/>
      <c r="AA7" s="34"/>
      <c r="AB7" s="34"/>
      <c r="AC7" s="34"/>
      <c r="AD7" s="34"/>
      <c r="AE7" s="31"/>
      <c r="AF7" s="31"/>
      <c r="AG7" s="31"/>
      <c r="AH7" s="31"/>
      <c r="AI7" s="32"/>
      <c r="AJ7" s="32"/>
      <c r="AK7" s="31"/>
      <c r="AL7" s="108"/>
      <c r="AM7" s="108"/>
      <c r="AN7" s="108"/>
    </row>
    <row r="8" spans="1:40" s="3" customFormat="1">
      <c r="A8" s="2"/>
      <c r="B8" s="35" t="s">
        <v>88</v>
      </c>
      <c r="C8" s="780" t="s">
        <v>54</v>
      </c>
      <c r="D8" s="781"/>
      <c r="E8" s="781"/>
      <c r="F8" s="781"/>
      <c r="G8" s="781"/>
      <c r="H8" s="781"/>
      <c r="I8" s="781"/>
      <c r="J8" s="781"/>
      <c r="K8" s="781"/>
      <c r="L8" s="781"/>
      <c r="M8" s="781"/>
      <c r="N8" s="781"/>
      <c r="O8" s="781"/>
      <c r="P8" s="781"/>
      <c r="Q8" s="782"/>
      <c r="R8" s="859">
        <f>'שורות 1-21'!R8:AD8</f>
        <v>0</v>
      </c>
      <c r="S8" s="842"/>
      <c r="T8" s="842"/>
      <c r="U8" s="842"/>
      <c r="V8" s="842"/>
      <c r="W8" s="842"/>
      <c r="X8" s="842"/>
      <c r="Y8" s="842"/>
      <c r="Z8" s="842"/>
      <c r="AA8" s="842"/>
      <c r="AB8" s="842"/>
      <c r="AC8" s="842"/>
      <c r="AD8" s="860"/>
      <c r="AE8" s="13" t="s">
        <v>79</v>
      </c>
      <c r="AF8" s="15"/>
      <c r="AG8" s="15"/>
      <c r="AH8" s="15"/>
      <c r="AI8" s="25">
        <f>IF(ISBLANK(R8),0,1)</f>
        <v>1</v>
      </c>
      <c r="AJ8" s="25"/>
      <c r="AK8" s="36"/>
      <c r="AL8" s="36"/>
      <c r="AM8" s="36"/>
      <c r="AN8" s="36"/>
    </row>
    <row r="9" spans="1:40" s="3" customFormat="1" ht="7.5" customHeight="1">
      <c r="A9" s="2"/>
      <c r="B9" s="37"/>
      <c r="C9" s="38"/>
      <c r="D9" s="38"/>
      <c r="E9" s="38"/>
      <c r="F9" s="38"/>
      <c r="G9" s="38"/>
      <c r="H9" s="38"/>
      <c r="I9" s="38"/>
      <c r="J9" s="38"/>
      <c r="K9" s="38"/>
      <c r="L9" s="38"/>
      <c r="M9" s="38"/>
      <c r="N9" s="38"/>
      <c r="O9" s="38"/>
      <c r="P9" s="38"/>
      <c r="Q9" s="38"/>
      <c r="R9" s="858"/>
      <c r="S9" s="858"/>
      <c r="T9" s="858"/>
      <c r="U9" s="858"/>
      <c r="V9" s="858"/>
      <c r="W9" s="858"/>
      <c r="X9" s="858"/>
      <c r="Y9" s="858"/>
      <c r="Z9" s="858"/>
      <c r="AA9" s="858"/>
      <c r="AB9" s="858"/>
      <c r="AC9" s="858"/>
      <c r="AD9" s="858"/>
      <c r="AE9" s="13"/>
      <c r="AF9" s="15"/>
      <c r="AG9" s="15"/>
      <c r="AH9" s="15"/>
      <c r="AI9" s="25"/>
      <c r="AJ9" s="25"/>
      <c r="AK9" s="39"/>
      <c r="AL9" s="22"/>
      <c r="AM9" s="22"/>
      <c r="AN9" s="22"/>
    </row>
    <row r="10" spans="1:40" s="3" customFormat="1">
      <c r="A10" s="2"/>
      <c r="B10" s="37" t="s">
        <v>89</v>
      </c>
      <c r="C10" s="780" t="s">
        <v>56</v>
      </c>
      <c r="D10" s="781"/>
      <c r="E10" s="781"/>
      <c r="F10" s="781"/>
      <c r="G10" s="781"/>
      <c r="H10" s="781"/>
      <c r="I10" s="781"/>
      <c r="J10" s="781"/>
      <c r="K10" s="781"/>
      <c r="L10" s="781"/>
      <c r="M10" s="781"/>
      <c r="N10" s="781"/>
      <c r="O10" s="781"/>
      <c r="P10" s="781"/>
      <c r="Q10" s="782"/>
      <c r="R10" s="859">
        <f>'שורות 1-21'!R10:AD10</f>
        <v>0</v>
      </c>
      <c r="S10" s="842"/>
      <c r="T10" s="842"/>
      <c r="U10" s="842"/>
      <c r="V10" s="842"/>
      <c r="W10" s="842"/>
      <c r="X10" s="842"/>
      <c r="Y10" s="842"/>
      <c r="Z10" s="842"/>
      <c r="AA10" s="842"/>
      <c r="AB10" s="842"/>
      <c r="AC10" s="842"/>
      <c r="AD10" s="860"/>
      <c r="AE10" s="13" t="s">
        <v>79</v>
      </c>
      <c r="AF10" s="15"/>
      <c r="AG10" s="15"/>
      <c r="AH10" s="15"/>
      <c r="AI10" s="25">
        <f>IF(ISBLANK(R10),0,1)</f>
        <v>1</v>
      </c>
      <c r="AJ10" s="25"/>
      <c r="AK10" s="40"/>
      <c r="AL10" s="40"/>
      <c r="AM10" s="40"/>
      <c r="AN10" s="40"/>
    </row>
    <row r="11" spans="1:40" s="3" customFormat="1" ht="7.5" customHeight="1">
      <c r="A11" s="2"/>
      <c r="B11" s="37"/>
      <c r="C11" s="33"/>
      <c r="D11" s="33"/>
      <c r="E11" s="33"/>
      <c r="F11" s="33"/>
      <c r="G11" s="33"/>
      <c r="H11" s="33"/>
      <c r="I11" s="33"/>
      <c r="J11" s="33"/>
      <c r="K11" s="33"/>
      <c r="L11" s="33"/>
      <c r="M11" s="33"/>
      <c r="N11" s="33"/>
      <c r="O11" s="33"/>
      <c r="P11" s="33"/>
      <c r="Q11" s="33"/>
      <c r="R11" s="858"/>
      <c r="S11" s="858"/>
      <c r="T11" s="858"/>
      <c r="U11" s="858"/>
      <c r="V11" s="858"/>
      <c r="W11" s="858"/>
      <c r="X11" s="858"/>
      <c r="Y11" s="858"/>
      <c r="Z11" s="858"/>
      <c r="AA11" s="858"/>
      <c r="AB11" s="858"/>
      <c r="AC11" s="858"/>
      <c r="AD11" s="858"/>
      <c r="AE11" s="13"/>
      <c r="AF11" s="15"/>
      <c r="AG11" s="15"/>
      <c r="AH11" s="15"/>
      <c r="AI11" s="25"/>
      <c r="AJ11" s="25"/>
      <c r="AK11" s="39"/>
      <c r="AL11" s="22"/>
      <c r="AM11" s="22"/>
      <c r="AN11" s="22"/>
    </row>
    <row r="12" spans="1:40" s="3" customFormat="1">
      <c r="A12" s="2"/>
      <c r="B12" s="37" t="s">
        <v>91</v>
      </c>
      <c r="C12" s="780" t="s">
        <v>99</v>
      </c>
      <c r="D12" s="781"/>
      <c r="E12" s="781"/>
      <c r="F12" s="781"/>
      <c r="G12" s="781"/>
      <c r="H12" s="781"/>
      <c r="I12" s="781"/>
      <c r="J12" s="781"/>
      <c r="K12" s="781"/>
      <c r="L12" s="781"/>
      <c r="M12" s="781"/>
      <c r="N12" s="781"/>
      <c r="O12" s="781"/>
      <c r="P12" s="781"/>
      <c r="Q12" s="782"/>
      <c r="R12" s="1015">
        <f>'שורות 1-21'!R12:AD12</f>
        <v>0</v>
      </c>
      <c r="S12" s="1016"/>
      <c r="T12" s="1016"/>
      <c r="U12" s="1016"/>
      <c r="V12" s="1016"/>
      <c r="W12" s="1016"/>
      <c r="X12" s="1016"/>
      <c r="Y12" s="1016"/>
      <c r="Z12" s="1016"/>
      <c r="AA12" s="1016"/>
      <c r="AB12" s="1016"/>
      <c r="AC12" s="1016"/>
      <c r="AD12" s="1017"/>
      <c r="AE12" s="13" t="s">
        <v>79</v>
      </c>
      <c r="AF12" s="15"/>
      <c r="AG12" s="15"/>
      <c r="AH12" s="15"/>
      <c r="AI12" s="25">
        <f>IF(ISBLANK(R12),0,1)</f>
        <v>1</v>
      </c>
      <c r="AJ12" s="25"/>
      <c r="AK12" s="40"/>
      <c r="AL12" s="40"/>
      <c r="AM12" s="40"/>
      <c r="AN12" s="40"/>
    </row>
    <row r="13" spans="1:40" s="3" customFormat="1" ht="7.5" customHeight="1">
      <c r="A13" s="2"/>
      <c r="B13" s="37"/>
      <c r="C13" s="33"/>
      <c r="D13" s="33"/>
      <c r="E13" s="33"/>
      <c r="F13" s="33"/>
      <c r="G13" s="33"/>
      <c r="H13" s="33"/>
      <c r="I13" s="33"/>
      <c r="J13" s="33"/>
      <c r="K13" s="33"/>
      <c r="L13" s="33"/>
      <c r="M13" s="33"/>
      <c r="N13" s="33"/>
      <c r="O13" s="33"/>
      <c r="P13" s="33"/>
      <c r="Q13" s="33"/>
      <c r="R13" s="858"/>
      <c r="S13" s="858"/>
      <c r="T13" s="858"/>
      <c r="U13" s="858"/>
      <c r="V13" s="858"/>
      <c r="W13" s="858"/>
      <c r="X13" s="858"/>
      <c r="Y13" s="858"/>
      <c r="Z13" s="858"/>
      <c r="AA13" s="858"/>
      <c r="AB13" s="858"/>
      <c r="AC13" s="858"/>
      <c r="AD13" s="858"/>
      <c r="AE13" s="13"/>
      <c r="AF13" s="15"/>
      <c r="AG13" s="15"/>
      <c r="AH13" s="15"/>
      <c r="AI13" s="25"/>
      <c r="AJ13" s="25"/>
      <c r="AK13" s="39"/>
      <c r="AL13" s="22"/>
      <c r="AM13" s="22"/>
      <c r="AN13" s="22"/>
    </row>
    <row r="14" spans="1:40" s="3" customFormat="1">
      <c r="A14" s="2"/>
      <c r="B14" s="37" t="s">
        <v>92</v>
      </c>
      <c r="C14" s="780" t="s">
        <v>113</v>
      </c>
      <c r="D14" s="781"/>
      <c r="E14" s="781"/>
      <c r="F14" s="781"/>
      <c r="G14" s="781"/>
      <c r="H14" s="781"/>
      <c r="I14" s="781"/>
      <c r="J14" s="781"/>
      <c r="K14" s="781"/>
      <c r="L14" s="781"/>
      <c r="M14" s="781"/>
      <c r="N14" s="781"/>
      <c r="O14" s="781"/>
      <c r="P14" s="781"/>
      <c r="Q14" s="782"/>
      <c r="R14" s="859">
        <f>'שורות 1-21'!R14:AD14</f>
        <v>0</v>
      </c>
      <c r="S14" s="842"/>
      <c r="T14" s="842"/>
      <c r="U14" s="842"/>
      <c r="V14" s="842"/>
      <c r="W14" s="842"/>
      <c r="X14" s="842"/>
      <c r="Y14" s="842"/>
      <c r="Z14" s="842"/>
      <c r="AA14" s="842"/>
      <c r="AB14" s="842"/>
      <c r="AC14" s="842"/>
      <c r="AD14" s="860"/>
      <c r="AE14" s="13" t="s">
        <v>79</v>
      </c>
      <c r="AF14" s="15"/>
      <c r="AG14" s="15"/>
      <c r="AH14" s="15"/>
      <c r="AI14" s="25">
        <f>IF(ISBLANK(R14),0,1)</f>
        <v>1</v>
      </c>
      <c r="AJ14" s="25"/>
      <c r="AK14" s="40"/>
      <c r="AL14" s="40"/>
      <c r="AM14" s="40"/>
      <c r="AN14" s="40"/>
    </row>
    <row r="15" spans="1:40" s="3" customFormat="1" ht="7.5" customHeight="1">
      <c r="A15" s="2"/>
      <c r="B15" s="37"/>
      <c r="C15" s="38"/>
      <c r="D15" s="38"/>
      <c r="E15" s="38"/>
      <c r="F15" s="38"/>
      <c r="G15" s="38"/>
      <c r="H15" s="38"/>
      <c r="I15" s="38"/>
      <c r="J15" s="38"/>
      <c r="K15" s="38"/>
      <c r="L15" s="38"/>
      <c r="M15" s="38"/>
      <c r="N15" s="38"/>
      <c r="O15" s="38"/>
      <c r="P15" s="38"/>
      <c r="Q15" s="38"/>
      <c r="R15" s="858"/>
      <c r="S15" s="858"/>
      <c r="T15" s="858"/>
      <c r="U15" s="858"/>
      <c r="V15" s="858"/>
      <c r="W15" s="858"/>
      <c r="X15" s="858"/>
      <c r="Y15" s="858"/>
      <c r="Z15" s="858"/>
      <c r="AA15" s="858"/>
      <c r="AB15" s="858"/>
      <c r="AC15" s="858"/>
      <c r="AD15" s="858"/>
      <c r="AE15" s="13"/>
      <c r="AF15" s="15"/>
      <c r="AG15" s="15"/>
      <c r="AH15" s="15"/>
      <c r="AI15" s="25"/>
      <c r="AJ15" s="25"/>
      <c r="AK15" s="39"/>
      <c r="AL15" s="22"/>
      <c r="AM15" s="22"/>
      <c r="AN15" s="22"/>
    </row>
    <row r="16" spans="1:40" s="3" customFormat="1">
      <c r="A16" s="2"/>
      <c r="B16" s="37" t="s">
        <v>93</v>
      </c>
      <c r="C16" s="780" t="s">
        <v>114</v>
      </c>
      <c r="D16" s="781"/>
      <c r="E16" s="781"/>
      <c r="F16" s="781"/>
      <c r="G16" s="781"/>
      <c r="H16" s="781"/>
      <c r="I16" s="781"/>
      <c r="J16" s="781"/>
      <c r="K16" s="781"/>
      <c r="L16" s="781"/>
      <c r="M16" s="781"/>
      <c r="N16" s="781"/>
      <c r="O16" s="781"/>
      <c r="P16" s="781"/>
      <c r="Q16" s="782"/>
      <c r="R16" s="1015">
        <f>'שורות 1-21'!R16:AD16</f>
        <v>0</v>
      </c>
      <c r="S16" s="1016"/>
      <c r="T16" s="1016"/>
      <c r="U16" s="1016"/>
      <c r="V16" s="1016"/>
      <c r="W16" s="1016"/>
      <c r="X16" s="1016"/>
      <c r="Y16" s="1016"/>
      <c r="Z16" s="1016"/>
      <c r="AA16" s="1016"/>
      <c r="AB16" s="1016"/>
      <c r="AC16" s="1016"/>
      <c r="AD16" s="1017"/>
      <c r="AE16" s="13" t="s">
        <v>79</v>
      </c>
      <c r="AF16" s="15"/>
      <c r="AG16" s="15"/>
      <c r="AH16" s="15"/>
      <c r="AI16" s="25">
        <f>IF(ISBLANK(R16),0,1)</f>
        <v>1</v>
      </c>
      <c r="AJ16" s="25"/>
      <c r="AK16" s="40"/>
      <c r="AL16" s="40"/>
      <c r="AM16" s="40"/>
      <c r="AN16" s="40"/>
    </row>
    <row r="17" spans="1:40" s="3" customFormat="1" ht="7.5" customHeight="1">
      <c r="A17" s="2"/>
      <c r="B17" s="2"/>
      <c r="C17" s="33"/>
      <c r="D17" s="33"/>
      <c r="E17" s="33"/>
      <c r="F17" s="33"/>
      <c r="G17" s="33"/>
      <c r="H17" s="33"/>
      <c r="I17" s="33"/>
      <c r="J17" s="33"/>
      <c r="K17" s="33"/>
      <c r="L17" s="33"/>
      <c r="M17" s="33"/>
      <c r="N17" s="33"/>
      <c r="O17" s="33"/>
      <c r="P17" s="33"/>
      <c r="Q17" s="33"/>
      <c r="R17" s="41"/>
      <c r="S17" s="42"/>
      <c r="T17" s="42"/>
      <c r="U17" s="42"/>
      <c r="V17" s="42"/>
      <c r="W17" s="42"/>
      <c r="X17" s="42"/>
      <c r="Y17" s="42"/>
      <c r="Z17" s="42"/>
      <c r="AA17" s="42"/>
      <c r="AB17" s="42"/>
      <c r="AC17" s="42"/>
      <c r="AD17" s="43"/>
      <c r="AE17" s="14"/>
      <c r="AF17" s="15"/>
      <c r="AG17" s="15"/>
      <c r="AH17" s="15"/>
      <c r="AI17" s="25"/>
      <c r="AJ17" s="25"/>
      <c r="AK17" s="42"/>
      <c r="AL17" s="9"/>
      <c r="AM17" s="9"/>
      <c r="AN17" s="216"/>
    </row>
    <row r="18" spans="1:40" s="3" customFormat="1">
      <c r="A18" s="2"/>
      <c r="B18" s="37" t="s">
        <v>96</v>
      </c>
      <c r="C18" s="780" t="s">
        <v>57</v>
      </c>
      <c r="D18" s="781"/>
      <c r="E18" s="781"/>
      <c r="F18" s="781"/>
      <c r="G18" s="781"/>
      <c r="H18" s="781"/>
      <c r="I18" s="781"/>
      <c r="J18" s="781"/>
      <c r="K18" s="781"/>
      <c r="L18" s="781"/>
      <c r="M18" s="781"/>
      <c r="N18" s="781"/>
      <c r="O18" s="781"/>
      <c r="P18" s="781"/>
      <c r="Q18" s="782"/>
      <c r="R18" s="841">
        <f>'שורות 1-21'!R18:AD18</f>
        <v>0</v>
      </c>
      <c r="S18" s="842"/>
      <c r="T18" s="842"/>
      <c r="U18" s="842"/>
      <c r="V18" s="842"/>
      <c r="W18" s="842"/>
      <c r="X18" s="842"/>
      <c r="Y18" s="842"/>
      <c r="Z18" s="842"/>
      <c r="AA18" s="842"/>
      <c r="AB18" s="842"/>
      <c r="AC18" s="842"/>
      <c r="AD18" s="842"/>
      <c r="AE18" s="15"/>
      <c r="AF18" s="15"/>
      <c r="AG18" s="15"/>
      <c r="AH18" s="15"/>
      <c r="AI18" s="25">
        <f>IF(ISBLANK(R18),0,1)</f>
        <v>1</v>
      </c>
      <c r="AJ18" s="25"/>
      <c r="AK18" s="44"/>
      <c r="AL18" s="45"/>
      <c r="AM18" s="45"/>
      <c r="AN18" s="44"/>
    </row>
    <row r="19" spans="1:40" s="3" customFormat="1">
      <c r="A19" s="2"/>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25">
        <f>SUM(AI8:AI18)</f>
        <v>6</v>
      </c>
      <c r="AJ19" s="25"/>
      <c r="AK19" s="33"/>
      <c r="AL19" s="11"/>
      <c r="AM19" s="11"/>
      <c r="AN19" s="2"/>
    </row>
    <row r="20" spans="1:40" s="3" customFormat="1">
      <c r="A20" s="2"/>
      <c r="B20" s="29" t="s">
        <v>47</v>
      </c>
      <c r="C20" s="29"/>
      <c r="D20" s="29"/>
      <c r="E20" s="29"/>
      <c r="F20" s="29"/>
      <c r="G20" s="29"/>
      <c r="H20" s="29"/>
      <c r="I20" s="29"/>
      <c r="J20" s="29"/>
      <c r="K20" s="29"/>
      <c r="L20" s="29"/>
      <c r="M20" s="29"/>
      <c r="N20" s="29"/>
      <c r="O20" s="29"/>
      <c r="P20" s="29"/>
      <c r="Q20" s="29"/>
      <c r="R20" s="33"/>
      <c r="S20" s="33"/>
      <c r="T20" s="33"/>
      <c r="U20" s="33"/>
      <c r="V20" s="33"/>
      <c r="W20" s="33"/>
      <c r="X20" s="33"/>
      <c r="Y20" s="33"/>
      <c r="Z20" s="33"/>
      <c r="AA20" s="33"/>
      <c r="AB20" s="33"/>
      <c r="AC20" s="33"/>
      <c r="AD20" s="33"/>
      <c r="AE20" s="33"/>
      <c r="AF20" s="33"/>
      <c r="AG20" s="33"/>
      <c r="AH20" s="33"/>
      <c r="AI20" s="25"/>
      <c r="AJ20" s="25"/>
      <c r="AK20" s="33"/>
      <c r="AL20" s="11"/>
      <c r="AM20" s="11"/>
      <c r="AN20" s="2"/>
    </row>
    <row r="21" spans="1:40" s="3" customFormat="1" ht="7.5" customHeight="1">
      <c r="A21" s="2"/>
      <c r="B21" s="33"/>
      <c r="C21" s="33"/>
      <c r="D21" s="33"/>
      <c r="E21" s="33"/>
      <c r="F21" s="33"/>
      <c r="G21" s="33"/>
      <c r="H21" s="33"/>
      <c r="I21" s="33"/>
      <c r="J21" s="33"/>
      <c r="K21" s="33"/>
      <c r="L21" s="33"/>
      <c r="M21" s="33"/>
      <c r="N21" s="33"/>
      <c r="O21" s="33"/>
      <c r="P21" s="33"/>
      <c r="Q21" s="33"/>
      <c r="R21" s="33"/>
      <c r="S21" s="31"/>
      <c r="T21" s="31"/>
      <c r="U21" s="31"/>
      <c r="V21" s="31"/>
      <c r="W21" s="31"/>
      <c r="X21" s="31"/>
      <c r="Y21" s="31"/>
      <c r="Z21" s="31"/>
      <c r="AA21" s="31"/>
      <c r="AB21" s="31"/>
      <c r="AC21" s="31"/>
      <c r="AD21" s="31"/>
      <c r="AE21" s="31"/>
      <c r="AF21" s="31"/>
      <c r="AG21" s="31"/>
      <c r="AH21" s="31"/>
      <c r="AI21" s="25"/>
      <c r="AJ21" s="25"/>
      <c r="AK21" s="31"/>
      <c r="AL21" s="12"/>
      <c r="AM21" s="12"/>
      <c r="AN21" s="108"/>
    </row>
    <row r="22" spans="1:40" s="3" customFormat="1" ht="17.25" customHeight="1">
      <c r="A22" s="2"/>
      <c r="B22" s="37" t="s">
        <v>88</v>
      </c>
      <c r="C22" s="780" t="s">
        <v>48</v>
      </c>
      <c r="D22" s="781"/>
      <c r="E22" s="781"/>
      <c r="F22" s="781"/>
      <c r="G22" s="781"/>
      <c r="H22" s="781"/>
      <c r="I22" s="781"/>
      <c r="J22" s="781"/>
      <c r="K22" s="781"/>
      <c r="L22" s="781"/>
      <c r="M22" s="781"/>
      <c r="N22" s="781"/>
      <c r="O22" s="781"/>
      <c r="P22" s="781"/>
      <c r="Q22" s="782"/>
      <c r="R22" s="1018">
        <f>'שורות 1-21'!R22:AB22</f>
        <v>0</v>
      </c>
      <c r="S22" s="1019"/>
      <c r="T22" s="1019"/>
      <c r="U22" s="1019"/>
      <c r="V22" s="1019"/>
      <c r="W22" s="1019"/>
      <c r="X22" s="1019"/>
      <c r="Y22" s="1019"/>
      <c r="Z22" s="1019"/>
      <c r="AA22" s="1019"/>
      <c r="AB22" s="1019"/>
      <c r="AC22" s="252"/>
      <c r="AD22" s="119" t="s">
        <v>132</v>
      </c>
      <c r="AE22" s="13" t="s">
        <v>79</v>
      </c>
      <c r="AF22" s="15"/>
      <c r="AG22" s="15"/>
      <c r="AH22" s="15"/>
      <c r="AI22" s="25">
        <f>IF(ISBLANK(R22),0,1)</f>
        <v>1</v>
      </c>
      <c r="AJ22" s="25"/>
      <c r="AK22" s="46"/>
      <c r="AL22" s="46"/>
      <c r="AM22" s="46"/>
      <c r="AN22" s="46"/>
    </row>
    <row r="23" spans="1:40" s="3" customFormat="1" ht="7.5" customHeight="1">
      <c r="A23" s="2"/>
      <c r="B23" s="47"/>
      <c r="C23" s="48"/>
      <c r="D23" s="48"/>
      <c r="E23" s="48"/>
      <c r="F23" s="48"/>
      <c r="G23" s="48"/>
      <c r="H23" s="48"/>
      <c r="I23" s="48"/>
      <c r="J23" s="48"/>
      <c r="K23" s="48"/>
      <c r="L23" s="48"/>
      <c r="M23" s="48"/>
      <c r="N23" s="48"/>
      <c r="O23" s="48"/>
      <c r="P23" s="48"/>
      <c r="Q23" s="48"/>
      <c r="R23" s="49"/>
      <c r="S23" s="50"/>
      <c r="T23" s="50"/>
      <c r="U23" s="50"/>
      <c r="V23" s="50"/>
      <c r="W23" s="50"/>
      <c r="X23" s="50"/>
      <c r="Y23" s="50"/>
      <c r="Z23" s="50"/>
      <c r="AA23" s="51"/>
      <c r="AB23" s="51"/>
      <c r="AC23" s="51"/>
      <c r="AD23" s="51"/>
      <c r="AE23" s="50"/>
      <c r="AF23" s="50"/>
      <c r="AG23" s="50"/>
      <c r="AH23" s="50"/>
      <c r="AI23" s="25"/>
      <c r="AJ23" s="25"/>
      <c r="AK23" s="40"/>
      <c r="AL23" s="20"/>
      <c r="AM23" s="20"/>
      <c r="AN23" s="20"/>
    </row>
    <row r="24" spans="1:40" s="3" customFormat="1" ht="17.25" customHeight="1">
      <c r="A24" s="2"/>
      <c r="B24" s="52" t="s">
        <v>89</v>
      </c>
      <c r="C24" s="843" t="s">
        <v>128</v>
      </c>
      <c r="D24" s="844"/>
      <c r="E24" s="844"/>
      <c r="F24" s="844"/>
      <c r="G24" s="844"/>
      <c r="H24" s="844"/>
      <c r="I24" s="844"/>
      <c r="J24" s="844"/>
      <c r="K24" s="844"/>
      <c r="L24" s="844"/>
      <c r="M24" s="844"/>
      <c r="N24" s="844"/>
      <c r="O24" s="844"/>
      <c r="P24" s="844"/>
      <c r="Q24" s="845"/>
      <c r="R24" s="1020">
        <f>'שורות 1-21'!R24:AB24</f>
        <v>0</v>
      </c>
      <c r="S24" s="1021"/>
      <c r="T24" s="1021"/>
      <c r="U24" s="1021"/>
      <c r="V24" s="1021"/>
      <c r="W24" s="1021"/>
      <c r="X24" s="1021"/>
      <c r="Y24" s="1021"/>
      <c r="Z24" s="1021"/>
      <c r="AA24" s="1021"/>
      <c r="AB24" s="1021"/>
      <c r="AC24" s="253"/>
      <c r="AD24" s="120" t="s">
        <v>132</v>
      </c>
      <c r="AE24" s="13" t="s">
        <v>79</v>
      </c>
      <c r="AF24" s="15"/>
      <c r="AG24" s="15"/>
      <c r="AH24" s="15"/>
      <c r="AI24" s="25">
        <f>IF(ISBLANK(R24),0,1)</f>
        <v>1</v>
      </c>
      <c r="AJ24" s="25"/>
      <c r="AK24" s="53"/>
      <c r="AL24" s="53"/>
      <c r="AM24" s="53"/>
      <c r="AN24" s="53"/>
    </row>
    <row r="25" spans="1:40" s="3" customFormat="1" ht="7.5" customHeight="1">
      <c r="A25" s="2"/>
      <c r="B25" s="47"/>
      <c r="C25" s="49"/>
      <c r="D25" s="49"/>
      <c r="E25" s="49"/>
      <c r="F25" s="49"/>
      <c r="G25" s="49"/>
      <c r="H25" s="49"/>
      <c r="I25" s="49"/>
      <c r="J25" s="49"/>
      <c r="K25" s="49"/>
      <c r="L25" s="49"/>
      <c r="M25" s="49"/>
      <c r="N25" s="49"/>
      <c r="O25" s="49"/>
      <c r="P25" s="49"/>
      <c r="Q25" s="49"/>
      <c r="R25" s="50"/>
      <c r="S25" s="50"/>
      <c r="T25" s="50"/>
      <c r="U25" s="50"/>
      <c r="V25" s="50"/>
      <c r="W25" s="50"/>
      <c r="X25" s="50"/>
      <c r="Y25" s="50"/>
      <c r="Z25" s="50"/>
      <c r="AA25" s="50"/>
      <c r="AB25" s="50"/>
      <c r="AC25" s="50"/>
      <c r="AD25" s="50"/>
      <c r="AE25" s="50"/>
      <c r="AF25" s="50"/>
      <c r="AG25" s="50"/>
      <c r="AH25" s="50"/>
      <c r="AI25" s="25"/>
      <c r="AJ25" s="25"/>
      <c r="AK25" s="40"/>
      <c r="AL25" s="40"/>
      <c r="AM25" s="40"/>
      <c r="AN25" s="40"/>
    </row>
    <row r="26" spans="1:40" s="3" customFormat="1">
      <c r="A26" s="2"/>
      <c r="B26" s="47" t="s">
        <v>90</v>
      </c>
      <c r="C26" s="846" t="s">
        <v>116</v>
      </c>
      <c r="D26" s="847"/>
      <c r="E26" s="847"/>
      <c r="F26" s="847"/>
      <c r="G26" s="847"/>
      <c r="H26" s="847"/>
      <c r="I26" s="847"/>
      <c r="J26" s="847"/>
      <c r="K26" s="847"/>
      <c r="L26" s="847"/>
      <c r="M26" s="847"/>
      <c r="N26" s="847"/>
      <c r="O26" s="847"/>
      <c r="P26" s="847"/>
      <c r="Q26" s="848"/>
      <c r="R26" s="849">
        <f>'שורות 1-21'!R26:AD26</f>
        <v>0</v>
      </c>
      <c r="S26" s="850"/>
      <c r="T26" s="850"/>
      <c r="U26" s="850"/>
      <c r="V26" s="850"/>
      <c r="W26" s="850"/>
      <c r="X26" s="850"/>
      <c r="Y26" s="850"/>
      <c r="Z26" s="850"/>
      <c r="AA26" s="850"/>
      <c r="AB26" s="850"/>
      <c r="AC26" s="850"/>
      <c r="AD26" s="851"/>
      <c r="AE26" s="13" t="s">
        <v>79</v>
      </c>
      <c r="AF26" s="15"/>
      <c r="AG26" s="15"/>
      <c r="AH26" s="15"/>
      <c r="AI26" s="25">
        <f>IF(ISBLANK(R26),0,1)</f>
        <v>1</v>
      </c>
      <c r="AJ26" s="25"/>
      <c r="AK26" s="40"/>
      <c r="AL26" s="40"/>
      <c r="AM26" s="40"/>
      <c r="AN26" s="40"/>
    </row>
    <row r="27" spans="1:40" s="3" customFormat="1" ht="9" customHeight="1">
      <c r="A27" s="2"/>
      <c r="B27" s="47"/>
      <c r="C27" s="49"/>
      <c r="D27" s="49"/>
      <c r="E27" s="49"/>
      <c r="F27" s="49"/>
      <c r="G27" s="49"/>
      <c r="H27" s="49"/>
      <c r="I27" s="49"/>
      <c r="J27" s="49"/>
      <c r="K27" s="49"/>
      <c r="L27" s="49"/>
      <c r="M27" s="49"/>
      <c r="N27" s="49"/>
      <c r="O27" s="49"/>
      <c r="P27" s="49"/>
      <c r="Q27" s="49"/>
      <c r="R27" s="50"/>
      <c r="S27" s="50"/>
      <c r="T27" s="50"/>
      <c r="U27" s="50"/>
      <c r="V27" s="50"/>
      <c r="W27" s="50"/>
      <c r="X27" s="50"/>
      <c r="Y27" s="50"/>
      <c r="Z27" s="50"/>
      <c r="AA27" s="50"/>
      <c r="AB27" s="50"/>
      <c r="AC27" s="50"/>
      <c r="AD27" s="50"/>
      <c r="AE27" s="31"/>
      <c r="AF27" s="31"/>
      <c r="AG27" s="31"/>
      <c r="AH27" s="31"/>
      <c r="AI27" s="21"/>
      <c r="AJ27" s="21"/>
      <c r="AK27" s="40"/>
      <c r="AL27" s="40"/>
      <c r="AM27" s="40"/>
      <c r="AN27" s="40"/>
    </row>
    <row r="28" spans="1:40" s="3" customFormat="1" ht="9" customHeight="1">
      <c r="A28" s="2"/>
      <c r="B28" s="47"/>
      <c r="C28" s="846" t="s">
        <v>126</v>
      </c>
      <c r="D28" s="847"/>
      <c r="E28" s="847"/>
      <c r="F28" s="847"/>
      <c r="G28" s="847"/>
      <c r="H28" s="847"/>
      <c r="I28" s="847"/>
      <c r="J28" s="847"/>
      <c r="K28" s="847"/>
      <c r="L28" s="847"/>
      <c r="M28" s="847"/>
      <c r="N28" s="847"/>
      <c r="O28" s="847"/>
      <c r="P28" s="847"/>
      <c r="Q28" s="852"/>
      <c r="R28" s="849">
        <f>'שורות 1-21'!R28:AD28</f>
        <v>0</v>
      </c>
      <c r="S28" s="850"/>
      <c r="T28" s="850"/>
      <c r="U28" s="850"/>
      <c r="V28" s="850"/>
      <c r="W28" s="850"/>
      <c r="X28" s="850"/>
      <c r="Y28" s="850"/>
      <c r="Z28" s="850"/>
      <c r="AA28" s="850"/>
      <c r="AB28" s="850"/>
      <c r="AC28" s="850"/>
      <c r="AD28" s="851"/>
      <c r="AE28" s="13" t="s">
        <v>79</v>
      </c>
      <c r="AF28" s="15"/>
      <c r="AG28" s="31"/>
      <c r="AH28" s="31"/>
      <c r="AI28" s="21"/>
      <c r="AJ28" s="21"/>
      <c r="AK28" s="40"/>
      <c r="AL28" s="40"/>
      <c r="AM28" s="40"/>
      <c r="AN28" s="40"/>
    </row>
    <row r="29" spans="1:40" s="3" customFormat="1" ht="7.5" customHeight="1">
      <c r="A29" s="2"/>
      <c r="B29" s="47"/>
      <c r="C29" s="49"/>
      <c r="D29" s="49"/>
      <c r="E29" s="49"/>
      <c r="F29" s="49"/>
      <c r="G29" s="49"/>
      <c r="H29" s="49"/>
      <c r="I29" s="49"/>
      <c r="J29" s="49"/>
      <c r="K29" s="49"/>
      <c r="L29" s="49"/>
      <c r="M29" s="49"/>
      <c r="N29" s="49"/>
      <c r="O29" s="49"/>
      <c r="P29" s="49"/>
      <c r="Q29" s="49"/>
      <c r="R29" s="50"/>
      <c r="S29" s="50"/>
      <c r="T29" s="50"/>
      <c r="U29" s="50"/>
      <c r="V29" s="50"/>
      <c r="W29" s="50"/>
      <c r="X29" s="50"/>
      <c r="Y29" s="50"/>
      <c r="Z29" s="50"/>
      <c r="AA29" s="50"/>
      <c r="AB29" s="50"/>
      <c r="AC29" s="50"/>
      <c r="AD29" s="50"/>
      <c r="AE29" s="31"/>
      <c r="AF29" s="31"/>
      <c r="AG29" s="31"/>
      <c r="AH29" s="31"/>
      <c r="AI29" s="21"/>
      <c r="AJ29" s="21"/>
      <c r="AK29" s="40"/>
      <c r="AL29" s="40"/>
      <c r="AM29" s="40"/>
      <c r="AN29" s="40"/>
    </row>
    <row r="30" spans="1:40" s="23" customFormat="1">
      <c r="A30" s="16"/>
      <c r="B30" s="47" t="s">
        <v>91</v>
      </c>
      <c r="C30" s="846" t="s">
        <v>110</v>
      </c>
      <c r="D30" s="847"/>
      <c r="E30" s="847"/>
      <c r="F30" s="847"/>
      <c r="G30" s="847"/>
      <c r="H30" s="847"/>
      <c r="I30" s="847"/>
      <c r="J30" s="847"/>
      <c r="K30" s="847"/>
      <c r="L30" s="847"/>
      <c r="M30" s="847"/>
      <c r="N30" s="847"/>
      <c r="O30" s="847"/>
      <c r="P30" s="847"/>
      <c r="Q30" s="852"/>
      <c r="R30" s="849">
        <f>'שורות 1-21'!R30:AD30</f>
        <v>0</v>
      </c>
      <c r="S30" s="850"/>
      <c r="T30" s="850"/>
      <c r="U30" s="850"/>
      <c r="V30" s="850"/>
      <c r="W30" s="850"/>
      <c r="X30" s="850"/>
      <c r="Y30" s="850"/>
      <c r="Z30" s="850"/>
      <c r="AA30" s="850"/>
      <c r="AB30" s="850"/>
      <c r="AC30" s="850"/>
      <c r="AD30" s="851"/>
      <c r="AE30" s="13" t="s">
        <v>79</v>
      </c>
      <c r="AF30" s="15"/>
      <c r="AG30" s="24"/>
      <c r="AH30" s="24"/>
      <c r="AI30" s="26">
        <f>SUM(AI22:AI26)</f>
        <v>3</v>
      </c>
      <c r="AJ30" s="26"/>
      <c r="AK30" s="16"/>
      <c r="AL30" s="54"/>
      <c r="AM30" s="54"/>
      <c r="AN30" s="54"/>
    </row>
    <row r="31" spans="1:40" s="3" customFormat="1" ht="7.5" customHeight="1">
      <c r="A31" s="2"/>
      <c r="B31" s="47"/>
      <c r="C31" s="49"/>
      <c r="D31" s="49"/>
      <c r="E31" s="49"/>
      <c r="F31" s="49"/>
      <c r="G31" s="49"/>
      <c r="H31" s="49"/>
      <c r="I31" s="49"/>
      <c r="J31" s="49"/>
      <c r="K31" s="49"/>
      <c r="L31" s="49"/>
      <c r="M31" s="49"/>
      <c r="N31" s="49"/>
      <c r="O31" s="49"/>
      <c r="P31" s="49"/>
      <c r="Q31" s="49"/>
      <c r="R31" s="50"/>
      <c r="S31" s="50"/>
      <c r="T31" s="50"/>
      <c r="U31" s="50"/>
      <c r="V31" s="50"/>
      <c r="W31" s="50"/>
      <c r="X31" s="50"/>
      <c r="Y31" s="50"/>
      <c r="Z31" s="50"/>
      <c r="AA31" s="50"/>
      <c r="AB31" s="50"/>
      <c r="AC31" s="50"/>
      <c r="AD31" s="50"/>
      <c r="AE31" s="31"/>
      <c r="AF31" s="31"/>
      <c r="AG31" s="31"/>
      <c r="AH31" s="31"/>
      <c r="AI31" s="32"/>
      <c r="AJ31" s="32"/>
      <c r="AK31" s="31"/>
      <c r="AL31" s="31"/>
      <c r="AM31" s="31"/>
      <c r="AN31" s="31"/>
    </row>
    <row r="32" spans="1:40" s="3" customFormat="1">
      <c r="A32" s="2"/>
      <c r="B32" s="47" t="s">
        <v>92</v>
      </c>
      <c r="C32" s="780" t="s">
        <v>117</v>
      </c>
      <c r="D32" s="812"/>
      <c r="E32" s="812"/>
      <c r="F32" s="812"/>
      <c r="G32" s="812"/>
      <c r="H32" s="812"/>
      <c r="I32" s="812"/>
      <c r="J32" s="812"/>
      <c r="K32" s="812"/>
      <c r="L32" s="812"/>
      <c r="M32" s="812"/>
      <c r="N32" s="812"/>
      <c r="O32" s="812"/>
      <c r="P32" s="812"/>
      <c r="Q32" s="813"/>
      <c r="R32" s="1022">
        <f>'שורות 1-21'!R32:AD32</f>
        <v>0</v>
      </c>
      <c r="S32" s="1023"/>
      <c r="T32" s="1023"/>
      <c r="U32" s="1023"/>
      <c r="V32" s="1023"/>
      <c r="W32" s="1023"/>
      <c r="X32" s="1023"/>
      <c r="Y32" s="1023"/>
      <c r="Z32" s="1023"/>
      <c r="AA32" s="1023"/>
      <c r="AB32" s="1023"/>
      <c r="AC32" s="1023"/>
      <c r="AD32" s="1024"/>
      <c r="AE32" s="13" t="s">
        <v>79</v>
      </c>
      <c r="AF32" s="130"/>
      <c r="AG32" s="130"/>
      <c r="AH32" s="130"/>
      <c r="AI32" s="130"/>
      <c r="AJ32" s="130"/>
      <c r="AK32" s="130"/>
      <c r="AL32" s="130"/>
      <c r="AM32" s="130"/>
      <c r="AN32" s="130"/>
    </row>
    <row r="33" spans="1:40" ht="3" customHeight="1">
      <c r="B33" s="47"/>
      <c r="C33" s="49"/>
      <c r="D33" s="49"/>
      <c r="E33" s="49"/>
      <c r="F33" s="49"/>
      <c r="G33" s="49"/>
      <c r="H33" s="49"/>
      <c r="I33" s="49"/>
      <c r="J33" s="49"/>
      <c r="K33" s="49"/>
      <c r="L33" s="49"/>
      <c r="M33" s="49"/>
      <c r="N33" s="49"/>
      <c r="O33" s="49"/>
      <c r="P33" s="49"/>
      <c r="Q33" s="49"/>
      <c r="R33" s="50"/>
      <c r="S33" s="50"/>
      <c r="T33" s="50"/>
      <c r="U33" s="50"/>
      <c r="V33" s="50"/>
      <c r="W33" s="50"/>
      <c r="X33" s="50"/>
      <c r="Y33" s="50"/>
      <c r="Z33" s="50"/>
      <c r="AA33" s="50"/>
      <c r="AB33" s="50"/>
      <c r="AC33" s="50"/>
      <c r="AD33" s="50"/>
      <c r="AF33" s="105"/>
      <c r="AG33" s="105"/>
      <c r="AH33" s="105"/>
      <c r="AI33" s="17"/>
      <c r="AJ33" s="17"/>
      <c r="AK33" s="105"/>
      <c r="AL33" s="105"/>
      <c r="AM33" s="105"/>
      <c r="AN33" s="105"/>
    </row>
    <row r="34" spans="1:40" ht="7.5" customHeight="1">
      <c r="B34" s="49"/>
      <c r="C34" s="49"/>
      <c r="D34" s="49"/>
      <c r="E34" s="49"/>
      <c r="F34" s="49"/>
      <c r="G34" s="49"/>
      <c r="H34" s="49"/>
      <c r="I34" s="49"/>
      <c r="J34" s="49"/>
      <c r="K34" s="49"/>
      <c r="L34" s="49"/>
      <c r="M34" s="49"/>
      <c r="N34" s="49"/>
      <c r="O34" s="49"/>
      <c r="P34" s="49"/>
      <c r="Q34" s="49"/>
      <c r="R34" s="50"/>
      <c r="S34" s="50"/>
      <c r="T34" s="50"/>
      <c r="U34" s="50"/>
      <c r="V34" s="50"/>
      <c r="W34" s="50"/>
      <c r="X34" s="50"/>
      <c r="Y34" s="50"/>
      <c r="Z34" s="50"/>
      <c r="AA34" s="50"/>
      <c r="AB34" s="50"/>
      <c r="AC34" s="50"/>
      <c r="AD34" s="50"/>
      <c r="AE34" s="105"/>
      <c r="AF34" s="105"/>
      <c r="AG34" s="105"/>
      <c r="AH34" s="105"/>
      <c r="AI34" s="17"/>
      <c r="AJ34" s="17"/>
      <c r="AK34" s="105"/>
      <c r="AL34" s="105"/>
      <c r="AM34" s="105"/>
      <c r="AN34" s="105"/>
    </row>
    <row r="35" spans="1:40">
      <c r="B35" s="47" t="s">
        <v>93</v>
      </c>
      <c r="C35" s="780" t="s">
        <v>100</v>
      </c>
      <c r="D35" s="812"/>
      <c r="E35" s="812"/>
      <c r="F35" s="812"/>
      <c r="G35" s="812"/>
      <c r="H35" s="812"/>
      <c r="I35" s="812"/>
      <c r="J35" s="812"/>
      <c r="K35" s="812"/>
      <c r="L35" s="812"/>
      <c r="M35" s="812"/>
      <c r="N35" s="812"/>
      <c r="O35" s="812"/>
      <c r="P35" s="812"/>
      <c r="Q35" s="813"/>
      <c r="R35" s="814">
        <f>'שורות 1-21'!R35:AD35</f>
        <v>0</v>
      </c>
      <c r="S35" s="814"/>
      <c r="T35" s="814"/>
      <c r="U35" s="814"/>
      <c r="V35" s="814"/>
      <c r="W35" s="814"/>
      <c r="X35" s="814"/>
      <c r="Y35" s="814"/>
      <c r="Z35" s="814"/>
      <c r="AA35" s="814"/>
      <c r="AB35" s="814"/>
      <c r="AC35" s="814"/>
      <c r="AD35" s="815"/>
      <c r="AE35" s="13" t="s">
        <v>79</v>
      </c>
      <c r="AF35" s="130"/>
      <c r="AG35" s="130"/>
      <c r="AH35" s="130"/>
      <c r="AI35" s="130"/>
      <c r="AJ35" s="130"/>
      <c r="AK35" s="130"/>
      <c r="AL35" s="130"/>
      <c r="AM35" s="130"/>
      <c r="AN35" s="130"/>
    </row>
    <row r="36" spans="1:40" ht="7.5" customHeight="1">
      <c r="B36" s="47"/>
      <c r="C36" s="49"/>
      <c r="D36" s="49"/>
      <c r="E36" s="49"/>
      <c r="F36" s="49"/>
      <c r="G36" s="49"/>
      <c r="H36" s="49"/>
      <c r="I36" s="49"/>
      <c r="J36" s="49"/>
      <c r="K36" s="49"/>
      <c r="L36" s="49"/>
      <c r="M36" s="49"/>
      <c r="N36" s="49"/>
      <c r="O36" s="49"/>
      <c r="P36" s="49"/>
      <c r="Q36" s="49"/>
      <c r="R36" s="50"/>
      <c r="S36" s="50"/>
      <c r="T36" s="50"/>
      <c r="U36" s="50"/>
      <c r="V36" s="50"/>
      <c r="W36" s="50"/>
      <c r="X36" s="50"/>
      <c r="Y36" s="50"/>
      <c r="Z36" s="50"/>
      <c r="AA36" s="50"/>
      <c r="AB36" s="50"/>
      <c r="AC36" s="50"/>
      <c r="AD36" s="50"/>
      <c r="AF36" s="105"/>
      <c r="AG36" s="105"/>
      <c r="AH36" s="105"/>
      <c r="AI36" s="17"/>
      <c r="AJ36" s="17"/>
      <c r="AK36" s="105"/>
      <c r="AL36" s="105"/>
      <c r="AM36" s="105"/>
      <c r="AN36" s="105"/>
    </row>
    <row r="37" spans="1:40">
      <c r="B37" s="47" t="s">
        <v>96</v>
      </c>
      <c r="C37" s="780" t="s">
        <v>58</v>
      </c>
      <c r="D37" s="812"/>
      <c r="E37" s="812"/>
      <c r="F37" s="812"/>
      <c r="G37" s="812"/>
      <c r="H37" s="812"/>
      <c r="I37" s="812"/>
      <c r="J37" s="812"/>
      <c r="K37" s="812"/>
      <c r="L37" s="812"/>
      <c r="M37" s="812"/>
      <c r="N37" s="812"/>
      <c r="O37" s="812"/>
      <c r="P37" s="812"/>
      <c r="Q37" s="813"/>
      <c r="R37" s="814">
        <f>'שורות 1-21'!R37:AD37</f>
        <v>0</v>
      </c>
      <c r="S37" s="814"/>
      <c r="T37" s="814"/>
      <c r="U37" s="814"/>
      <c r="V37" s="814"/>
      <c r="W37" s="814"/>
      <c r="X37" s="814"/>
      <c r="Y37" s="814"/>
      <c r="Z37" s="814"/>
      <c r="AA37" s="814"/>
      <c r="AB37" s="814"/>
      <c r="AC37" s="814"/>
      <c r="AD37" s="815"/>
      <c r="AE37" s="13" t="s">
        <v>79</v>
      </c>
      <c r="AF37" s="130"/>
      <c r="AG37" s="130"/>
      <c r="AH37" s="130"/>
      <c r="AI37" s="130"/>
      <c r="AJ37" s="130"/>
      <c r="AK37" s="130"/>
      <c r="AL37" s="130"/>
      <c r="AM37" s="130"/>
      <c r="AN37" s="130"/>
    </row>
    <row r="38" spans="1:40" ht="7.5" customHeight="1">
      <c r="B38" s="47"/>
      <c r="C38" s="49"/>
      <c r="D38" s="49"/>
      <c r="E38" s="49"/>
      <c r="F38" s="49"/>
      <c r="G38" s="49"/>
      <c r="H38" s="49"/>
      <c r="I38" s="49"/>
      <c r="J38" s="49"/>
      <c r="K38" s="49"/>
      <c r="L38" s="49"/>
      <c r="M38" s="49"/>
      <c r="N38" s="49"/>
      <c r="O38" s="49"/>
      <c r="P38" s="49"/>
      <c r="Q38" s="49"/>
      <c r="R38" s="50"/>
      <c r="S38" s="50"/>
      <c r="T38" s="50"/>
      <c r="U38" s="50"/>
      <c r="V38" s="50"/>
      <c r="W38" s="50"/>
      <c r="X38" s="50"/>
      <c r="Y38" s="50"/>
      <c r="Z38" s="50"/>
      <c r="AA38" s="50"/>
      <c r="AB38" s="50"/>
      <c r="AC38" s="50"/>
      <c r="AD38" s="50"/>
      <c r="AF38" s="105"/>
      <c r="AG38" s="105"/>
      <c r="AH38" s="105"/>
      <c r="AI38" s="17"/>
      <c r="AJ38" s="17"/>
      <c r="AK38" s="105"/>
      <c r="AL38" s="105"/>
      <c r="AM38" s="105"/>
      <c r="AN38" s="105"/>
    </row>
    <row r="39" spans="1:40">
      <c r="B39" s="47" t="s">
        <v>127</v>
      </c>
      <c r="C39" s="780" t="s">
        <v>59</v>
      </c>
      <c r="D39" s="812"/>
      <c r="E39" s="812"/>
      <c r="F39" s="812"/>
      <c r="G39" s="812"/>
      <c r="H39" s="812"/>
      <c r="I39" s="812"/>
      <c r="J39" s="812"/>
      <c r="K39" s="812"/>
      <c r="L39" s="812"/>
      <c r="M39" s="812"/>
      <c r="N39" s="812"/>
      <c r="O39" s="812"/>
      <c r="P39" s="812"/>
      <c r="Q39" s="813"/>
      <c r="R39" s="814">
        <f>'שורות 1-21'!R39:AD39</f>
        <v>0</v>
      </c>
      <c r="S39" s="814"/>
      <c r="T39" s="814"/>
      <c r="U39" s="814"/>
      <c r="V39" s="814"/>
      <c r="W39" s="814"/>
      <c r="X39" s="814"/>
      <c r="Y39" s="814"/>
      <c r="Z39" s="814"/>
      <c r="AA39" s="814"/>
      <c r="AB39" s="814"/>
      <c r="AC39" s="814"/>
      <c r="AD39" s="815"/>
      <c r="AE39" s="13" t="s">
        <v>79</v>
      </c>
      <c r="AF39" s="130"/>
      <c r="AG39" s="130"/>
      <c r="AH39" s="130"/>
      <c r="AI39" s="130"/>
      <c r="AJ39" s="130"/>
      <c r="AK39" s="130"/>
      <c r="AL39" s="130"/>
      <c r="AM39" s="130"/>
      <c r="AN39" s="130"/>
    </row>
    <row r="40" spans="1:40">
      <c r="B40" s="49"/>
      <c r="C40" s="49"/>
      <c r="D40" s="49"/>
      <c r="E40" s="49"/>
      <c r="F40" s="49"/>
      <c r="G40" s="49"/>
      <c r="H40" s="49"/>
      <c r="I40" s="49"/>
      <c r="J40" s="49"/>
      <c r="K40" s="49"/>
      <c r="L40" s="49"/>
      <c r="M40" s="49"/>
      <c r="N40" s="49"/>
      <c r="O40" s="49"/>
      <c r="P40" s="49"/>
      <c r="Q40" s="49"/>
      <c r="R40" s="50"/>
      <c r="S40" s="50"/>
      <c r="T40" s="50"/>
      <c r="U40" s="50"/>
      <c r="V40" s="50"/>
      <c r="W40" s="50"/>
      <c r="X40" s="50"/>
      <c r="Y40" s="50"/>
      <c r="Z40" s="50"/>
      <c r="AA40" s="50"/>
      <c r="AB40" s="50"/>
      <c r="AC40" s="50"/>
      <c r="AD40" s="50"/>
      <c r="AE40" s="55"/>
      <c r="AF40" s="105"/>
      <c r="AG40" s="105"/>
      <c r="AH40" s="105"/>
      <c r="AI40" s="17"/>
      <c r="AJ40" s="17"/>
      <c r="AK40" s="105"/>
      <c r="AL40" s="105"/>
      <c r="AM40" s="105"/>
      <c r="AN40" s="105"/>
    </row>
    <row r="41" spans="1:40">
      <c r="B41" s="47"/>
      <c r="C41" s="254" t="s">
        <v>72</v>
      </c>
      <c r="D41" s="255"/>
      <c r="E41" s="255"/>
      <c r="F41" s="255"/>
      <c r="G41" s="255"/>
      <c r="H41" s="255"/>
      <c r="I41" s="255"/>
      <c r="J41" s="255"/>
      <c r="K41" s="255"/>
      <c r="L41" s="255"/>
      <c r="M41" s="255"/>
      <c r="N41" s="255"/>
      <c r="O41" s="255"/>
      <c r="P41" s="255"/>
      <c r="Q41" s="256"/>
      <c r="R41" s="471" t="s">
        <v>101</v>
      </c>
      <c r="S41" s="472"/>
      <c r="T41" s="472"/>
      <c r="U41" s="472"/>
      <c r="V41" s="472"/>
      <c r="W41" s="472"/>
      <c r="X41" s="472"/>
      <c r="Y41" s="472"/>
      <c r="Z41" s="472"/>
      <c r="AA41" s="472"/>
      <c r="AB41" s="472"/>
      <c r="AC41" s="472"/>
      <c r="AD41" s="473"/>
      <c r="AE41" s="56"/>
      <c r="AF41" s="56"/>
      <c r="AG41" s="56"/>
      <c r="AH41" s="105"/>
      <c r="AI41" s="105"/>
      <c r="AJ41" s="105"/>
      <c r="AK41" s="105"/>
      <c r="AL41" s="105"/>
      <c r="AM41" s="105"/>
      <c r="AN41" s="105"/>
    </row>
    <row r="42" spans="1:40">
      <c r="B42" s="47"/>
      <c r="C42" s="31"/>
      <c r="D42" s="31"/>
      <c r="E42" s="31"/>
      <c r="F42" s="31"/>
      <c r="G42" s="31"/>
      <c r="H42" s="31"/>
      <c r="I42" s="31"/>
      <c r="J42" s="31"/>
      <c r="K42" s="31"/>
      <c r="L42" s="31"/>
      <c r="M42" s="31"/>
      <c r="N42" s="31"/>
      <c r="O42" s="31"/>
      <c r="P42" s="31"/>
      <c r="Q42" s="31"/>
      <c r="R42" s="56"/>
      <c r="S42" s="56"/>
      <c r="T42" s="56"/>
      <c r="U42" s="56"/>
      <c r="V42" s="56"/>
      <c r="W42" s="56"/>
      <c r="X42" s="56"/>
      <c r="Y42" s="56"/>
      <c r="Z42" s="56"/>
      <c r="AA42" s="56"/>
      <c r="AB42" s="56"/>
      <c r="AC42" s="56"/>
      <c r="AD42" s="56"/>
      <c r="AE42" s="56"/>
      <c r="AF42" s="56"/>
      <c r="AG42" s="56"/>
      <c r="AH42" s="105"/>
      <c r="AI42" s="105"/>
      <c r="AJ42" s="105"/>
      <c r="AK42" s="105"/>
      <c r="AL42" s="105"/>
      <c r="AM42" s="105"/>
      <c r="AN42" s="105"/>
    </row>
    <row r="43" spans="1:40" ht="16.5" customHeight="1">
      <c r="A43" s="461" t="s">
        <v>102</v>
      </c>
      <c r="B43" s="461"/>
      <c r="C43" s="461"/>
      <c r="D43" s="461"/>
      <c r="E43" s="461"/>
      <c r="F43" s="461"/>
      <c r="G43" s="461"/>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263"/>
      <c r="AG43" s="263"/>
      <c r="AH43" s="105"/>
      <c r="AI43" s="105"/>
      <c r="AJ43" s="105"/>
      <c r="AK43" s="105"/>
      <c r="AL43" s="105"/>
      <c r="AM43" s="105"/>
      <c r="AN43" s="105"/>
    </row>
    <row r="44" spans="1:40" ht="5.2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105"/>
      <c r="AI44" s="105"/>
      <c r="AJ44" s="105"/>
      <c r="AK44" s="105"/>
      <c r="AL44" s="105"/>
      <c r="AM44" s="105"/>
      <c r="AN44" s="105"/>
    </row>
    <row r="45" spans="1:40" ht="16.5" customHeight="1">
      <c r="A45" s="461" t="s">
        <v>82</v>
      </c>
      <c r="B45" s="461"/>
      <c r="C45" s="461"/>
      <c r="D45" s="461"/>
      <c r="E45" s="461"/>
      <c r="F45" s="461"/>
      <c r="G45" s="461"/>
      <c r="H45" s="461"/>
      <c r="I45" s="461"/>
      <c r="J45" s="461"/>
      <c r="K45" s="461"/>
      <c r="L45" s="461"/>
      <c r="M45" s="461"/>
      <c r="N45" s="461"/>
      <c r="O45" s="461"/>
      <c r="P45" s="461"/>
      <c r="Q45" s="461"/>
      <c r="R45" s="461"/>
      <c r="S45" s="461"/>
      <c r="T45" s="461"/>
      <c r="U45" s="461"/>
      <c r="V45" s="461"/>
      <c r="W45" s="461"/>
      <c r="X45" s="461"/>
      <c r="Y45" s="461"/>
      <c r="Z45" s="461"/>
      <c r="AA45" s="461"/>
      <c r="AB45" s="461"/>
      <c r="AC45" s="461"/>
      <c r="AD45" s="461"/>
      <c r="AE45" s="461"/>
      <c r="AF45" s="263"/>
      <c r="AG45" s="263"/>
      <c r="AH45" s="105"/>
      <c r="AI45" s="105"/>
      <c r="AJ45" s="105"/>
      <c r="AK45" s="105"/>
      <c r="AL45" s="105"/>
      <c r="AM45" s="105"/>
      <c r="AN45" s="105"/>
    </row>
    <row r="46" spans="1:40" ht="16.5" customHeight="1">
      <c r="B46" s="49"/>
      <c r="C46" s="7" t="s">
        <v>95</v>
      </c>
      <c r="D46" s="59"/>
      <c r="E46" s="59"/>
      <c r="F46" s="59"/>
      <c r="G46" s="59"/>
      <c r="H46" s="59"/>
      <c r="I46" s="59"/>
      <c r="J46" s="59"/>
      <c r="K46" s="59"/>
      <c r="L46" s="59"/>
      <c r="M46" s="59"/>
      <c r="N46" s="49"/>
      <c r="O46" s="49"/>
      <c r="P46" s="49"/>
      <c r="Q46" s="49"/>
      <c r="R46" s="49"/>
      <c r="S46" s="49"/>
      <c r="T46" s="49"/>
      <c r="U46" s="49"/>
      <c r="V46" s="49"/>
      <c r="W46" s="49"/>
      <c r="X46" s="49"/>
      <c r="Y46" s="49"/>
      <c r="Z46" s="49"/>
      <c r="AA46" s="49"/>
      <c r="AB46" s="49"/>
      <c r="AC46" s="49"/>
      <c r="AD46" s="49"/>
      <c r="AE46" s="49"/>
      <c r="AF46" s="49"/>
      <c r="AG46" s="49"/>
      <c r="AH46" s="49"/>
      <c r="AI46" s="60"/>
      <c r="AJ46" s="60"/>
      <c r="AK46" s="49"/>
    </row>
    <row r="47" spans="1:40" ht="16.5" customHeight="1">
      <c r="B47" s="460" t="s">
        <v>49</v>
      </c>
      <c r="C47" s="460"/>
      <c r="D47" s="460"/>
      <c r="E47" s="460"/>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257"/>
      <c r="AI47" s="257"/>
      <c r="AJ47" s="257"/>
      <c r="AK47" s="257"/>
      <c r="AL47" s="257"/>
      <c r="AM47" s="257"/>
      <c r="AN47" s="257"/>
    </row>
    <row r="48" spans="1:40" ht="7.5" customHeight="1">
      <c r="B48" s="49"/>
      <c r="C48" s="49"/>
      <c r="D48" s="49"/>
      <c r="E48" s="49"/>
      <c r="F48" s="49"/>
      <c r="G48" s="49"/>
      <c r="H48" s="49"/>
      <c r="I48" s="49"/>
      <c r="J48" s="49"/>
      <c r="K48" s="49"/>
      <c r="L48" s="49"/>
      <c r="M48" s="49"/>
      <c r="N48" s="49"/>
      <c r="O48" s="49"/>
      <c r="P48" s="49"/>
      <c r="Q48" s="49"/>
      <c r="R48" s="50"/>
      <c r="S48" s="50"/>
      <c r="T48" s="50"/>
      <c r="U48" s="50"/>
      <c r="V48" s="50"/>
      <c r="W48" s="50"/>
      <c r="X48" s="50"/>
      <c r="Y48" s="50"/>
      <c r="Z48" s="50"/>
      <c r="AA48" s="50"/>
      <c r="AB48" s="50"/>
      <c r="AC48" s="50"/>
      <c r="AD48" s="50"/>
      <c r="AE48" s="50"/>
      <c r="AF48" s="50"/>
      <c r="AG48" s="50"/>
      <c r="AH48" s="50"/>
      <c r="AI48" s="61"/>
      <c r="AJ48" s="61"/>
      <c r="AK48" s="50"/>
      <c r="AL48" s="105"/>
      <c r="AM48" s="105"/>
      <c r="AN48" s="105"/>
    </row>
    <row r="49" spans="2:40">
      <c r="B49" s="47" t="s">
        <v>70</v>
      </c>
      <c r="C49" s="780" t="s">
        <v>87</v>
      </c>
      <c r="D49" s="781"/>
      <c r="E49" s="781"/>
      <c r="F49" s="781"/>
      <c r="G49" s="781"/>
      <c r="H49" s="781"/>
      <c r="I49" s="781"/>
      <c r="J49" s="781"/>
      <c r="K49" s="781"/>
      <c r="L49" s="781"/>
      <c r="M49" s="781"/>
      <c r="N49" s="781"/>
      <c r="O49" s="781"/>
      <c r="P49" s="781"/>
      <c r="Q49" s="782"/>
      <c r="R49" s="466">
        <f>'שורות 1-21'!R49:AD49</f>
        <v>0</v>
      </c>
      <c r="S49" s="467"/>
      <c r="T49" s="467"/>
      <c r="U49" s="467"/>
      <c r="V49" s="467"/>
      <c r="W49" s="467"/>
      <c r="X49" s="467"/>
      <c r="Y49" s="467"/>
      <c r="Z49" s="467"/>
      <c r="AA49" s="467"/>
      <c r="AB49" s="467"/>
      <c r="AC49" s="467"/>
      <c r="AD49" s="467"/>
      <c r="AE49" s="836" t="str">
        <f>'שורות 1-21'!AE49:AF49</f>
        <v>% שכר לתשלום</v>
      </c>
      <c r="AF49" s="837"/>
      <c r="AG49" s="124" t="s">
        <v>39</v>
      </c>
      <c r="AH49" s="125"/>
      <c r="AI49" s="125"/>
      <c r="AJ49" s="125"/>
      <c r="AK49" s="875"/>
      <c r="AL49" s="875"/>
      <c r="AM49" s="250"/>
      <c r="AN49" s="132"/>
    </row>
    <row r="50" spans="2:40" ht="7.5" customHeight="1">
      <c r="B50" s="47"/>
      <c r="C50" s="49"/>
      <c r="D50" s="49"/>
      <c r="E50" s="49"/>
      <c r="F50" s="49"/>
      <c r="G50" s="49"/>
      <c r="H50" s="49"/>
      <c r="I50" s="49"/>
      <c r="J50" s="49"/>
      <c r="K50" s="49"/>
      <c r="L50" s="49"/>
      <c r="M50" s="49"/>
      <c r="N50" s="49"/>
      <c r="O50" s="49"/>
      <c r="P50" s="49"/>
      <c r="Q50" s="49"/>
      <c r="R50" s="49"/>
      <c r="S50" s="50"/>
      <c r="T50" s="50"/>
      <c r="U50" s="50"/>
      <c r="V50" s="50"/>
      <c r="W50" s="50"/>
      <c r="X50" s="50"/>
      <c r="Y50" s="50"/>
      <c r="Z50" s="50"/>
      <c r="AA50" s="50"/>
      <c r="AB50" s="50"/>
      <c r="AC50" s="50"/>
      <c r="AD50" s="50"/>
      <c r="AE50" s="50"/>
      <c r="AF50" s="50"/>
      <c r="AG50" s="50"/>
      <c r="AH50" s="31"/>
      <c r="AI50" s="32"/>
      <c r="AJ50" s="32"/>
      <c r="AK50" s="31"/>
      <c r="AL50" s="108"/>
      <c r="AM50" s="108"/>
      <c r="AN50" s="108"/>
    </row>
    <row r="51" spans="2:40">
      <c r="B51" s="47" t="s">
        <v>69</v>
      </c>
      <c r="C51" s="780" t="s">
        <v>103</v>
      </c>
      <c r="D51" s="781"/>
      <c r="E51" s="781"/>
      <c r="F51" s="781"/>
      <c r="G51" s="781"/>
      <c r="H51" s="781"/>
      <c r="I51" s="781"/>
      <c r="J51" s="781"/>
      <c r="K51" s="781"/>
      <c r="L51" s="781"/>
      <c r="M51" s="781"/>
      <c r="N51" s="781"/>
      <c r="O51" s="781"/>
      <c r="P51" s="781"/>
      <c r="Q51" s="782"/>
      <c r="R51" s="464" t="str">
        <f>'שורות 1-21'!R51:AD51</f>
        <v>סוג החשבון</v>
      </c>
      <c r="S51" s="465"/>
      <c r="T51" s="465"/>
      <c r="U51" s="465"/>
      <c r="V51" s="465"/>
      <c r="W51" s="465"/>
      <c r="X51" s="465"/>
      <c r="Y51" s="465"/>
      <c r="Z51" s="465"/>
      <c r="AA51" s="465"/>
      <c r="AB51" s="465"/>
      <c r="AC51" s="465"/>
      <c r="AD51" s="465"/>
      <c r="AE51" s="465"/>
      <c r="AF51" s="465"/>
      <c r="AG51" s="264"/>
      <c r="AH51" s="127"/>
      <c r="AI51" s="127"/>
      <c r="AJ51" s="127"/>
      <c r="AK51" s="127"/>
      <c r="AL51" s="127"/>
      <c r="AM51" s="127"/>
      <c r="AN51" s="127"/>
    </row>
    <row r="52" spans="2:40" ht="7.5" customHeight="1">
      <c r="B52" s="47"/>
      <c r="C52" s="49"/>
      <c r="D52" s="49"/>
      <c r="E52" s="49"/>
      <c r="F52" s="49"/>
      <c r="G52" s="49"/>
      <c r="H52" s="49"/>
      <c r="I52" s="49"/>
      <c r="J52" s="49"/>
      <c r="K52" s="49"/>
      <c r="L52" s="49"/>
      <c r="M52" s="49"/>
      <c r="N52" s="49"/>
      <c r="O52" s="49"/>
      <c r="P52" s="49"/>
      <c r="Q52" s="49"/>
      <c r="R52" s="49"/>
      <c r="S52" s="50"/>
      <c r="T52" s="50"/>
      <c r="U52" s="50"/>
      <c r="V52" s="50"/>
      <c r="W52" s="50"/>
      <c r="X52" s="50"/>
      <c r="Y52" s="50"/>
      <c r="Z52" s="50"/>
      <c r="AA52" s="50"/>
      <c r="AB52" s="50"/>
      <c r="AC52" s="50"/>
      <c r="AD52" s="50"/>
      <c r="AE52" s="50"/>
      <c r="AF52" s="50"/>
      <c r="AG52" s="50"/>
      <c r="AH52" s="31"/>
      <c r="AI52" s="32"/>
      <c r="AJ52" s="32"/>
      <c r="AK52" s="31"/>
      <c r="AL52" s="108"/>
      <c r="AM52" s="108"/>
      <c r="AN52" s="108"/>
    </row>
    <row r="53" spans="2:40">
      <c r="B53" s="47" t="s">
        <v>73</v>
      </c>
      <c r="C53" s="780" t="s">
        <v>84</v>
      </c>
      <c r="D53" s="781"/>
      <c r="E53" s="781"/>
      <c r="F53" s="781"/>
      <c r="G53" s="781"/>
      <c r="H53" s="781"/>
      <c r="I53" s="781"/>
      <c r="J53" s="781"/>
      <c r="K53" s="781"/>
      <c r="L53" s="781"/>
      <c r="M53" s="781"/>
      <c r="N53" s="781"/>
      <c r="O53" s="781"/>
      <c r="P53" s="781"/>
      <c r="Q53" s="782"/>
      <c r="R53" s="1025">
        <f>'שורות 1-21'!R53:AD53</f>
        <v>0</v>
      </c>
      <c r="S53" s="1026"/>
      <c r="T53" s="1026"/>
      <c r="U53" s="1026"/>
      <c r="V53" s="1026"/>
      <c r="W53" s="1026"/>
      <c r="X53" s="1026"/>
      <c r="Y53" s="1026"/>
      <c r="Z53" s="1026"/>
      <c r="AA53" s="1026"/>
      <c r="AB53" s="1026"/>
      <c r="AC53" s="1026"/>
      <c r="AD53" s="1026"/>
      <c r="AE53" s="258"/>
      <c r="AF53" s="258"/>
      <c r="AG53" s="258"/>
      <c r="AH53" s="128"/>
      <c r="AI53" s="128"/>
      <c r="AJ53" s="128"/>
      <c r="AK53" s="128"/>
      <c r="AL53" s="128"/>
      <c r="AM53" s="128"/>
      <c r="AN53" s="128"/>
    </row>
    <row r="54" spans="2:40" ht="7.5" customHeight="1">
      <c r="B54" s="47"/>
      <c r="C54" s="49"/>
      <c r="D54" s="49"/>
      <c r="E54" s="49"/>
      <c r="F54" s="49"/>
      <c r="G54" s="49"/>
      <c r="H54" s="49"/>
      <c r="I54" s="49"/>
      <c r="J54" s="49"/>
      <c r="K54" s="49"/>
      <c r="L54" s="49"/>
      <c r="M54" s="49"/>
      <c r="N54" s="49"/>
      <c r="O54" s="49"/>
      <c r="P54" s="49"/>
      <c r="Q54" s="49"/>
      <c r="R54" s="49"/>
      <c r="S54" s="50"/>
      <c r="T54" s="50"/>
      <c r="U54" s="50"/>
      <c r="V54" s="50"/>
      <c r="W54" s="50"/>
      <c r="X54" s="50"/>
      <c r="Y54" s="50"/>
      <c r="Z54" s="50"/>
      <c r="AA54" s="50"/>
      <c r="AB54" s="50"/>
      <c r="AC54" s="50"/>
      <c r="AD54" s="50"/>
      <c r="AE54" s="50"/>
      <c r="AF54" s="50"/>
      <c r="AG54" s="50"/>
      <c r="AH54" s="31"/>
      <c r="AI54" s="32"/>
      <c r="AJ54" s="32"/>
      <c r="AK54" s="31"/>
      <c r="AL54" s="108"/>
      <c r="AM54" s="108"/>
      <c r="AN54" s="108"/>
    </row>
    <row r="55" spans="2:40">
      <c r="B55" s="47" t="s">
        <v>74</v>
      </c>
      <c r="C55" s="822" t="s">
        <v>85</v>
      </c>
      <c r="D55" s="823"/>
      <c r="E55" s="823"/>
      <c r="F55" s="823"/>
      <c r="G55" s="823"/>
      <c r="H55" s="823"/>
      <c r="I55" s="823"/>
      <c r="J55" s="823"/>
      <c r="K55" s="823"/>
      <c r="L55" s="823"/>
      <c r="M55" s="823"/>
      <c r="N55" s="823"/>
      <c r="O55" s="823"/>
      <c r="P55" s="823"/>
      <c r="Q55" s="824"/>
      <c r="R55" s="1025">
        <f>'שורות 1-21'!R55:AD55</f>
        <v>0</v>
      </c>
      <c r="S55" s="1026"/>
      <c r="T55" s="1026"/>
      <c r="U55" s="1026"/>
      <c r="V55" s="1026"/>
      <c r="W55" s="1026"/>
      <c r="X55" s="1026"/>
      <c r="Y55" s="1026"/>
      <c r="Z55" s="1026"/>
      <c r="AA55" s="1026"/>
      <c r="AB55" s="1026"/>
      <c r="AC55" s="1026"/>
      <c r="AD55" s="1026"/>
      <c r="AE55" s="258"/>
      <c r="AF55" s="258"/>
      <c r="AG55" s="258"/>
      <c r="AH55" s="128"/>
      <c r="AI55" s="128"/>
      <c r="AJ55" s="128"/>
      <c r="AK55" s="128"/>
      <c r="AL55" s="128"/>
      <c r="AM55" s="128"/>
      <c r="AN55" s="128"/>
    </row>
    <row r="56" spans="2:40" ht="7.5" customHeight="1">
      <c r="B56" s="47"/>
      <c r="C56" s="49"/>
      <c r="D56" s="49"/>
      <c r="E56" s="49"/>
      <c r="F56" s="49"/>
      <c r="G56" s="49"/>
      <c r="H56" s="49"/>
      <c r="I56" s="49"/>
      <c r="J56" s="49"/>
      <c r="K56" s="49"/>
      <c r="L56" s="49"/>
      <c r="M56" s="49"/>
      <c r="N56" s="49"/>
      <c r="O56" s="49"/>
      <c r="P56" s="49"/>
      <c r="Q56" s="49"/>
      <c r="R56" s="50"/>
      <c r="S56" s="50"/>
      <c r="T56" s="50"/>
      <c r="U56" s="50"/>
      <c r="V56" s="50"/>
      <c r="W56" s="50"/>
      <c r="X56" s="50"/>
      <c r="Y56" s="50"/>
      <c r="Z56" s="62"/>
      <c r="AA56" s="62"/>
      <c r="AB56" s="62"/>
      <c r="AC56" s="62"/>
      <c r="AD56" s="62"/>
      <c r="AE56" s="50"/>
      <c r="AF56" s="50"/>
      <c r="AG56" s="50"/>
      <c r="AH56" s="31"/>
      <c r="AI56" s="32"/>
      <c r="AJ56" s="32"/>
      <c r="AK56" s="31"/>
      <c r="AL56" s="108"/>
      <c r="AM56" s="108"/>
      <c r="AN56" s="108"/>
    </row>
    <row r="57" spans="2:40" ht="19.5" customHeight="1">
      <c r="B57" s="47" t="s">
        <v>75</v>
      </c>
      <c r="C57" s="780" t="s">
        <v>61</v>
      </c>
      <c r="D57" s="781"/>
      <c r="E57" s="781"/>
      <c r="F57" s="781"/>
      <c r="G57" s="781"/>
      <c r="H57" s="781"/>
      <c r="I57" s="781"/>
      <c r="J57" s="781"/>
      <c r="K57" s="781"/>
      <c r="L57" s="781"/>
      <c r="M57" s="781"/>
      <c r="N57" s="781"/>
      <c r="O57" s="781"/>
      <c r="P57" s="781"/>
      <c r="Q57" s="782"/>
      <c r="R57" s="814">
        <f>'שורות 1-21'!R57:Y57</f>
        <v>0</v>
      </c>
      <c r="S57" s="814"/>
      <c r="T57" s="814"/>
      <c r="U57" s="814"/>
      <c r="V57" s="814"/>
      <c r="W57" s="814"/>
      <c r="X57" s="814"/>
      <c r="Y57" s="814"/>
      <c r="Z57" s="775" t="s">
        <v>62</v>
      </c>
      <c r="AA57" s="776"/>
      <c r="AB57" s="776"/>
      <c r="AC57" s="776"/>
      <c r="AD57" s="786"/>
      <c r="AE57" s="832">
        <f>'שורות 1-21'!AE57:AG57</f>
        <v>0</v>
      </c>
      <c r="AF57" s="814"/>
      <c r="AG57" s="815"/>
      <c r="AH57" s="129"/>
      <c r="AI57" s="129"/>
      <c r="AJ57" s="129"/>
      <c r="AK57" s="129"/>
      <c r="AL57" s="129"/>
      <c r="AM57" s="129"/>
      <c r="AN57" s="129"/>
    </row>
    <row r="58" spans="2:40" ht="7.5" customHeight="1">
      <c r="B58" s="49"/>
      <c r="C58" s="49"/>
      <c r="D58" s="49"/>
      <c r="E58" s="49"/>
      <c r="F58" s="49"/>
      <c r="G58" s="49"/>
      <c r="H58" s="49"/>
      <c r="I58" s="49"/>
      <c r="J58" s="49"/>
      <c r="K58" s="49"/>
      <c r="L58" s="49"/>
      <c r="M58" s="49"/>
      <c r="N58" s="49"/>
      <c r="O58" s="49"/>
      <c r="P58" s="49"/>
      <c r="Q58" s="49"/>
      <c r="R58" s="50"/>
      <c r="Y58" s="50"/>
      <c r="Z58" s="50"/>
      <c r="AA58" s="50"/>
      <c r="AB58" s="63"/>
      <c r="AC58" s="50"/>
      <c r="AD58" s="50"/>
      <c r="AE58" s="50"/>
      <c r="AF58" s="50"/>
      <c r="AG58" s="50"/>
      <c r="AH58" s="31"/>
      <c r="AI58" s="32"/>
      <c r="AJ58" s="32"/>
      <c r="AK58" s="31"/>
      <c r="AL58" s="108"/>
      <c r="AM58" s="108"/>
      <c r="AN58" s="108"/>
    </row>
    <row r="59" spans="2:40" ht="19.5" customHeight="1">
      <c r="B59" s="47" t="s">
        <v>76</v>
      </c>
      <c r="C59" s="816" t="s">
        <v>81</v>
      </c>
      <c r="D59" s="817"/>
      <c r="E59" s="817"/>
      <c r="F59" s="817"/>
      <c r="G59" s="817"/>
      <c r="H59" s="817"/>
      <c r="I59" s="817"/>
      <c r="J59" s="817"/>
      <c r="K59" s="817"/>
      <c r="L59" s="817"/>
      <c r="M59" s="817"/>
      <c r="N59" s="817"/>
      <c r="O59" s="817"/>
      <c r="P59" s="817"/>
      <c r="Q59" s="818"/>
      <c r="R59" s="64" t="s">
        <v>77</v>
      </c>
      <c r="S59" s="819">
        <f>'שורות 1-21'!S59:AA59</f>
        <v>0</v>
      </c>
      <c r="T59" s="820"/>
      <c r="U59" s="820"/>
      <c r="V59" s="820"/>
      <c r="W59" s="820"/>
      <c r="X59" s="820"/>
      <c r="Y59" s="820"/>
      <c r="Z59" s="820"/>
      <c r="AA59" s="821"/>
      <c r="AB59" s="64" t="s">
        <v>78</v>
      </c>
      <c r="AC59" s="259"/>
      <c r="AD59" s="833">
        <f>'שורות 1-21'!AD59:AG59</f>
        <v>0</v>
      </c>
      <c r="AE59" s="820"/>
      <c r="AF59" s="820"/>
      <c r="AG59" s="821"/>
      <c r="AH59" s="127"/>
      <c r="AI59" s="127"/>
      <c r="AJ59" s="127"/>
      <c r="AK59" s="127"/>
      <c r="AL59" s="127"/>
      <c r="AM59" s="127"/>
      <c r="AN59" s="127"/>
    </row>
    <row r="60" spans="2:40" ht="7.5" customHeight="1">
      <c r="B60" s="49"/>
      <c r="C60" s="49"/>
      <c r="D60" s="49"/>
      <c r="E60" s="49"/>
      <c r="F60" s="49"/>
      <c r="G60" s="49"/>
      <c r="H60" s="49"/>
      <c r="I60" s="49"/>
      <c r="J60" s="49"/>
      <c r="K60" s="49"/>
      <c r="L60" s="49"/>
      <c r="M60" s="49"/>
      <c r="N60" s="49"/>
      <c r="O60" s="49"/>
      <c r="P60" s="49"/>
      <c r="Q60" s="49"/>
      <c r="R60" s="50"/>
      <c r="S60" s="50"/>
      <c r="T60" s="50"/>
      <c r="U60" s="50"/>
      <c r="V60" s="50"/>
      <c r="W60" s="50"/>
      <c r="X60" s="50"/>
      <c r="Y60" s="50"/>
      <c r="Z60" s="50"/>
      <c r="AA60" s="50"/>
      <c r="AB60" s="50"/>
      <c r="AC60" s="50"/>
      <c r="AD60" s="50"/>
      <c r="AE60" s="55"/>
      <c r="AF60" s="55"/>
      <c r="AG60" s="55"/>
      <c r="AH60" s="108"/>
      <c r="AI60" s="90"/>
      <c r="AJ60" s="90"/>
      <c r="AK60" s="108"/>
      <c r="AL60" s="108"/>
      <c r="AM60" s="108"/>
      <c r="AN60" s="108"/>
    </row>
    <row r="61" spans="2:40">
      <c r="B61" s="37"/>
      <c r="C61" s="775" t="s">
        <v>80</v>
      </c>
      <c r="D61" s="776"/>
      <c r="E61" s="776"/>
      <c r="F61" s="776"/>
      <c r="G61" s="776"/>
      <c r="H61" s="776"/>
      <c r="I61" s="776"/>
      <c r="J61" s="776"/>
      <c r="K61" s="776"/>
      <c r="L61" s="776"/>
      <c r="M61" s="776"/>
      <c r="N61" s="776"/>
      <c r="O61" s="776"/>
      <c r="P61" s="776"/>
      <c r="Q61" s="786"/>
      <c r="R61" s="471" t="str">
        <f>R41</f>
        <v xml:space="preserve">בעת מילוי הטופס יש לרשום מידע בלתי מסווג בלבד </v>
      </c>
      <c r="S61" s="472"/>
      <c r="T61" s="472"/>
      <c r="U61" s="472"/>
      <c r="V61" s="472"/>
      <c r="W61" s="472"/>
      <c r="X61" s="472"/>
      <c r="Y61" s="472"/>
      <c r="Z61" s="472"/>
      <c r="AA61" s="472"/>
      <c r="AB61" s="472"/>
      <c r="AC61" s="472"/>
      <c r="AD61" s="472"/>
      <c r="AE61" s="472"/>
      <c r="AF61" s="472"/>
      <c r="AG61" s="472"/>
      <c r="AH61" s="56"/>
      <c r="AI61" s="56"/>
      <c r="AJ61" s="56"/>
      <c r="AK61" s="56"/>
      <c r="AL61" s="56"/>
      <c r="AM61" s="56"/>
      <c r="AN61" s="56"/>
    </row>
    <row r="62" spans="2:40">
      <c r="B62" s="49"/>
    </row>
    <row r="63" spans="2:40">
      <c r="B63" s="828" t="s">
        <v>60</v>
      </c>
      <c r="C63" s="828"/>
      <c r="D63" s="828"/>
      <c r="E63" s="828"/>
      <c r="F63" s="828"/>
      <c r="G63" s="828"/>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row>
    <row r="64" spans="2:40" ht="7.5" customHeight="1">
      <c r="B64" s="49"/>
      <c r="C64" s="49"/>
      <c r="D64" s="49"/>
      <c r="E64" s="49"/>
      <c r="F64" s="49"/>
      <c r="G64" s="49"/>
      <c r="H64" s="49"/>
      <c r="I64" s="50"/>
      <c r="J64" s="50"/>
      <c r="K64" s="50"/>
      <c r="L64" s="49"/>
      <c r="M64" s="49"/>
      <c r="N64" s="49"/>
      <c r="O64" s="49"/>
      <c r="P64" s="49"/>
      <c r="Q64" s="49"/>
      <c r="R64" s="49"/>
      <c r="S64" s="50"/>
      <c r="T64" s="50"/>
      <c r="U64" s="50"/>
      <c r="V64" s="65"/>
      <c r="W64" s="65"/>
      <c r="X64" s="65"/>
      <c r="Y64" s="65"/>
      <c r="Z64" s="50"/>
      <c r="AA64" s="50"/>
      <c r="AB64" s="50"/>
      <c r="AC64" s="50"/>
      <c r="AD64" s="50"/>
      <c r="AE64" s="65"/>
      <c r="AF64" s="65"/>
      <c r="AG64" s="65"/>
      <c r="AH64" s="50"/>
      <c r="AI64" s="61"/>
      <c r="AJ64" s="61"/>
      <c r="AK64" s="50"/>
      <c r="AL64" s="105"/>
      <c r="AM64" s="105"/>
      <c r="AN64" s="105"/>
    </row>
    <row r="65" spans="1:46">
      <c r="C65" s="775" t="s">
        <v>52</v>
      </c>
      <c r="D65" s="776"/>
      <c r="E65" s="776"/>
      <c r="F65" s="776"/>
      <c r="G65" s="776"/>
      <c r="H65" s="776"/>
      <c r="I65" s="776"/>
      <c r="J65" s="776"/>
      <c r="K65" s="776"/>
      <c r="L65" s="776"/>
      <c r="M65" s="776"/>
      <c r="N65" s="776"/>
      <c r="O65" s="776"/>
      <c r="P65" s="776"/>
      <c r="Q65" s="776"/>
      <c r="R65" s="776"/>
      <c r="S65" s="776"/>
      <c r="T65" s="776"/>
      <c r="U65" s="786"/>
      <c r="V65" s="857">
        <f>'שורות 1-21'!V65:Y65</f>
        <v>0</v>
      </c>
      <c r="W65" s="857"/>
      <c r="X65" s="857"/>
      <c r="Y65" s="857"/>
      <c r="Z65" s="775" t="s">
        <v>53</v>
      </c>
      <c r="AA65" s="776"/>
      <c r="AB65" s="776"/>
      <c r="AC65" s="776"/>
      <c r="AD65" s="786"/>
      <c r="AE65" s="832">
        <f>'שורות 1-21'!AE65:AG65</f>
        <v>0</v>
      </c>
      <c r="AF65" s="814"/>
      <c r="AG65" s="815"/>
      <c r="AH65" s="50"/>
      <c r="AI65" s="50"/>
      <c r="AJ65" s="50"/>
      <c r="AK65" s="50"/>
      <c r="AL65" s="50"/>
      <c r="AM65" s="50"/>
      <c r="AN65" s="50"/>
    </row>
    <row r="66" spans="1:46" ht="7.5" customHeight="1">
      <c r="B66" s="49"/>
      <c r="C66" s="49"/>
      <c r="D66" s="49"/>
      <c r="E66" s="49"/>
      <c r="F66" s="49"/>
      <c r="G66" s="49"/>
      <c r="H66" s="49"/>
      <c r="I66" s="49"/>
      <c r="J66" s="49"/>
      <c r="K66" s="49"/>
      <c r="L66" s="49"/>
      <c r="M66" s="49"/>
      <c r="N66" s="49"/>
      <c r="O66" s="49"/>
      <c r="P66" s="49"/>
      <c r="Q66" s="49"/>
      <c r="R66" s="49"/>
      <c r="S66" s="50"/>
      <c r="T66" s="50"/>
      <c r="U66" s="50"/>
      <c r="V66" s="50"/>
      <c r="W66" s="50"/>
      <c r="X66" s="50"/>
      <c r="Y66" s="50"/>
      <c r="Z66" s="50"/>
      <c r="AA66" s="50"/>
      <c r="AB66" s="50"/>
      <c r="AC66" s="50"/>
      <c r="AD66" s="50"/>
      <c r="AE66" s="51"/>
      <c r="AF66" s="51"/>
      <c r="AG66" s="51"/>
      <c r="AH66" s="50"/>
      <c r="AI66" s="61"/>
      <c r="AJ66" s="61"/>
      <c r="AK66" s="50"/>
      <c r="AL66" s="105"/>
      <c r="AM66" s="105"/>
      <c r="AN66" s="105"/>
    </row>
    <row r="68" spans="1:46" s="266" customFormat="1" ht="36" customHeight="1">
      <c r="A68" s="265"/>
      <c r="B68" s="831" t="s">
        <v>130</v>
      </c>
      <c r="C68" s="831" t="s">
        <v>118</v>
      </c>
      <c r="D68" s="469" t="s">
        <v>180</v>
      </c>
      <c r="E68" s="469"/>
      <c r="F68" s="469"/>
      <c r="G68" s="469"/>
      <c r="H68" s="469"/>
      <c r="I68" s="469"/>
      <c r="J68" s="469"/>
      <c r="K68" s="469"/>
      <c r="L68" s="469"/>
      <c r="M68" s="831" t="s">
        <v>181</v>
      </c>
      <c r="N68" s="831"/>
      <c r="O68" s="879" t="s">
        <v>182</v>
      </c>
      <c r="P68" s="879"/>
      <c r="Q68" s="879"/>
      <c r="R68" s="879"/>
      <c r="S68" s="879" t="s">
        <v>200</v>
      </c>
      <c r="T68" s="879"/>
      <c r="U68" s="879"/>
      <c r="V68" s="879"/>
      <c r="W68" s="879"/>
      <c r="X68" s="879"/>
      <c r="Y68" s="879"/>
      <c r="Z68" s="834" t="s">
        <v>201</v>
      </c>
      <c r="AA68" s="834"/>
      <c r="AB68" s="834"/>
      <c r="AC68" s="834"/>
      <c r="AD68" s="834"/>
      <c r="AE68" s="834" t="s">
        <v>183</v>
      </c>
      <c r="AF68" s="834"/>
      <c r="AG68" s="834"/>
      <c r="AH68" s="810" t="s">
        <v>202</v>
      </c>
      <c r="AI68" s="810"/>
      <c r="AJ68" s="810" t="s">
        <v>184</v>
      </c>
      <c r="AK68" s="810"/>
      <c r="AL68" s="810" t="s">
        <v>185</v>
      </c>
      <c r="AM68" s="810"/>
      <c r="AN68" s="810"/>
      <c r="AO68" s="810" t="s">
        <v>209</v>
      </c>
      <c r="AS68" s="999" t="s">
        <v>179</v>
      </c>
      <c r="AT68" s="1000"/>
    </row>
    <row r="69" spans="1:46" s="266" customFormat="1" ht="28.5" customHeight="1">
      <c r="A69" s="265"/>
      <c r="B69" s="831"/>
      <c r="C69" s="831"/>
      <c r="D69" s="469"/>
      <c r="E69" s="469"/>
      <c r="F69" s="469"/>
      <c r="G69" s="469"/>
      <c r="H69" s="469"/>
      <c r="I69" s="469"/>
      <c r="J69" s="469"/>
      <c r="K69" s="469"/>
      <c r="L69" s="469"/>
      <c r="M69" s="831"/>
      <c r="N69" s="831"/>
      <c r="O69" s="879"/>
      <c r="P69" s="879"/>
      <c r="Q69" s="879"/>
      <c r="R69" s="879"/>
      <c r="S69" s="879"/>
      <c r="T69" s="879"/>
      <c r="U69" s="879"/>
      <c r="V69" s="879"/>
      <c r="W69" s="879"/>
      <c r="X69" s="879"/>
      <c r="Y69" s="879"/>
      <c r="Z69" s="835"/>
      <c r="AA69" s="835"/>
      <c r="AB69" s="835"/>
      <c r="AC69" s="835"/>
      <c r="AD69" s="835"/>
      <c r="AE69" s="835"/>
      <c r="AF69" s="835"/>
      <c r="AG69" s="835"/>
      <c r="AH69" s="810"/>
      <c r="AI69" s="810"/>
      <c r="AJ69" s="810"/>
      <c r="AK69" s="810"/>
      <c r="AL69" s="810"/>
      <c r="AM69" s="810"/>
      <c r="AN69" s="810"/>
      <c r="AO69" s="810"/>
      <c r="AS69" s="1001"/>
      <c r="AT69" s="1002"/>
    </row>
    <row r="70" spans="1:46" s="266" customFormat="1">
      <c r="A70" s="265"/>
      <c r="B70" s="251" t="s">
        <v>5</v>
      </c>
      <c r="C70" s="443" t="s">
        <v>6</v>
      </c>
      <c r="D70" s="469" t="s">
        <v>10</v>
      </c>
      <c r="E70" s="469"/>
      <c r="F70" s="469"/>
      <c r="G70" s="469"/>
      <c r="H70" s="469"/>
      <c r="I70" s="469"/>
      <c r="J70" s="469"/>
      <c r="K70" s="469"/>
      <c r="L70" s="469"/>
      <c r="M70" s="469" t="s">
        <v>7</v>
      </c>
      <c r="N70" s="469"/>
      <c r="O70" s="469" t="s">
        <v>8</v>
      </c>
      <c r="P70" s="469"/>
      <c r="Q70" s="469"/>
      <c r="R70" s="469"/>
      <c r="S70" s="825" t="s">
        <v>208</v>
      </c>
      <c r="T70" s="826"/>
      <c r="U70" s="826"/>
      <c r="V70" s="826"/>
      <c r="W70" s="826"/>
      <c r="X70" s="826"/>
      <c r="Y70" s="827"/>
      <c r="Z70" s="1003" t="s">
        <v>131</v>
      </c>
      <c r="AA70" s="1004"/>
      <c r="AB70" s="1004"/>
      <c r="AC70" s="1004"/>
      <c r="AD70" s="1005"/>
      <c r="AE70" s="1006" t="s">
        <v>24</v>
      </c>
      <c r="AF70" s="1006"/>
      <c r="AG70" s="1007"/>
      <c r="AH70" s="469" t="s">
        <v>25</v>
      </c>
      <c r="AI70" s="469"/>
      <c r="AJ70" s="469" t="s">
        <v>26</v>
      </c>
      <c r="AK70" s="469"/>
      <c r="AL70" s="469" t="s">
        <v>178</v>
      </c>
      <c r="AM70" s="469"/>
      <c r="AN70" s="469"/>
      <c r="AO70" s="444" t="s">
        <v>204</v>
      </c>
      <c r="AS70" s="1008" t="s">
        <v>23</v>
      </c>
      <c r="AT70" s="1009"/>
    </row>
    <row r="71" spans="1:46" s="268" customFormat="1" ht="18.75">
      <c r="A71" s="267"/>
      <c r="B71" s="122">
        <v>22</v>
      </c>
      <c r="C71" s="269" t="s">
        <v>188</v>
      </c>
      <c r="D71" s="1027" t="s">
        <v>187</v>
      </c>
      <c r="E71" s="1027"/>
      <c r="F71" s="1027"/>
      <c r="G71" s="1027"/>
      <c r="H71" s="1027"/>
      <c r="I71" s="1027"/>
      <c r="J71" s="1027"/>
      <c r="K71" s="1027"/>
      <c r="L71" s="1027"/>
      <c r="M71" s="1028">
        <f>'שורות 1-21'!M92:N92</f>
        <v>0</v>
      </c>
      <c r="N71" s="1028"/>
      <c r="O71" s="1029"/>
      <c r="P71" s="1029"/>
      <c r="Q71" s="1029"/>
      <c r="R71" s="1029"/>
      <c r="S71" s="1030">
        <f>'שורות 1-21'!S92:Y92</f>
        <v>0</v>
      </c>
      <c r="T71" s="1030"/>
      <c r="U71" s="1030"/>
      <c r="V71" s="1030"/>
      <c r="W71" s="1030"/>
      <c r="X71" s="1030"/>
      <c r="Y71" s="1030"/>
      <c r="Z71" s="470">
        <f>'שורות 1-21'!Z92:Z92</f>
        <v>0</v>
      </c>
      <c r="AA71" s="470"/>
      <c r="AB71" s="470"/>
      <c r="AC71" s="470"/>
      <c r="AD71" s="470"/>
      <c r="AE71" s="470">
        <f>'שורות 1-21'!AE92:AE92</f>
        <v>0</v>
      </c>
      <c r="AF71" s="470"/>
      <c r="AG71" s="470"/>
      <c r="AH71" s="470">
        <f>'שורות 1-21'!AH92:AI92</f>
        <v>0</v>
      </c>
      <c r="AI71" s="470"/>
      <c r="AJ71" s="1031"/>
      <c r="AK71" s="1031"/>
      <c r="AL71" s="470">
        <f>'שורות 1-21'!AL92:AN92</f>
        <v>0</v>
      </c>
      <c r="AM71" s="470"/>
      <c r="AN71" s="470"/>
      <c r="AO71" s="457">
        <f>'שורות 1-21'!AO211</f>
        <v>0</v>
      </c>
      <c r="AS71" s="534">
        <f>'שורות 1-21'!AS92:AS92</f>
        <v>0</v>
      </c>
      <c r="AT71" s="536"/>
    </row>
    <row r="72" spans="1:46" s="268" customFormat="1" ht="18.75">
      <c r="A72" s="267"/>
      <c r="B72" s="122">
        <v>23</v>
      </c>
      <c r="C72" s="123"/>
      <c r="D72" s="806"/>
      <c r="E72" s="806"/>
      <c r="F72" s="806"/>
      <c r="G72" s="806"/>
      <c r="H72" s="806"/>
      <c r="I72" s="806"/>
      <c r="J72" s="806"/>
      <c r="K72" s="806"/>
      <c r="L72" s="806"/>
      <c r="M72" s="477"/>
      <c r="N72" s="477"/>
      <c r="O72" s="805"/>
      <c r="P72" s="805"/>
      <c r="Q72" s="805"/>
      <c r="R72" s="805"/>
      <c r="S72" s="476" t="str">
        <f t="shared" ref="S72" si="0">IF(M72="","",M72*O72*(1-AJ72))</f>
        <v/>
      </c>
      <c r="T72" s="476"/>
      <c r="U72" s="476"/>
      <c r="V72" s="476"/>
      <c r="W72" s="476"/>
      <c r="X72" s="476"/>
      <c r="Y72" s="476"/>
      <c r="Z72" s="811"/>
      <c r="AA72" s="811"/>
      <c r="AB72" s="811"/>
      <c r="AC72" s="811"/>
      <c r="AD72" s="811"/>
      <c r="AE72" s="811"/>
      <c r="AF72" s="811"/>
      <c r="AG72" s="811"/>
      <c r="AH72" s="470" t="str">
        <f t="shared" ref="AH72" si="1">IF(AL72="","",IF(AJ72="",AL72,AL72/(1-AJ72)))</f>
        <v/>
      </c>
      <c r="AI72" s="470"/>
      <c r="AJ72" s="468"/>
      <c r="AK72" s="468"/>
      <c r="AL72" s="534" t="str">
        <f t="shared" ref="AL72" si="2">IF(S72="","",IF($AE$49=95%,95%*(S72-Z72),IF($AE$49=100%,S72-AE72,0)))</f>
        <v/>
      </c>
      <c r="AM72" s="535"/>
      <c r="AN72" s="536"/>
      <c r="AO72" s="457" t="str">
        <f t="shared" ref="AO72:AO91" si="3">IF(M72="","",M72-S72/(1-AJ72))</f>
        <v/>
      </c>
      <c r="AS72" s="1010" t="str">
        <f>IF(AJ72="","",AE72/(1-AJ72))</f>
        <v/>
      </c>
      <c r="AT72" s="1011"/>
    </row>
    <row r="73" spans="1:46" s="268" customFormat="1" ht="18.75">
      <c r="A73" s="267"/>
      <c r="B73" s="122">
        <v>24</v>
      </c>
      <c r="C73" s="123"/>
      <c r="D73" s="806"/>
      <c r="E73" s="806"/>
      <c r="F73" s="806"/>
      <c r="G73" s="806"/>
      <c r="H73" s="806"/>
      <c r="I73" s="806"/>
      <c r="J73" s="806"/>
      <c r="K73" s="806"/>
      <c r="L73" s="806"/>
      <c r="M73" s="477"/>
      <c r="N73" s="477"/>
      <c r="O73" s="805"/>
      <c r="P73" s="805"/>
      <c r="Q73" s="805"/>
      <c r="R73" s="805"/>
      <c r="S73" s="476" t="str">
        <f t="shared" ref="S73:S91" si="4">IF(M73="","",M73*O73*(1-AJ73))</f>
        <v/>
      </c>
      <c r="T73" s="476"/>
      <c r="U73" s="476"/>
      <c r="V73" s="476"/>
      <c r="W73" s="476"/>
      <c r="X73" s="476"/>
      <c r="Y73" s="476"/>
      <c r="Z73" s="811"/>
      <c r="AA73" s="811"/>
      <c r="AB73" s="811"/>
      <c r="AC73" s="811"/>
      <c r="AD73" s="811"/>
      <c r="AE73" s="811"/>
      <c r="AF73" s="811"/>
      <c r="AG73" s="811"/>
      <c r="AH73" s="470" t="str">
        <f t="shared" ref="AH73:AH91" si="5">IF(AL73="","",IF(AJ73="",AL73,AL73/(1-AJ73)))</f>
        <v/>
      </c>
      <c r="AI73" s="470"/>
      <c r="AJ73" s="468"/>
      <c r="AK73" s="468"/>
      <c r="AL73" s="534" t="str">
        <f t="shared" ref="AL73:AL91" si="6">IF(S73="","",IF($AE$49=95%,95%*(S73-Z73),IF($AE$49=100%,S73-AE73,0)))</f>
        <v/>
      </c>
      <c r="AM73" s="535"/>
      <c r="AN73" s="536"/>
      <c r="AO73" s="457" t="str">
        <f t="shared" si="3"/>
        <v/>
      </c>
      <c r="AS73" s="1010" t="str">
        <f t="shared" ref="AS73:AS91" si="7">IF(AJ73="","",AE73/(1-AJ73))</f>
        <v/>
      </c>
      <c r="AT73" s="1011"/>
    </row>
    <row r="74" spans="1:46" s="268" customFormat="1" ht="18.75">
      <c r="A74" s="267"/>
      <c r="B74" s="122">
        <v>25</v>
      </c>
      <c r="C74" s="123"/>
      <c r="D74" s="806"/>
      <c r="E74" s="806"/>
      <c r="F74" s="806"/>
      <c r="G74" s="806"/>
      <c r="H74" s="806"/>
      <c r="I74" s="806"/>
      <c r="J74" s="806"/>
      <c r="K74" s="806"/>
      <c r="L74" s="806"/>
      <c r="M74" s="477"/>
      <c r="N74" s="477"/>
      <c r="O74" s="805"/>
      <c r="P74" s="805"/>
      <c r="Q74" s="805"/>
      <c r="R74" s="805"/>
      <c r="S74" s="476" t="str">
        <f t="shared" si="4"/>
        <v/>
      </c>
      <c r="T74" s="476"/>
      <c r="U74" s="476"/>
      <c r="V74" s="476"/>
      <c r="W74" s="476"/>
      <c r="X74" s="476"/>
      <c r="Y74" s="476"/>
      <c r="Z74" s="811"/>
      <c r="AA74" s="811"/>
      <c r="AB74" s="811"/>
      <c r="AC74" s="811"/>
      <c r="AD74" s="811"/>
      <c r="AE74" s="811"/>
      <c r="AF74" s="811"/>
      <c r="AG74" s="811"/>
      <c r="AH74" s="470" t="str">
        <f t="shared" si="5"/>
        <v/>
      </c>
      <c r="AI74" s="470"/>
      <c r="AJ74" s="468"/>
      <c r="AK74" s="468"/>
      <c r="AL74" s="534" t="str">
        <f t="shared" si="6"/>
        <v/>
      </c>
      <c r="AM74" s="535"/>
      <c r="AN74" s="536"/>
      <c r="AO74" s="457" t="str">
        <f t="shared" si="3"/>
        <v/>
      </c>
      <c r="AS74" s="1010" t="str">
        <f t="shared" si="7"/>
        <v/>
      </c>
      <c r="AT74" s="1011"/>
    </row>
    <row r="75" spans="1:46" s="268" customFormat="1" ht="18.75">
      <c r="A75" s="267"/>
      <c r="B75" s="122">
        <v>26</v>
      </c>
      <c r="C75" s="123"/>
      <c r="D75" s="806"/>
      <c r="E75" s="806"/>
      <c r="F75" s="806"/>
      <c r="G75" s="806"/>
      <c r="H75" s="806"/>
      <c r="I75" s="806"/>
      <c r="J75" s="806"/>
      <c r="K75" s="806"/>
      <c r="L75" s="806"/>
      <c r="M75" s="477"/>
      <c r="N75" s="477"/>
      <c r="O75" s="805"/>
      <c r="P75" s="805"/>
      <c r="Q75" s="805"/>
      <c r="R75" s="805"/>
      <c r="S75" s="476" t="str">
        <f t="shared" si="4"/>
        <v/>
      </c>
      <c r="T75" s="476"/>
      <c r="U75" s="476"/>
      <c r="V75" s="476"/>
      <c r="W75" s="476"/>
      <c r="X75" s="476"/>
      <c r="Y75" s="476"/>
      <c r="Z75" s="811"/>
      <c r="AA75" s="811"/>
      <c r="AB75" s="811"/>
      <c r="AC75" s="811"/>
      <c r="AD75" s="811"/>
      <c r="AE75" s="811"/>
      <c r="AF75" s="811"/>
      <c r="AG75" s="811"/>
      <c r="AH75" s="470" t="str">
        <f t="shared" si="5"/>
        <v/>
      </c>
      <c r="AI75" s="470"/>
      <c r="AJ75" s="468"/>
      <c r="AK75" s="468"/>
      <c r="AL75" s="534" t="str">
        <f t="shared" si="6"/>
        <v/>
      </c>
      <c r="AM75" s="535"/>
      <c r="AN75" s="536"/>
      <c r="AO75" s="457" t="str">
        <f t="shared" si="3"/>
        <v/>
      </c>
      <c r="AS75" s="1010" t="str">
        <f t="shared" si="7"/>
        <v/>
      </c>
      <c r="AT75" s="1011"/>
    </row>
    <row r="76" spans="1:46" s="268" customFormat="1" ht="18.75">
      <c r="A76" s="267"/>
      <c r="B76" s="122">
        <v>27</v>
      </c>
      <c r="C76" s="123"/>
      <c r="D76" s="806"/>
      <c r="E76" s="806"/>
      <c r="F76" s="806"/>
      <c r="G76" s="806"/>
      <c r="H76" s="806"/>
      <c r="I76" s="806"/>
      <c r="J76" s="806"/>
      <c r="K76" s="806"/>
      <c r="L76" s="806"/>
      <c r="M76" s="477"/>
      <c r="N76" s="477"/>
      <c r="O76" s="805"/>
      <c r="P76" s="805"/>
      <c r="Q76" s="805"/>
      <c r="R76" s="805"/>
      <c r="S76" s="476" t="str">
        <f t="shared" si="4"/>
        <v/>
      </c>
      <c r="T76" s="476"/>
      <c r="U76" s="476"/>
      <c r="V76" s="476"/>
      <c r="W76" s="476"/>
      <c r="X76" s="476"/>
      <c r="Y76" s="476"/>
      <c r="Z76" s="811"/>
      <c r="AA76" s="811"/>
      <c r="AB76" s="811"/>
      <c r="AC76" s="811"/>
      <c r="AD76" s="811"/>
      <c r="AE76" s="811"/>
      <c r="AF76" s="811"/>
      <c r="AG76" s="811"/>
      <c r="AH76" s="470" t="str">
        <f t="shared" si="5"/>
        <v/>
      </c>
      <c r="AI76" s="470"/>
      <c r="AJ76" s="468"/>
      <c r="AK76" s="468"/>
      <c r="AL76" s="534" t="str">
        <f t="shared" si="6"/>
        <v/>
      </c>
      <c r="AM76" s="535"/>
      <c r="AN76" s="536"/>
      <c r="AO76" s="457" t="str">
        <f t="shared" si="3"/>
        <v/>
      </c>
      <c r="AS76" s="1010" t="str">
        <f t="shared" si="7"/>
        <v/>
      </c>
      <c r="AT76" s="1011"/>
    </row>
    <row r="77" spans="1:46" s="268" customFormat="1" ht="18.75">
      <c r="A77" s="267"/>
      <c r="B77" s="122">
        <v>28</v>
      </c>
      <c r="C77" s="123"/>
      <c r="D77" s="806"/>
      <c r="E77" s="806"/>
      <c r="F77" s="806"/>
      <c r="G77" s="806"/>
      <c r="H77" s="806"/>
      <c r="I77" s="806"/>
      <c r="J77" s="806"/>
      <c r="K77" s="806"/>
      <c r="L77" s="806"/>
      <c r="M77" s="477"/>
      <c r="N77" s="477"/>
      <c r="O77" s="805"/>
      <c r="P77" s="805"/>
      <c r="Q77" s="805"/>
      <c r="R77" s="805"/>
      <c r="S77" s="476" t="str">
        <f t="shared" si="4"/>
        <v/>
      </c>
      <c r="T77" s="476"/>
      <c r="U77" s="476"/>
      <c r="V77" s="476"/>
      <c r="W77" s="476"/>
      <c r="X77" s="476"/>
      <c r="Y77" s="476"/>
      <c r="Z77" s="811"/>
      <c r="AA77" s="811"/>
      <c r="AB77" s="811"/>
      <c r="AC77" s="811"/>
      <c r="AD77" s="811"/>
      <c r="AE77" s="811"/>
      <c r="AF77" s="811"/>
      <c r="AG77" s="811"/>
      <c r="AH77" s="470" t="str">
        <f t="shared" si="5"/>
        <v/>
      </c>
      <c r="AI77" s="470"/>
      <c r="AJ77" s="468"/>
      <c r="AK77" s="468"/>
      <c r="AL77" s="534" t="str">
        <f t="shared" si="6"/>
        <v/>
      </c>
      <c r="AM77" s="535"/>
      <c r="AN77" s="536"/>
      <c r="AO77" s="457" t="str">
        <f t="shared" si="3"/>
        <v/>
      </c>
      <c r="AS77" s="1010" t="str">
        <f t="shared" si="7"/>
        <v/>
      </c>
      <c r="AT77" s="1011"/>
    </row>
    <row r="78" spans="1:46" s="268" customFormat="1" ht="18.75">
      <c r="A78" s="267"/>
      <c r="B78" s="122">
        <v>29</v>
      </c>
      <c r="C78" s="123"/>
      <c r="D78" s="806"/>
      <c r="E78" s="806"/>
      <c r="F78" s="806"/>
      <c r="G78" s="806"/>
      <c r="H78" s="806"/>
      <c r="I78" s="806"/>
      <c r="J78" s="806"/>
      <c r="K78" s="806"/>
      <c r="L78" s="806"/>
      <c r="M78" s="477"/>
      <c r="N78" s="477"/>
      <c r="O78" s="805"/>
      <c r="P78" s="805"/>
      <c r="Q78" s="805"/>
      <c r="R78" s="805"/>
      <c r="S78" s="476" t="str">
        <f t="shared" si="4"/>
        <v/>
      </c>
      <c r="T78" s="476"/>
      <c r="U78" s="476"/>
      <c r="V78" s="476"/>
      <c r="W78" s="476"/>
      <c r="X78" s="476"/>
      <c r="Y78" s="476"/>
      <c r="Z78" s="811"/>
      <c r="AA78" s="811"/>
      <c r="AB78" s="811"/>
      <c r="AC78" s="811"/>
      <c r="AD78" s="811"/>
      <c r="AE78" s="811"/>
      <c r="AF78" s="811"/>
      <c r="AG78" s="811"/>
      <c r="AH78" s="470" t="str">
        <f t="shared" si="5"/>
        <v/>
      </c>
      <c r="AI78" s="470"/>
      <c r="AJ78" s="468"/>
      <c r="AK78" s="468"/>
      <c r="AL78" s="534" t="str">
        <f t="shared" si="6"/>
        <v/>
      </c>
      <c r="AM78" s="535"/>
      <c r="AN78" s="536"/>
      <c r="AO78" s="457" t="str">
        <f t="shared" si="3"/>
        <v/>
      </c>
      <c r="AS78" s="1010" t="str">
        <f t="shared" si="7"/>
        <v/>
      </c>
      <c r="AT78" s="1011"/>
    </row>
    <row r="79" spans="1:46" s="268" customFormat="1" ht="18.75">
      <c r="A79" s="267"/>
      <c r="B79" s="122">
        <v>30</v>
      </c>
      <c r="C79" s="123"/>
      <c r="D79" s="806"/>
      <c r="E79" s="806"/>
      <c r="F79" s="806"/>
      <c r="G79" s="806"/>
      <c r="H79" s="806"/>
      <c r="I79" s="806"/>
      <c r="J79" s="806"/>
      <c r="K79" s="806"/>
      <c r="L79" s="806"/>
      <c r="M79" s="477"/>
      <c r="N79" s="477"/>
      <c r="O79" s="805"/>
      <c r="P79" s="805"/>
      <c r="Q79" s="805"/>
      <c r="R79" s="805"/>
      <c r="S79" s="476" t="str">
        <f t="shared" si="4"/>
        <v/>
      </c>
      <c r="T79" s="476"/>
      <c r="U79" s="476"/>
      <c r="V79" s="476"/>
      <c r="W79" s="476"/>
      <c r="X79" s="476"/>
      <c r="Y79" s="476"/>
      <c r="Z79" s="811"/>
      <c r="AA79" s="811"/>
      <c r="AB79" s="811"/>
      <c r="AC79" s="811"/>
      <c r="AD79" s="811"/>
      <c r="AE79" s="811"/>
      <c r="AF79" s="811"/>
      <c r="AG79" s="811"/>
      <c r="AH79" s="470" t="str">
        <f t="shared" si="5"/>
        <v/>
      </c>
      <c r="AI79" s="470"/>
      <c r="AJ79" s="468"/>
      <c r="AK79" s="468"/>
      <c r="AL79" s="534" t="str">
        <f t="shared" si="6"/>
        <v/>
      </c>
      <c r="AM79" s="535"/>
      <c r="AN79" s="536"/>
      <c r="AO79" s="457" t="str">
        <f t="shared" si="3"/>
        <v/>
      </c>
      <c r="AS79" s="1010" t="str">
        <f t="shared" si="7"/>
        <v/>
      </c>
      <c r="AT79" s="1011"/>
    </row>
    <row r="80" spans="1:46" s="268" customFormat="1" ht="18.75">
      <c r="A80" s="267"/>
      <c r="B80" s="122">
        <v>31</v>
      </c>
      <c r="C80" s="123"/>
      <c r="D80" s="806"/>
      <c r="E80" s="806"/>
      <c r="F80" s="806"/>
      <c r="G80" s="806"/>
      <c r="H80" s="806"/>
      <c r="I80" s="806"/>
      <c r="J80" s="806"/>
      <c r="K80" s="806"/>
      <c r="L80" s="806"/>
      <c r="M80" s="477"/>
      <c r="N80" s="477"/>
      <c r="O80" s="805"/>
      <c r="P80" s="805"/>
      <c r="Q80" s="805"/>
      <c r="R80" s="805"/>
      <c r="S80" s="476" t="str">
        <f t="shared" si="4"/>
        <v/>
      </c>
      <c r="T80" s="476"/>
      <c r="U80" s="476"/>
      <c r="V80" s="476"/>
      <c r="W80" s="476"/>
      <c r="X80" s="476"/>
      <c r="Y80" s="476"/>
      <c r="Z80" s="811"/>
      <c r="AA80" s="811"/>
      <c r="AB80" s="811"/>
      <c r="AC80" s="811"/>
      <c r="AD80" s="811"/>
      <c r="AE80" s="811"/>
      <c r="AF80" s="811"/>
      <c r="AG80" s="811"/>
      <c r="AH80" s="470" t="str">
        <f t="shared" si="5"/>
        <v/>
      </c>
      <c r="AI80" s="470"/>
      <c r="AJ80" s="468"/>
      <c r="AK80" s="468"/>
      <c r="AL80" s="534" t="str">
        <f t="shared" si="6"/>
        <v/>
      </c>
      <c r="AM80" s="535"/>
      <c r="AN80" s="536"/>
      <c r="AO80" s="457" t="str">
        <f t="shared" si="3"/>
        <v/>
      </c>
      <c r="AS80" s="1010" t="str">
        <f t="shared" si="7"/>
        <v/>
      </c>
      <c r="AT80" s="1011"/>
    </row>
    <row r="81" spans="1:46" s="268" customFormat="1" ht="18.75">
      <c r="A81" s="267"/>
      <c r="B81" s="122">
        <v>32</v>
      </c>
      <c r="C81" s="123"/>
      <c r="D81" s="806"/>
      <c r="E81" s="806"/>
      <c r="F81" s="806"/>
      <c r="G81" s="806"/>
      <c r="H81" s="806"/>
      <c r="I81" s="806"/>
      <c r="J81" s="806"/>
      <c r="K81" s="806"/>
      <c r="L81" s="806"/>
      <c r="M81" s="477"/>
      <c r="N81" s="477"/>
      <c r="O81" s="805"/>
      <c r="P81" s="805"/>
      <c r="Q81" s="805"/>
      <c r="R81" s="805"/>
      <c r="S81" s="476" t="str">
        <f t="shared" si="4"/>
        <v/>
      </c>
      <c r="T81" s="476"/>
      <c r="U81" s="476"/>
      <c r="V81" s="476"/>
      <c r="W81" s="476"/>
      <c r="X81" s="476"/>
      <c r="Y81" s="476"/>
      <c r="Z81" s="811"/>
      <c r="AA81" s="811"/>
      <c r="AB81" s="811"/>
      <c r="AC81" s="811"/>
      <c r="AD81" s="811"/>
      <c r="AE81" s="811"/>
      <c r="AF81" s="811"/>
      <c r="AG81" s="811"/>
      <c r="AH81" s="470" t="str">
        <f t="shared" si="5"/>
        <v/>
      </c>
      <c r="AI81" s="470"/>
      <c r="AJ81" s="468"/>
      <c r="AK81" s="468"/>
      <c r="AL81" s="534" t="str">
        <f t="shared" si="6"/>
        <v/>
      </c>
      <c r="AM81" s="535"/>
      <c r="AN81" s="536"/>
      <c r="AO81" s="457" t="str">
        <f t="shared" si="3"/>
        <v/>
      </c>
      <c r="AS81" s="1010" t="str">
        <f t="shared" si="7"/>
        <v/>
      </c>
      <c r="AT81" s="1011"/>
    </row>
    <row r="82" spans="1:46" s="268" customFormat="1" ht="18.75">
      <c r="A82" s="267"/>
      <c r="B82" s="122">
        <v>33</v>
      </c>
      <c r="C82" s="123"/>
      <c r="D82" s="806"/>
      <c r="E82" s="806"/>
      <c r="F82" s="806"/>
      <c r="G82" s="806"/>
      <c r="H82" s="806"/>
      <c r="I82" s="806"/>
      <c r="J82" s="806"/>
      <c r="K82" s="806"/>
      <c r="L82" s="806"/>
      <c r="M82" s="477"/>
      <c r="N82" s="477"/>
      <c r="O82" s="805"/>
      <c r="P82" s="805"/>
      <c r="Q82" s="805"/>
      <c r="R82" s="805"/>
      <c r="S82" s="476" t="str">
        <f t="shared" si="4"/>
        <v/>
      </c>
      <c r="T82" s="476"/>
      <c r="U82" s="476"/>
      <c r="V82" s="476"/>
      <c r="W82" s="476"/>
      <c r="X82" s="476"/>
      <c r="Y82" s="476"/>
      <c r="Z82" s="811"/>
      <c r="AA82" s="811"/>
      <c r="AB82" s="811"/>
      <c r="AC82" s="811"/>
      <c r="AD82" s="811"/>
      <c r="AE82" s="811"/>
      <c r="AF82" s="811"/>
      <c r="AG82" s="811"/>
      <c r="AH82" s="470" t="str">
        <f t="shared" si="5"/>
        <v/>
      </c>
      <c r="AI82" s="470"/>
      <c r="AJ82" s="468"/>
      <c r="AK82" s="468"/>
      <c r="AL82" s="534" t="str">
        <f t="shared" si="6"/>
        <v/>
      </c>
      <c r="AM82" s="535"/>
      <c r="AN82" s="536"/>
      <c r="AO82" s="457" t="str">
        <f t="shared" si="3"/>
        <v/>
      </c>
      <c r="AS82" s="1010" t="str">
        <f t="shared" si="7"/>
        <v/>
      </c>
      <c r="AT82" s="1011"/>
    </row>
    <row r="83" spans="1:46" s="268" customFormat="1" ht="18.75">
      <c r="A83" s="267"/>
      <c r="B83" s="122">
        <v>34</v>
      </c>
      <c r="C83" s="123"/>
      <c r="D83" s="806"/>
      <c r="E83" s="806"/>
      <c r="F83" s="806"/>
      <c r="G83" s="806"/>
      <c r="H83" s="806"/>
      <c r="I83" s="806"/>
      <c r="J83" s="806"/>
      <c r="K83" s="806"/>
      <c r="L83" s="806"/>
      <c r="M83" s="477"/>
      <c r="N83" s="477"/>
      <c r="O83" s="805"/>
      <c r="P83" s="805"/>
      <c r="Q83" s="805"/>
      <c r="R83" s="805"/>
      <c r="S83" s="476" t="str">
        <f t="shared" si="4"/>
        <v/>
      </c>
      <c r="T83" s="476"/>
      <c r="U83" s="476"/>
      <c r="V83" s="476"/>
      <c r="W83" s="476"/>
      <c r="X83" s="476"/>
      <c r="Y83" s="476"/>
      <c r="Z83" s="811"/>
      <c r="AA83" s="811"/>
      <c r="AB83" s="811"/>
      <c r="AC83" s="811"/>
      <c r="AD83" s="811"/>
      <c r="AE83" s="811"/>
      <c r="AF83" s="811"/>
      <c r="AG83" s="811"/>
      <c r="AH83" s="470" t="str">
        <f t="shared" si="5"/>
        <v/>
      </c>
      <c r="AI83" s="470"/>
      <c r="AJ83" s="468"/>
      <c r="AK83" s="468"/>
      <c r="AL83" s="534" t="str">
        <f t="shared" si="6"/>
        <v/>
      </c>
      <c r="AM83" s="535"/>
      <c r="AN83" s="536"/>
      <c r="AO83" s="457" t="str">
        <f t="shared" si="3"/>
        <v/>
      </c>
      <c r="AS83" s="1010" t="str">
        <f t="shared" si="7"/>
        <v/>
      </c>
      <c r="AT83" s="1011"/>
    </row>
    <row r="84" spans="1:46" s="268" customFormat="1" ht="18.75">
      <c r="A84" s="267"/>
      <c r="B84" s="122">
        <v>35</v>
      </c>
      <c r="C84" s="123"/>
      <c r="D84" s="806"/>
      <c r="E84" s="806"/>
      <c r="F84" s="806"/>
      <c r="G84" s="806"/>
      <c r="H84" s="806"/>
      <c r="I84" s="806"/>
      <c r="J84" s="806"/>
      <c r="K84" s="806"/>
      <c r="L84" s="806"/>
      <c r="M84" s="477"/>
      <c r="N84" s="477"/>
      <c r="O84" s="805"/>
      <c r="P84" s="805"/>
      <c r="Q84" s="805"/>
      <c r="R84" s="805"/>
      <c r="S84" s="476" t="str">
        <f t="shared" si="4"/>
        <v/>
      </c>
      <c r="T84" s="476"/>
      <c r="U84" s="476"/>
      <c r="V84" s="476"/>
      <c r="W84" s="476"/>
      <c r="X84" s="476"/>
      <c r="Y84" s="476"/>
      <c r="Z84" s="811"/>
      <c r="AA84" s="811"/>
      <c r="AB84" s="811"/>
      <c r="AC84" s="811"/>
      <c r="AD84" s="811"/>
      <c r="AE84" s="811"/>
      <c r="AF84" s="811"/>
      <c r="AG84" s="811"/>
      <c r="AH84" s="470" t="str">
        <f t="shared" si="5"/>
        <v/>
      </c>
      <c r="AI84" s="470"/>
      <c r="AJ84" s="468"/>
      <c r="AK84" s="468"/>
      <c r="AL84" s="534" t="str">
        <f t="shared" si="6"/>
        <v/>
      </c>
      <c r="AM84" s="535"/>
      <c r="AN84" s="536"/>
      <c r="AO84" s="457" t="str">
        <f t="shared" si="3"/>
        <v/>
      </c>
      <c r="AS84" s="1010" t="str">
        <f t="shared" si="7"/>
        <v/>
      </c>
      <c r="AT84" s="1011"/>
    </row>
    <row r="85" spans="1:46" s="268" customFormat="1" ht="18.75">
      <c r="A85" s="267"/>
      <c r="B85" s="122">
        <v>36</v>
      </c>
      <c r="C85" s="123"/>
      <c r="D85" s="806"/>
      <c r="E85" s="806"/>
      <c r="F85" s="806"/>
      <c r="G85" s="806"/>
      <c r="H85" s="806"/>
      <c r="I85" s="806"/>
      <c r="J85" s="806"/>
      <c r="K85" s="806"/>
      <c r="L85" s="806"/>
      <c r="M85" s="477"/>
      <c r="N85" s="477"/>
      <c r="O85" s="805"/>
      <c r="P85" s="805"/>
      <c r="Q85" s="805"/>
      <c r="R85" s="805"/>
      <c r="S85" s="476" t="str">
        <f t="shared" si="4"/>
        <v/>
      </c>
      <c r="T85" s="476"/>
      <c r="U85" s="476"/>
      <c r="V85" s="476"/>
      <c r="W85" s="476"/>
      <c r="X85" s="476"/>
      <c r="Y85" s="476"/>
      <c r="Z85" s="811"/>
      <c r="AA85" s="811"/>
      <c r="AB85" s="811"/>
      <c r="AC85" s="811"/>
      <c r="AD85" s="811"/>
      <c r="AE85" s="811"/>
      <c r="AF85" s="811"/>
      <c r="AG85" s="811"/>
      <c r="AH85" s="470" t="str">
        <f t="shared" si="5"/>
        <v/>
      </c>
      <c r="AI85" s="470"/>
      <c r="AJ85" s="468"/>
      <c r="AK85" s="468"/>
      <c r="AL85" s="534" t="str">
        <f t="shared" si="6"/>
        <v/>
      </c>
      <c r="AM85" s="535"/>
      <c r="AN85" s="536"/>
      <c r="AO85" s="457" t="str">
        <f t="shared" si="3"/>
        <v/>
      </c>
      <c r="AS85" s="1010" t="str">
        <f t="shared" si="7"/>
        <v/>
      </c>
      <c r="AT85" s="1011"/>
    </row>
    <row r="86" spans="1:46" s="268" customFormat="1" ht="18.75">
      <c r="A86" s="267"/>
      <c r="B86" s="122">
        <v>37</v>
      </c>
      <c r="C86" s="123"/>
      <c r="D86" s="806"/>
      <c r="E86" s="806"/>
      <c r="F86" s="806"/>
      <c r="G86" s="806"/>
      <c r="H86" s="806"/>
      <c r="I86" s="806"/>
      <c r="J86" s="806"/>
      <c r="K86" s="806"/>
      <c r="L86" s="806"/>
      <c r="M86" s="477"/>
      <c r="N86" s="477"/>
      <c r="O86" s="805"/>
      <c r="P86" s="805"/>
      <c r="Q86" s="805"/>
      <c r="R86" s="805"/>
      <c r="S86" s="476" t="str">
        <f t="shared" si="4"/>
        <v/>
      </c>
      <c r="T86" s="476"/>
      <c r="U86" s="476"/>
      <c r="V86" s="476"/>
      <c r="W86" s="476"/>
      <c r="X86" s="476"/>
      <c r="Y86" s="476"/>
      <c r="Z86" s="811"/>
      <c r="AA86" s="811"/>
      <c r="AB86" s="811"/>
      <c r="AC86" s="811"/>
      <c r="AD86" s="811"/>
      <c r="AE86" s="811"/>
      <c r="AF86" s="811"/>
      <c r="AG86" s="811"/>
      <c r="AH86" s="470" t="str">
        <f t="shared" si="5"/>
        <v/>
      </c>
      <c r="AI86" s="470"/>
      <c r="AJ86" s="468"/>
      <c r="AK86" s="468"/>
      <c r="AL86" s="534" t="str">
        <f t="shared" si="6"/>
        <v/>
      </c>
      <c r="AM86" s="535"/>
      <c r="AN86" s="536"/>
      <c r="AO86" s="457" t="str">
        <f t="shared" si="3"/>
        <v/>
      </c>
      <c r="AS86" s="1010" t="str">
        <f t="shared" si="7"/>
        <v/>
      </c>
      <c r="AT86" s="1011"/>
    </row>
    <row r="87" spans="1:46" s="268" customFormat="1" ht="18.75">
      <c r="A87" s="267"/>
      <c r="B87" s="122">
        <v>38</v>
      </c>
      <c r="C87" s="123"/>
      <c r="D87" s="806"/>
      <c r="E87" s="806"/>
      <c r="F87" s="806"/>
      <c r="G87" s="806"/>
      <c r="H87" s="806"/>
      <c r="I87" s="806"/>
      <c r="J87" s="806"/>
      <c r="K87" s="806"/>
      <c r="L87" s="806"/>
      <c r="M87" s="477"/>
      <c r="N87" s="477"/>
      <c r="O87" s="805"/>
      <c r="P87" s="805"/>
      <c r="Q87" s="805"/>
      <c r="R87" s="805"/>
      <c r="S87" s="476" t="str">
        <f t="shared" si="4"/>
        <v/>
      </c>
      <c r="T87" s="476"/>
      <c r="U87" s="476"/>
      <c r="V87" s="476"/>
      <c r="W87" s="476"/>
      <c r="X87" s="476"/>
      <c r="Y87" s="476"/>
      <c r="Z87" s="811"/>
      <c r="AA87" s="811"/>
      <c r="AB87" s="811"/>
      <c r="AC87" s="811"/>
      <c r="AD87" s="811"/>
      <c r="AE87" s="811"/>
      <c r="AF87" s="811"/>
      <c r="AG87" s="811"/>
      <c r="AH87" s="470" t="str">
        <f t="shared" si="5"/>
        <v/>
      </c>
      <c r="AI87" s="470"/>
      <c r="AJ87" s="468"/>
      <c r="AK87" s="468"/>
      <c r="AL87" s="534" t="str">
        <f t="shared" si="6"/>
        <v/>
      </c>
      <c r="AM87" s="535"/>
      <c r="AN87" s="536"/>
      <c r="AO87" s="457" t="str">
        <f t="shared" si="3"/>
        <v/>
      </c>
      <c r="AS87" s="1010" t="str">
        <f t="shared" si="7"/>
        <v/>
      </c>
      <c r="AT87" s="1011"/>
    </row>
    <row r="88" spans="1:46" s="268" customFormat="1" ht="18.75">
      <c r="A88" s="267"/>
      <c r="B88" s="122">
        <v>39</v>
      </c>
      <c r="C88" s="123"/>
      <c r="D88" s="806"/>
      <c r="E88" s="806"/>
      <c r="F88" s="806"/>
      <c r="G88" s="806"/>
      <c r="H88" s="806"/>
      <c r="I88" s="806"/>
      <c r="J88" s="806"/>
      <c r="K88" s="806"/>
      <c r="L88" s="806"/>
      <c r="M88" s="477"/>
      <c r="N88" s="477"/>
      <c r="O88" s="805"/>
      <c r="P88" s="805"/>
      <c r="Q88" s="805"/>
      <c r="R88" s="805"/>
      <c r="S88" s="476" t="str">
        <f t="shared" si="4"/>
        <v/>
      </c>
      <c r="T88" s="476"/>
      <c r="U88" s="476"/>
      <c r="V88" s="476"/>
      <c r="W88" s="476"/>
      <c r="X88" s="476"/>
      <c r="Y88" s="476"/>
      <c r="Z88" s="811"/>
      <c r="AA88" s="811"/>
      <c r="AB88" s="811"/>
      <c r="AC88" s="811"/>
      <c r="AD88" s="811"/>
      <c r="AE88" s="811"/>
      <c r="AF88" s="811"/>
      <c r="AG88" s="811"/>
      <c r="AH88" s="470" t="str">
        <f t="shared" si="5"/>
        <v/>
      </c>
      <c r="AI88" s="470"/>
      <c r="AJ88" s="468"/>
      <c r="AK88" s="468"/>
      <c r="AL88" s="534" t="str">
        <f t="shared" si="6"/>
        <v/>
      </c>
      <c r="AM88" s="535"/>
      <c r="AN88" s="536"/>
      <c r="AO88" s="457" t="str">
        <f t="shared" si="3"/>
        <v/>
      </c>
      <c r="AS88" s="1010" t="str">
        <f t="shared" si="7"/>
        <v/>
      </c>
      <c r="AT88" s="1011"/>
    </row>
    <row r="89" spans="1:46" s="268" customFormat="1" ht="18.75">
      <c r="A89" s="267"/>
      <c r="B89" s="122">
        <v>40</v>
      </c>
      <c r="C89" s="123"/>
      <c r="D89" s="806"/>
      <c r="E89" s="806"/>
      <c r="F89" s="806"/>
      <c r="G89" s="806"/>
      <c r="H89" s="806"/>
      <c r="I89" s="806"/>
      <c r="J89" s="806"/>
      <c r="K89" s="806"/>
      <c r="L89" s="806"/>
      <c r="M89" s="477"/>
      <c r="N89" s="477"/>
      <c r="O89" s="805"/>
      <c r="P89" s="805"/>
      <c r="Q89" s="805"/>
      <c r="R89" s="805"/>
      <c r="S89" s="476" t="str">
        <f t="shared" si="4"/>
        <v/>
      </c>
      <c r="T89" s="476"/>
      <c r="U89" s="476"/>
      <c r="V89" s="476"/>
      <c r="W89" s="476"/>
      <c r="X89" s="476"/>
      <c r="Y89" s="476"/>
      <c r="Z89" s="811"/>
      <c r="AA89" s="811"/>
      <c r="AB89" s="811"/>
      <c r="AC89" s="811"/>
      <c r="AD89" s="811"/>
      <c r="AE89" s="811"/>
      <c r="AF89" s="811"/>
      <c r="AG89" s="811"/>
      <c r="AH89" s="470" t="str">
        <f t="shared" si="5"/>
        <v/>
      </c>
      <c r="AI89" s="470"/>
      <c r="AJ89" s="468"/>
      <c r="AK89" s="468"/>
      <c r="AL89" s="534" t="str">
        <f t="shared" si="6"/>
        <v/>
      </c>
      <c r="AM89" s="535"/>
      <c r="AN89" s="536"/>
      <c r="AO89" s="457" t="str">
        <f t="shared" si="3"/>
        <v/>
      </c>
      <c r="AS89" s="1010" t="str">
        <f t="shared" si="7"/>
        <v/>
      </c>
      <c r="AT89" s="1011"/>
    </row>
    <row r="90" spans="1:46" s="268" customFormat="1" ht="18.75">
      <c r="A90" s="267"/>
      <c r="B90" s="122">
        <v>41</v>
      </c>
      <c r="C90" s="123"/>
      <c r="D90" s="806"/>
      <c r="E90" s="806"/>
      <c r="F90" s="806"/>
      <c r="G90" s="806"/>
      <c r="H90" s="806"/>
      <c r="I90" s="806"/>
      <c r="J90" s="806"/>
      <c r="K90" s="806"/>
      <c r="L90" s="806"/>
      <c r="M90" s="477"/>
      <c r="N90" s="477"/>
      <c r="O90" s="805"/>
      <c r="P90" s="805"/>
      <c r="Q90" s="805"/>
      <c r="R90" s="805"/>
      <c r="S90" s="476" t="str">
        <f t="shared" si="4"/>
        <v/>
      </c>
      <c r="T90" s="476"/>
      <c r="U90" s="476"/>
      <c r="V90" s="476"/>
      <c r="W90" s="476"/>
      <c r="X90" s="476"/>
      <c r="Y90" s="476"/>
      <c r="Z90" s="811"/>
      <c r="AA90" s="811"/>
      <c r="AB90" s="811"/>
      <c r="AC90" s="811"/>
      <c r="AD90" s="811"/>
      <c r="AE90" s="811"/>
      <c r="AF90" s="811"/>
      <c r="AG90" s="811"/>
      <c r="AH90" s="470" t="str">
        <f t="shared" si="5"/>
        <v/>
      </c>
      <c r="AI90" s="470"/>
      <c r="AJ90" s="468"/>
      <c r="AK90" s="468"/>
      <c r="AL90" s="534" t="str">
        <f t="shared" si="6"/>
        <v/>
      </c>
      <c r="AM90" s="535"/>
      <c r="AN90" s="536"/>
      <c r="AO90" s="457" t="str">
        <f t="shared" si="3"/>
        <v/>
      </c>
      <c r="AS90" s="1010" t="str">
        <f t="shared" si="7"/>
        <v/>
      </c>
      <c r="AT90" s="1011"/>
    </row>
    <row r="91" spans="1:46" s="268" customFormat="1" ht="18.75">
      <c r="A91" s="267"/>
      <c r="B91" s="122">
        <v>42</v>
      </c>
      <c r="C91" s="123"/>
      <c r="D91" s="806"/>
      <c r="E91" s="806"/>
      <c r="F91" s="806"/>
      <c r="G91" s="806"/>
      <c r="H91" s="806"/>
      <c r="I91" s="806"/>
      <c r="J91" s="806"/>
      <c r="K91" s="806"/>
      <c r="L91" s="806"/>
      <c r="M91" s="477"/>
      <c r="N91" s="477"/>
      <c r="O91" s="475"/>
      <c r="P91" s="475"/>
      <c r="Q91" s="475"/>
      <c r="R91" s="475"/>
      <c r="S91" s="476" t="str">
        <f t="shared" si="4"/>
        <v/>
      </c>
      <c r="T91" s="476"/>
      <c r="U91" s="476"/>
      <c r="V91" s="476"/>
      <c r="W91" s="476"/>
      <c r="X91" s="476"/>
      <c r="Y91" s="476"/>
      <c r="Z91" s="811"/>
      <c r="AA91" s="811"/>
      <c r="AB91" s="811"/>
      <c r="AC91" s="811"/>
      <c r="AD91" s="811"/>
      <c r="AE91" s="811"/>
      <c r="AF91" s="811"/>
      <c r="AG91" s="811"/>
      <c r="AH91" s="470" t="str">
        <f t="shared" si="5"/>
        <v/>
      </c>
      <c r="AI91" s="470"/>
      <c r="AJ91" s="468"/>
      <c r="AK91" s="468"/>
      <c r="AL91" s="534" t="str">
        <f t="shared" si="6"/>
        <v/>
      </c>
      <c r="AM91" s="535"/>
      <c r="AN91" s="536"/>
      <c r="AO91" s="457" t="str">
        <f t="shared" si="3"/>
        <v/>
      </c>
      <c r="AS91" s="1010" t="str">
        <f t="shared" si="7"/>
        <v/>
      </c>
      <c r="AT91" s="1011"/>
    </row>
    <row r="92" spans="1:46" s="266" customFormat="1" ht="18.75">
      <c r="A92" s="265"/>
      <c r="B92" s="462"/>
      <c r="C92" s="463"/>
      <c r="D92" s="474" t="s">
        <v>119</v>
      </c>
      <c r="E92" s="474"/>
      <c r="F92" s="474"/>
      <c r="G92" s="474"/>
      <c r="H92" s="474"/>
      <c r="I92" s="474"/>
      <c r="J92" s="474"/>
      <c r="K92" s="474"/>
      <c r="L92" s="474"/>
      <c r="M92" s="804">
        <f>SUM(M71:M91)</f>
        <v>0</v>
      </c>
      <c r="N92" s="804"/>
      <c r="O92" s="802"/>
      <c r="P92" s="802"/>
      <c r="Q92" s="802"/>
      <c r="R92" s="802"/>
      <c r="S92" s="803">
        <f>SUM(S71:S91)</f>
        <v>0</v>
      </c>
      <c r="T92" s="803"/>
      <c r="U92" s="803"/>
      <c r="V92" s="803"/>
      <c r="W92" s="803"/>
      <c r="X92" s="803"/>
      <c r="Y92" s="803"/>
      <c r="Z92" s="532">
        <f>SUM(Z71:Z91)</f>
        <v>0</v>
      </c>
      <c r="AA92" s="532"/>
      <c r="AB92" s="532"/>
      <c r="AC92" s="532"/>
      <c r="AD92" s="532"/>
      <c r="AE92" s="532">
        <f>SUM(AE71:AE91)</f>
        <v>0</v>
      </c>
      <c r="AF92" s="532">
        <f>SUM(AF71:AG91)</f>
        <v>0</v>
      </c>
      <c r="AG92" s="532"/>
      <c r="AH92" s="532">
        <f>SUM(AH71:AH91)</f>
        <v>0</v>
      </c>
      <c r="AI92" s="532"/>
      <c r="AJ92" s="1014"/>
      <c r="AK92" s="1014"/>
      <c r="AL92" s="532">
        <f>SUM(AL71:AL91)</f>
        <v>0</v>
      </c>
      <c r="AM92" s="532"/>
      <c r="AN92" s="532"/>
      <c r="AO92" s="458">
        <f>SUM(AO71:AO91)</f>
        <v>0</v>
      </c>
      <c r="AS92" s="1012">
        <f>SUM(AS71:AS91)</f>
        <v>0</v>
      </c>
      <c r="AT92" s="1013"/>
    </row>
    <row r="93" spans="1:46" s="266" customFormat="1" ht="8.25" customHeight="1">
      <c r="A93" s="265"/>
      <c r="B93" s="49"/>
      <c r="C93" s="49"/>
      <c r="D93" s="49"/>
      <c r="E93" s="49"/>
      <c r="F93" s="49"/>
      <c r="G93" s="49"/>
      <c r="H93" s="49"/>
      <c r="I93" s="49"/>
      <c r="J93" s="49"/>
      <c r="K93" s="49"/>
      <c r="L93" s="49"/>
      <c r="M93" s="265"/>
      <c r="N93" s="265"/>
      <c r="O93" s="265"/>
      <c r="P93" s="265"/>
      <c r="Q93" s="265"/>
      <c r="R93" s="49"/>
      <c r="S93" s="49"/>
      <c r="T93" s="49"/>
      <c r="U93" s="49"/>
      <c r="V93" s="265"/>
      <c r="W93" s="265"/>
      <c r="X93" s="265"/>
      <c r="Y93" s="265"/>
      <c r="Z93" s="265"/>
      <c r="AA93" s="50"/>
      <c r="AB93" s="50"/>
      <c r="AC93" s="50"/>
      <c r="AD93" s="265"/>
      <c r="AE93" s="265"/>
      <c r="AF93" s="265"/>
      <c r="AG93" s="265"/>
      <c r="AH93" s="265"/>
      <c r="AI93" s="8"/>
      <c r="AJ93" s="8"/>
      <c r="AK93" s="265"/>
      <c r="AL93" s="265"/>
      <c r="AM93" s="265"/>
      <c r="AN93" s="265"/>
    </row>
    <row r="94" spans="1:46" s="265" customFormat="1" ht="15.75" customHeight="1">
      <c r="B94" s="807" t="s">
        <v>141</v>
      </c>
      <c r="C94" s="808"/>
      <c r="D94" s="808"/>
      <c r="E94" s="808"/>
      <c r="F94" s="808"/>
      <c r="G94" s="809"/>
      <c r="H94" s="799" t="str">
        <f>R41</f>
        <v xml:space="preserve">בעת מילוי הטופס יש לרשום מידע בלתי מסווג בלבד </v>
      </c>
      <c r="I94" s="800"/>
      <c r="J94" s="800"/>
      <c r="K94" s="800"/>
      <c r="L94" s="800"/>
      <c r="M94" s="800"/>
      <c r="N94" s="800"/>
      <c r="O94" s="800"/>
      <c r="P94" s="800"/>
      <c r="Q94" s="800"/>
      <c r="R94" s="800"/>
      <c r="S94" s="800"/>
      <c r="T94" s="800"/>
      <c r="U94" s="800"/>
      <c r="V94" s="800"/>
      <c r="W94" s="800"/>
      <c r="X94" s="801"/>
      <c r="Y94" s="109"/>
      <c r="Z94" s="109"/>
      <c r="AA94" s="109"/>
      <c r="AB94" s="109"/>
      <c r="AC94" s="109"/>
      <c r="AD94" s="109"/>
      <c r="AE94" s="109"/>
      <c r="AF94" s="109"/>
      <c r="AG94" s="109"/>
      <c r="AH94" s="109"/>
      <c r="AI94" s="109"/>
      <c r="AJ94" s="774" t="s">
        <v>120</v>
      </c>
      <c r="AK94" s="774"/>
      <c r="AL94" s="540">
        <f>AL92*M106</f>
        <v>0</v>
      </c>
      <c r="AM94" s="541"/>
      <c r="AN94" s="542"/>
    </row>
    <row r="96" spans="1:46" s="3" customFormat="1">
      <c r="A96" s="2"/>
      <c r="B96" s="33" t="s">
        <v>42</v>
      </c>
      <c r="C96" s="33"/>
      <c r="D96" s="33"/>
      <c r="E96" s="33"/>
      <c r="F96" s="33"/>
      <c r="G96" s="33"/>
      <c r="H96" s="33"/>
      <c r="I96" s="33"/>
      <c r="J96" s="33"/>
      <c r="K96" s="33"/>
      <c r="L96" s="33"/>
      <c r="M96" s="33"/>
      <c r="N96" s="33"/>
      <c r="O96" s="33"/>
      <c r="P96" s="33"/>
      <c r="Q96" s="33"/>
      <c r="R96" s="33"/>
      <c r="S96" s="33"/>
      <c r="AI96" s="8"/>
      <c r="AJ96" s="8"/>
    </row>
    <row r="97" spans="1:85" s="3" customFormat="1" ht="8.25" customHeight="1">
      <c r="A97" s="2"/>
      <c r="B97" s="49"/>
      <c r="C97" s="49"/>
      <c r="D97" s="49"/>
      <c r="E97" s="49"/>
      <c r="F97" s="49"/>
      <c r="G97" s="49"/>
      <c r="H97" s="49"/>
      <c r="I97" s="49"/>
      <c r="J97" s="49"/>
      <c r="K97" s="49"/>
      <c r="L97" s="49"/>
      <c r="R97" s="49"/>
      <c r="S97" s="49"/>
      <c r="T97" s="49"/>
      <c r="U97" s="49"/>
      <c r="AA97" s="50"/>
      <c r="AB97" s="50"/>
      <c r="AC97" s="50"/>
      <c r="AI97" s="8"/>
      <c r="AJ97" s="8"/>
    </row>
    <row r="98" spans="1:85" s="3" customFormat="1">
      <c r="A98" s="2"/>
      <c r="B98" s="67"/>
      <c r="C98" s="781" t="s">
        <v>0</v>
      </c>
      <c r="D98" s="781"/>
      <c r="E98" s="781"/>
      <c r="F98" s="781"/>
      <c r="G98" s="781"/>
      <c r="H98" s="781"/>
      <c r="I98" s="781"/>
      <c r="J98" s="781"/>
      <c r="K98" s="781"/>
      <c r="L98" s="782"/>
      <c r="M98" s="783">
        <f>'שורות 1-21'!M98:Q98</f>
        <v>0</v>
      </c>
      <c r="N98" s="784"/>
      <c r="O98" s="784"/>
      <c r="P98" s="784"/>
      <c r="Q98" s="785"/>
      <c r="R98" s="775" t="s">
        <v>50</v>
      </c>
      <c r="S98" s="776"/>
      <c r="T98" s="776"/>
      <c r="U98" s="786"/>
      <c r="V98" s="787">
        <f>'שורות 1-21'!V98:AC98</f>
        <v>0</v>
      </c>
      <c r="W98" s="788"/>
      <c r="X98" s="788"/>
      <c r="Y98" s="788"/>
      <c r="Z98" s="788"/>
      <c r="AA98" s="788"/>
      <c r="AB98" s="788"/>
      <c r="AC98" s="789"/>
      <c r="AD98" s="19"/>
      <c r="AE98" s="19"/>
      <c r="AF98" s="19"/>
      <c r="AG98" s="19"/>
      <c r="AH98" s="19"/>
      <c r="AI98" s="19"/>
      <c r="AJ98" s="19"/>
      <c r="AK98" s="19"/>
      <c r="AL98" s="19"/>
      <c r="AM98" s="19"/>
      <c r="AN98" s="19"/>
    </row>
    <row r="99" spans="1:85" s="3" customFormat="1" ht="8.25" customHeight="1">
      <c r="A99" s="2"/>
      <c r="B99" s="49"/>
      <c r="C99" s="49"/>
      <c r="D99" s="49"/>
      <c r="E99" s="49"/>
      <c r="F99" s="49"/>
      <c r="G99" s="49"/>
      <c r="H99" s="49"/>
      <c r="I99" s="49"/>
      <c r="J99" s="49"/>
      <c r="K99" s="49"/>
      <c r="L99" s="49"/>
      <c r="R99" s="49"/>
      <c r="S99" s="49"/>
      <c r="T99" s="49"/>
      <c r="U99" s="49"/>
      <c r="AA99" s="50"/>
      <c r="AB99" s="50"/>
      <c r="AC99" s="50"/>
      <c r="AD99" s="19"/>
      <c r="AE99" s="19"/>
      <c r="AF99" s="19"/>
      <c r="AG99" s="19"/>
      <c r="AH99" s="19"/>
      <c r="AI99" s="19"/>
      <c r="AJ99" s="19"/>
      <c r="AK99" s="19"/>
      <c r="AL99" s="19"/>
      <c r="AM99" s="19"/>
      <c r="AN99" s="19"/>
    </row>
    <row r="100" spans="1:85" s="3" customFormat="1">
      <c r="A100" s="2"/>
      <c r="B100" s="49"/>
      <c r="C100" s="780" t="s">
        <v>2</v>
      </c>
      <c r="D100" s="781"/>
      <c r="E100" s="781"/>
      <c r="F100" s="781"/>
      <c r="G100" s="781"/>
      <c r="H100" s="781"/>
      <c r="I100" s="781"/>
      <c r="J100" s="781"/>
      <c r="K100" s="781"/>
      <c r="L100" s="782"/>
      <c r="M100" s="783">
        <f>'שורות 1-21'!M100:Q100</f>
        <v>0</v>
      </c>
      <c r="N100" s="784"/>
      <c r="O100" s="784"/>
      <c r="P100" s="784"/>
      <c r="Q100" s="785"/>
      <c r="R100" s="775" t="s">
        <v>50</v>
      </c>
      <c r="S100" s="776"/>
      <c r="T100" s="776"/>
      <c r="U100" s="786"/>
      <c r="V100" s="787">
        <f>'שורות 1-21'!V100:AC100</f>
        <v>0</v>
      </c>
      <c r="W100" s="788"/>
      <c r="X100" s="788"/>
      <c r="Y100" s="788"/>
      <c r="Z100" s="788"/>
      <c r="AA100" s="788"/>
      <c r="AB100" s="788"/>
      <c r="AC100" s="789"/>
      <c r="AD100" s="19"/>
      <c r="AE100" s="19"/>
      <c r="AF100" s="19"/>
      <c r="AG100" s="19"/>
      <c r="AH100" s="19"/>
      <c r="AI100" s="19"/>
      <c r="AJ100" s="19"/>
      <c r="AK100" s="19"/>
      <c r="AL100" s="19"/>
      <c r="AM100" s="19"/>
      <c r="AN100" s="19"/>
    </row>
    <row r="101" spans="1:85" s="3" customFormat="1" ht="8.25" customHeight="1">
      <c r="A101" s="2"/>
      <c r="B101" s="49"/>
      <c r="C101" s="49"/>
      <c r="D101" s="49"/>
      <c r="E101" s="49"/>
      <c r="F101" s="49"/>
      <c r="G101" s="49"/>
      <c r="H101" s="49"/>
      <c r="I101" s="49"/>
      <c r="J101" s="49"/>
      <c r="K101" s="49"/>
      <c r="L101" s="49"/>
      <c r="R101" s="49"/>
      <c r="S101" s="49"/>
      <c r="T101" s="49"/>
      <c r="U101" s="49"/>
      <c r="AA101" s="50"/>
      <c r="AB101" s="50"/>
      <c r="AC101" s="50"/>
      <c r="AD101" s="19"/>
      <c r="AE101" s="19"/>
      <c r="AF101" s="19"/>
      <c r="AG101" s="19"/>
      <c r="AH101" s="19"/>
      <c r="AI101" s="19"/>
      <c r="AJ101" s="19"/>
      <c r="AK101" s="19"/>
      <c r="AL101" s="19"/>
      <c r="AM101" s="19"/>
      <c r="AN101" s="19"/>
    </row>
    <row r="102" spans="1:85" s="3" customFormat="1">
      <c r="A102" s="2"/>
      <c r="B102" s="49"/>
      <c r="C102" s="790" t="s">
        <v>198</v>
      </c>
      <c r="D102" s="791"/>
      <c r="E102" s="791"/>
      <c r="F102" s="791"/>
      <c r="G102" s="791"/>
      <c r="H102" s="791"/>
      <c r="I102" s="791"/>
      <c r="J102" s="791"/>
      <c r="K102" s="791"/>
      <c r="L102" s="792"/>
      <c r="M102" s="793">
        <f>'שורות 1-21'!M102:Q102</f>
        <v>0</v>
      </c>
      <c r="N102" s="794"/>
      <c r="O102" s="794"/>
      <c r="P102" s="794"/>
      <c r="Q102" s="795"/>
      <c r="R102" s="775" t="s">
        <v>50</v>
      </c>
      <c r="S102" s="776"/>
      <c r="T102" s="776"/>
      <c r="U102" s="786"/>
      <c r="V102" s="787">
        <f>'שורות 1-21'!V102:AC102</f>
        <v>0</v>
      </c>
      <c r="W102" s="788"/>
      <c r="X102" s="788"/>
      <c r="Y102" s="788"/>
      <c r="Z102" s="788"/>
      <c r="AA102" s="788"/>
      <c r="AB102" s="788"/>
      <c r="AC102" s="789"/>
      <c r="AD102" s="19"/>
      <c r="AE102" s="19"/>
      <c r="AF102" s="19"/>
      <c r="AG102" s="19"/>
      <c r="AH102" s="19"/>
      <c r="AI102" s="19"/>
      <c r="AJ102" s="19"/>
      <c r="AK102" s="19"/>
      <c r="AL102" s="19"/>
      <c r="AM102" s="19"/>
      <c r="AN102" s="19"/>
    </row>
    <row r="103" spans="1:85" s="3" customFormat="1" ht="8.25" customHeight="1">
      <c r="A103" s="2"/>
      <c r="B103" s="49"/>
      <c r="C103" s="49"/>
      <c r="D103" s="49"/>
      <c r="E103" s="49"/>
      <c r="F103" s="49"/>
      <c r="G103" s="49"/>
      <c r="H103" s="49"/>
      <c r="I103" s="49"/>
      <c r="J103" s="49"/>
      <c r="K103" s="49"/>
      <c r="L103" s="49"/>
      <c r="R103" s="49"/>
      <c r="S103" s="49"/>
      <c r="T103" s="49"/>
      <c r="U103" s="49"/>
      <c r="AA103" s="50"/>
      <c r="AB103" s="50"/>
      <c r="AC103" s="50"/>
      <c r="AD103" s="19"/>
      <c r="AE103" s="19"/>
      <c r="AF103" s="19"/>
      <c r="AG103" s="19"/>
      <c r="AH103" s="19"/>
      <c r="AI103" s="19"/>
      <c r="AJ103" s="19"/>
      <c r="AK103" s="19"/>
      <c r="AL103" s="19"/>
      <c r="AM103" s="19"/>
      <c r="AN103" s="19"/>
    </row>
    <row r="104" spans="1:85" s="3" customFormat="1">
      <c r="A104" s="2"/>
      <c r="B104" s="49"/>
      <c r="C104" s="780" t="s">
        <v>51</v>
      </c>
      <c r="D104" s="781"/>
      <c r="E104" s="781"/>
      <c r="F104" s="781"/>
      <c r="G104" s="781"/>
      <c r="H104" s="781"/>
      <c r="I104" s="781"/>
      <c r="J104" s="781"/>
      <c r="K104" s="781"/>
      <c r="L104" s="796"/>
      <c r="M104" s="797">
        <f>'שורות 1-21'!M104:Q104</f>
        <v>0</v>
      </c>
      <c r="N104" s="798"/>
      <c r="O104" s="798"/>
      <c r="P104" s="798"/>
      <c r="Q104" s="798"/>
      <c r="R104" s="111"/>
      <c r="S104" s="111"/>
      <c r="T104" s="105"/>
      <c r="U104" s="105"/>
      <c r="V104" s="131"/>
      <c r="W104" s="131"/>
      <c r="X104" s="131"/>
      <c r="Y104" s="131"/>
      <c r="Z104" s="131"/>
      <c r="AA104" s="131"/>
      <c r="AB104" s="131"/>
      <c r="AC104" s="131"/>
      <c r="AD104" s="20"/>
      <c r="AE104" s="19"/>
      <c r="AF104" s="19"/>
      <c r="AG104" s="19"/>
      <c r="AH104" s="19"/>
      <c r="AI104" s="19"/>
      <c r="AJ104" s="19"/>
      <c r="AK104" s="19"/>
      <c r="AL104" s="19"/>
      <c r="AM104" s="19"/>
      <c r="AN104" s="19"/>
    </row>
    <row r="105" spans="1:85" s="3" customFormat="1" ht="8.25" customHeight="1">
      <c r="A105" s="2"/>
      <c r="B105" s="49"/>
      <c r="C105" s="68"/>
      <c r="D105" s="68"/>
      <c r="E105" s="68"/>
      <c r="F105" s="49"/>
      <c r="G105" s="49"/>
      <c r="H105" s="49"/>
      <c r="I105" s="49"/>
      <c r="J105" s="49"/>
      <c r="K105" s="49"/>
      <c r="L105" s="49"/>
      <c r="R105" s="49"/>
      <c r="S105" s="49"/>
      <c r="T105" s="49"/>
      <c r="U105" s="49"/>
      <c r="V105" s="105"/>
      <c r="W105" s="105"/>
      <c r="X105" s="105"/>
      <c r="Y105" s="105"/>
      <c r="Z105" s="105"/>
      <c r="AA105" s="50"/>
      <c r="AB105" s="50"/>
      <c r="AC105" s="50"/>
      <c r="AI105" s="8"/>
      <c r="AJ105" s="8"/>
    </row>
    <row r="106" spans="1:85" s="3" customFormat="1" ht="17.25" customHeight="1">
      <c r="A106" s="2"/>
      <c r="B106" s="49"/>
      <c r="C106" s="775" t="s">
        <v>66</v>
      </c>
      <c r="D106" s="776"/>
      <c r="E106" s="776"/>
      <c r="F106" s="776"/>
      <c r="G106" s="776"/>
      <c r="H106" s="776"/>
      <c r="I106" s="776"/>
      <c r="J106" s="776"/>
      <c r="K106" s="776"/>
      <c r="L106" s="777"/>
      <c r="M106" s="778">
        <f>'שורות 1-21'!M106:Q106</f>
        <v>0</v>
      </c>
      <c r="N106" s="779"/>
      <c r="O106" s="779"/>
      <c r="P106" s="779"/>
      <c r="Q106" s="779"/>
      <c r="R106" s="5"/>
      <c r="S106" s="5"/>
      <c r="T106" s="5"/>
      <c r="U106" s="105"/>
      <c r="V106" s="105"/>
      <c r="W106" s="105"/>
      <c r="X106" s="105"/>
      <c r="Y106" s="105"/>
      <c r="Z106" s="105"/>
      <c r="AA106" s="105"/>
      <c r="AB106" s="105"/>
      <c r="AC106" s="5"/>
      <c r="AI106" s="8"/>
      <c r="AJ106" s="8"/>
    </row>
    <row r="107" spans="1:85" ht="17.25" customHeight="1">
      <c r="B107" s="33"/>
      <c r="C107" s="5"/>
      <c r="D107" s="5"/>
      <c r="E107" s="5"/>
      <c r="F107" s="5"/>
      <c r="G107" s="5"/>
      <c r="H107" s="5"/>
      <c r="I107" s="5"/>
      <c r="J107" s="5"/>
      <c r="K107" s="5"/>
      <c r="L107" s="5"/>
      <c r="M107" s="149"/>
      <c r="N107" s="149"/>
      <c r="O107" s="149"/>
      <c r="P107" s="149"/>
      <c r="Q107" s="149"/>
      <c r="R107" s="5"/>
      <c r="S107" s="5"/>
      <c r="T107" s="5"/>
      <c r="U107" s="108"/>
      <c r="V107" s="108"/>
      <c r="W107" s="108"/>
      <c r="X107" s="108"/>
      <c r="Y107" s="108"/>
      <c r="Z107" s="108"/>
      <c r="AA107" s="108"/>
      <c r="AB107" s="108"/>
      <c r="AC107" s="5"/>
      <c r="AD107" s="2"/>
      <c r="AE107" s="2"/>
      <c r="AF107" s="2"/>
      <c r="AG107" s="2"/>
      <c r="AH107" s="2"/>
      <c r="AI107" s="16"/>
      <c r="AJ107" s="16"/>
      <c r="AK107" s="2"/>
      <c r="AL107" s="2"/>
      <c r="AM107" s="2"/>
      <c r="AN107" s="2"/>
    </row>
    <row r="108" spans="1:85" s="3" customFormat="1" ht="18.75" customHeight="1">
      <c r="A108" s="2"/>
      <c r="B108" s="1072" t="s">
        <v>143</v>
      </c>
      <c r="C108" s="1073"/>
      <c r="D108" s="1073"/>
      <c r="E108" s="1073"/>
      <c r="F108" s="1073"/>
      <c r="G108" s="1073"/>
      <c r="H108" s="1063"/>
      <c r="I108" s="1063"/>
      <c r="J108" s="1063"/>
      <c r="K108" s="1063"/>
      <c r="L108" s="1068">
        <f>V65</f>
        <v>0</v>
      </c>
      <c r="M108" s="1069" t="s">
        <v>172</v>
      </c>
      <c r="N108" s="1070">
        <f>AE65</f>
        <v>0</v>
      </c>
      <c r="O108" s="1063"/>
      <c r="P108" s="206"/>
      <c r="Q108" s="206"/>
      <c r="R108" s="1063" t="s">
        <v>173</v>
      </c>
      <c r="S108" s="1063"/>
      <c r="T108" s="1063"/>
      <c r="U108" s="1063"/>
      <c r="V108" s="1063"/>
      <c r="W108" s="1063"/>
      <c r="X108" s="1063"/>
      <c r="Y108" s="1063"/>
      <c r="Z108" s="1063"/>
      <c r="AA108" s="1063"/>
      <c r="AB108" s="1063"/>
      <c r="AC108" s="1063"/>
      <c r="AD108" s="1063"/>
      <c r="AE108" s="1063"/>
      <c r="AF108" s="1064" t="s">
        <v>174</v>
      </c>
      <c r="AG108" s="1064">
        <f>R57</f>
        <v>0</v>
      </c>
      <c r="AH108" s="1064" t="s">
        <v>3</v>
      </c>
      <c r="AI108" s="1065">
        <f>AE57</f>
        <v>0</v>
      </c>
      <c r="AJ108" s="1066"/>
      <c r="AK108" s="1067"/>
      <c r="AL108" s="202"/>
      <c r="AM108" s="203"/>
      <c r="AN108" s="203"/>
      <c r="AO108" s="204"/>
      <c r="AP108" s="169"/>
      <c r="AQ108" s="205"/>
      <c r="AR108" s="205"/>
      <c r="AS108" s="205"/>
      <c r="AT108" s="205"/>
      <c r="AU108" s="205"/>
      <c r="AV108" s="205"/>
      <c r="AW108" s="205"/>
      <c r="AX108" s="205"/>
      <c r="AY108" s="169"/>
      <c r="AZ108" s="169"/>
      <c r="BA108" s="169"/>
      <c r="BB108" s="169"/>
      <c r="BC108" s="169"/>
      <c r="BD108" s="169"/>
      <c r="BE108" s="169"/>
      <c r="BF108" s="169"/>
      <c r="BG108" s="169"/>
      <c r="BH108" s="169"/>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row>
    <row r="109" spans="1:85" ht="31.5" customHeight="1">
      <c r="B109" s="696" t="s">
        <v>144</v>
      </c>
      <c r="C109" s="1074"/>
      <c r="D109" s="1074"/>
      <c r="E109" s="1074"/>
      <c r="F109" s="1074"/>
      <c r="G109" s="697"/>
      <c r="H109" s="1083" t="s">
        <v>170</v>
      </c>
      <c r="I109" s="679"/>
      <c r="J109" s="679"/>
      <c r="K109" s="679"/>
      <c r="L109" s="702" t="s">
        <v>162</v>
      </c>
      <c r="M109" s="703"/>
      <c r="N109" s="696" t="s">
        <v>148</v>
      </c>
      <c r="O109" s="697"/>
      <c r="P109" s="708" t="s">
        <v>164</v>
      </c>
      <c r="Q109" s="708"/>
      <c r="R109" s="922" t="s">
        <v>168</v>
      </c>
      <c r="S109" s="923"/>
      <c r="T109" s="923"/>
      <c r="U109" s="923"/>
      <c r="V109" s="924"/>
      <c r="W109" s="921" t="s">
        <v>165</v>
      </c>
      <c r="X109" s="921"/>
      <c r="Y109" s="921"/>
      <c r="Z109" s="921"/>
      <c r="AA109" s="708" t="s">
        <v>169</v>
      </c>
      <c r="AB109" s="708"/>
      <c r="AC109" s="708"/>
      <c r="AD109" s="708"/>
      <c r="AE109" s="708"/>
      <c r="AF109" s="538" t="s">
        <v>166</v>
      </c>
      <c r="AG109" s="538"/>
      <c r="AH109" s="538" t="s">
        <v>167</v>
      </c>
      <c r="AI109" s="538"/>
      <c r="AJ109" s="538" t="s">
        <v>163</v>
      </c>
      <c r="AK109" s="538"/>
      <c r="AL109" s="150"/>
      <c r="AM109" s="150"/>
      <c r="AN109" s="150"/>
      <c r="AO109" s="151"/>
      <c r="AP109" s="934"/>
      <c r="AQ109" s="934"/>
      <c r="AR109" s="934"/>
      <c r="AS109" s="934"/>
      <c r="AT109" s="934"/>
      <c r="AU109" s="934"/>
      <c r="AV109" s="934"/>
      <c r="AW109" s="934"/>
      <c r="AX109" s="915"/>
      <c r="AY109" s="916"/>
      <c r="AZ109" s="916"/>
      <c r="BA109" s="916"/>
      <c r="BB109" s="916"/>
      <c r="BC109" s="916"/>
      <c r="BD109" s="916"/>
      <c r="BE109" s="916"/>
      <c r="BF109" s="916"/>
      <c r="BG109" s="916"/>
      <c r="BH109" s="945"/>
      <c r="BI109" s="945"/>
      <c r="BJ109" s="945"/>
      <c r="BK109" s="945"/>
      <c r="BL109" s="945"/>
      <c r="BM109" s="945"/>
      <c r="BN109" s="945"/>
      <c r="BO109" s="945"/>
      <c r="BP109" s="945"/>
      <c r="BQ109" s="945"/>
      <c r="BR109" s="945"/>
      <c r="BS109" s="945"/>
      <c r="BT109" s="945"/>
      <c r="BU109" s="945"/>
      <c r="BV109" s="945"/>
      <c r="BW109" s="945"/>
      <c r="BX109" s="945"/>
      <c r="BY109" s="945"/>
      <c r="BZ109" s="945"/>
      <c r="CA109" s="934"/>
      <c r="CB109" s="946"/>
      <c r="CC109" s="946"/>
      <c r="CD109" s="946"/>
      <c r="CE109" s="946"/>
      <c r="CF109" s="946"/>
      <c r="CG109" s="108"/>
    </row>
    <row r="110" spans="1:85" s="66" customFormat="1" ht="21" customHeight="1">
      <c r="B110" s="1075"/>
      <c r="C110" s="200"/>
      <c r="D110" s="200"/>
      <c r="E110" s="200"/>
      <c r="F110" s="200"/>
      <c r="G110" s="1084"/>
      <c r="H110" s="1076" t="s">
        <v>145</v>
      </c>
      <c r="I110" s="685"/>
      <c r="J110" s="685"/>
      <c r="K110" s="685"/>
      <c r="L110" s="704"/>
      <c r="M110" s="705"/>
      <c r="N110" s="698"/>
      <c r="O110" s="699"/>
      <c r="P110" s="708"/>
      <c r="Q110" s="708"/>
      <c r="R110" s="925"/>
      <c r="S110" s="926"/>
      <c r="T110" s="926"/>
      <c r="U110" s="926"/>
      <c r="V110" s="927"/>
      <c r="W110" s="921"/>
      <c r="X110" s="921"/>
      <c r="Y110" s="921"/>
      <c r="Z110" s="921"/>
      <c r="AA110" s="708"/>
      <c r="AB110" s="708"/>
      <c r="AC110" s="708"/>
      <c r="AD110" s="708"/>
      <c r="AE110" s="708"/>
      <c r="AF110" s="538"/>
      <c r="AG110" s="538"/>
      <c r="AH110" s="538"/>
      <c r="AI110" s="538"/>
      <c r="AJ110" s="538"/>
      <c r="AK110" s="538"/>
      <c r="AL110" s="150"/>
      <c r="AM110" s="150"/>
      <c r="AN110" s="150"/>
      <c r="AO110" s="151"/>
      <c r="AP110" s="934"/>
      <c r="AQ110" s="934"/>
      <c r="AR110" s="934"/>
      <c r="AS110" s="934"/>
      <c r="AT110" s="934"/>
      <c r="AU110" s="934"/>
      <c r="AV110" s="934"/>
      <c r="AW110" s="934"/>
      <c r="AX110" s="915"/>
      <c r="AY110" s="916"/>
      <c r="AZ110" s="916"/>
      <c r="BA110" s="916"/>
      <c r="BB110" s="916"/>
      <c r="BC110" s="916"/>
      <c r="BD110" s="916"/>
      <c r="BE110" s="916"/>
      <c r="BF110" s="916"/>
      <c r="BG110" s="916"/>
      <c r="BH110" s="945"/>
      <c r="BI110" s="945"/>
      <c r="BJ110" s="945"/>
      <c r="BK110" s="945"/>
      <c r="BL110" s="945"/>
      <c r="BM110" s="945"/>
      <c r="BN110" s="945"/>
      <c r="BO110" s="945"/>
      <c r="BP110" s="945"/>
      <c r="BQ110" s="945"/>
      <c r="BR110" s="945"/>
      <c r="BS110" s="945"/>
      <c r="BT110" s="945"/>
      <c r="BU110" s="945"/>
      <c r="BV110" s="945"/>
      <c r="BW110" s="945"/>
      <c r="BX110" s="945"/>
      <c r="BY110" s="945"/>
      <c r="BZ110" s="945"/>
      <c r="CA110" s="946"/>
      <c r="CB110" s="946"/>
      <c r="CC110" s="946"/>
      <c r="CD110" s="946"/>
      <c r="CE110" s="946"/>
      <c r="CF110" s="946"/>
      <c r="CG110" s="133"/>
    </row>
    <row r="111" spans="1:85" s="66" customFormat="1" ht="18.75" customHeight="1">
      <c r="B111" s="1075"/>
      <c r="C111" s="200"/>
      <c r="D111" s="200"/>
      <c r="E111" s="200"/>
      <c r="F111" s="200"/>
      <c r="G111" s="1084"/>
      <c r="H111" s="1083" t="s">
        <v>146</v>
      </c>
      <c r="I111" s="679"/>
      <c r="J111" s="679"/>
      <c r="K111" s="679"/>
      <c r="L111" s="704"/>
      <c r="M111" s="705"/>
      <c r="N111" s="698"/>
      <c r="O111" s="699"/>
      <c r="P111" s="708"/>
      <c r="Q111" s="708"/>
      <c r="R111" s="925"/>
      <c r="S111" s="926"/>
      <c r="T111" s="926"/>
      <c r="U111" s="926"/>
      <c r="V111" s="927"/>
      <c r="W111" s="921"/>
      <c r="X111" s="921"/>
      <c r="Y111" s="921"/>
      <c r="Z111" s="921"/>
      <c r="AA111" s="708"/>
      <c r="AB111" s="708"/>
      <c r="AC111" s="708"/>
      <c r="AD111" s="708"/>
      <c r="AE111" s="708"/>
      <c r="AF111" s="538"/>
      <c r="AG111" s="538"/>
      <c r="AH111" s="538"/>
      <c r="AI111" s="538"/>
      <c r="AJ111" s="538"/>
      <c r="AK111" s="538"/>
      <c r="AL111" s="150"/>
      <c r="AM111" s="150"/>
      <c r="AN111" s="150"/>
      <c r="AO111" s="151"/>
      <c r="AP111" s="934"/>
      <c r="AQ111" s="934"/>
      <c r="AR111" s="934"/>
      <c r="AS111" s="934"/>
      <c r="AT111" s="934"/>
      <c r="AU111" s="934"/>
      <c r="AV111" s="934"/>
      <c r="AW111" s="934"/>
      <c r="AX111" s="949"/>
      <c r="AY111" s="916"/>
      <c r="AZ111" s="916"/>
      <c r="BA111" s="916"/>
      <c r="BB111" s="916"/>
      <c r="BC111" s="916"/>
      <c r="BD111" s="916"/>
      <c r="BE111" s="916"/>
      <c r="BF111" s="916"/>
      <c r="BG111" s="916"/>
      <c r="BH111" s="945"/>
      <c r="BI111" s="945"/>
      <c r="BJ111" s="945"/>
      <c r="BK111" s="945"/>
      <c r="BL111" s="945"/>
      <c r="BM111" s="945"/>
      <c r="BN111" s="945"/>
      <c r="BO111" s="945"/>
      <c r="BP111" s="945"/>
      <c r="BQ111" s="945"/>
      <c r="BR111" s="945"/>
      <c r="BS111" s="945"/>
      <c r="BT111" s="945"/>
      <c r="BU111" s="945"/>
      <c r="BV111" s="945"/>
      <c r="BW111" s="945"/>
      <c r="BX111" s="945"/>
      <c r="BY111" s="945"/>
      <c r="BZ111" s="945"/>
      <c r="CA111" s="946"/>
      <c r="CB111" s="946"/>
      <c r="CC111" s="946"/>
      <c r="CD111" s="946"/>
      <c r="CE111" s="946"/>
      <c r="CF111" s="946"/>
      <c r="CG111" s="133"/>
    </row>
    <row r="112" spans="1:85" s="66" customFormat="1" ht="18.75" customHeight="1">
      <c r="B112" s="1075"/>
      <c r="C112" s="200"/>
      <c r="D112" s="200"/>
      <c r="E112" s="200"/>
      <c r="F112" s="200"/>
      <c r="G112" s="1084"/>
      <c r="H112" s="1083" t="s">
        <v>147</v>
      </c>
      <c r="I112" s="679"/>
      <c r="J112" s="679"/>
      <c r="K112" s="679"/>
      <c r="L112" s="706"/>
      <c r="M112" s="707"/>
      <c r="N112" s="698"/>
      <c r="O112" s="699"/>
      <c r="P112" s="708"/>
      <c r="Q112" s="708"/>
      <c r="R112" s="925"/>
      <c r="S112" s="926"/>
      <c r="T112" s="926"/>
      <c r="U112" s="926"/>
      <c r="V112" s="927"/>
      <c r="W112" s="921"/>
      <c r="X112" s="921"/>
      <c r="Y112" s="921"/>
      <c r="Z112" s="921"/>
      <c r="AA112" s="708"/>
      <c r="AB112" s="708"/>
      <c r="AC112" s="708"/>
      <c r="AD112" s="708"/>
      <c r="AE112" s="708"/>
      <c r="AF112" s="538"/>
      <c r="AG112" s="538"/>
      <c r="AH112" s="538"/>
      <c r="AI112" s="538"/>
      <c r="AJ112" s="538"/>
      <c r="AK112" s="538"/>
      <c r="AL112" s="150"/>
      <c r="AM112" s="150"/>
      <c r="AN112" s="150"/>
      <c r="AO112" s="151"/>
      <c r="AP112" s="934"/>
      <c r="AQ112" s="934"/>
      <c r="AR112" s="934"/>
      <c r="AS112" s="934"/>
      <c r="AT112" s="934"/>
      <c r="AU112" s="934"/>
      <c r="AV112" s="934"/>
      <c r="AW112" s="934"/>
      <c r="AX112" s="918"/>
      <c r="AY112" s="916"/>
      <c r="AZ112" s="916"/>
      <c r="BA112" s="916"/>
      <c r="BB112" s="916"/>
      <c r="BC112" s="916"/>
      <c r="BD112" s="916"/>
      <c r="BE112" s="916"/>
      <c r="BF112" s="916"/>
      <c r="BG112" s="916"/>
      <c r="BH112" s="945"/>
      <c r="BI112" s="945"/>
      <c r="BJ112" s="945"/>
      <c r="BK112" s="945"/>
      <c r="BL112" s="945"/>
      <c r="BM112" s="945"/>
      <c r="BN112" s="945"/>
      <c r="BO112" s="945"/>
      <c r="BP112" s="945"/>
      <c r="BQ112" s="945"/>
      <c r="BR112" s="945"/>
      <c r="BS112" s="945"/>
      <c r="BT112" s="945"/>
      <c r="BU112" s="945"/>
      <c r="BV112" s="945"/>
      <c r="BW112" s="945"/>
      <c r="BX112" s="945"/>
      <c r="BY112" s="945"/>
      <c r="BZ112" s="945"/>
      <c r="CA112" s="946"/>
      <c r="CB112" s="946"/>
      <c r="CC112" s="946"/>
      <c r="CD112" s="946"/>
      <c r="CE112" s="946"/>
      <c r="CF112" s="946"/>
      <c r="CG112" s="133"/>
    </row>
    <row r="113" spans="1:85" s="66" customFormat="1" ht="24.75" customHeight="1">
      <c r="B113" s="1085"/>
      <c r="C113" s="1086"/>
      <c r="D113" s="1086"/>
      <c r="E113" s="1086"/>
      <c r="F113" s="1086"/>
      <c r="G113" s="1087"/>
      <c r="H113" s="1076" t="s">
        <v>171</v>
      </c>
      <c r="I113" s="685"/>
      <c r="J113" s="685"/>
      <c r="K113" s="685"/>
      <c r="L113" s="201" t="s">
        <v>159</v>
      </c>
      <c r="M113" s="201" t="s">
        <v>160</v>
      </c>
      <c r="N113" s="700"/>
      <c r="O113" s="701"/>
      <c r="P113" s="708"/>
      <c r="Q113" s="708"/>
      <c r="R113" s="928"/>
      <c r="S113" s="929"/>
      <c r="T113" s="929"/>
      <c r="U113" s="929"/>
      <c r="V113" s="930"/>
      <c r="W113" s="921"/>
      <c r="X113" s="921"/>
      <c r="Y113" s="921"/>
      <c r="Z113" s="921"/>
      <c r="AA113" s="708"/>
      <c r="AB113" s="708"/>
      <c r="AC113" s="708"/>
      <c r="AD113" s="708"/>
      <c r="AE113" s="708"/>
      <c r="AF113" s="538"/>
      <c r="AG113" s="538"/>
      <c r="AH113" s="538"/>
      <c r="AI113" s="538"/>
      <c r="AJ113" s="538"/>
      <c r="AK113" s="538"/>
      <c r="AL113" s="150"/>
      <c r="AM113" s="150"/>
      <c r="AN113" s="150"/>
      <c r="AO113" s="151"/>
      <c r="AP113" s="934"/>
      <c r="AQ113" s="934"/>
      <c r="AR113" s="934"/>
      <c r="AS113" s="934"/>
      <c r="AT113" s="934"/>
      <c r="AU113" s="934"/>
      <c r="AV113" s="934"/>
      <c r="AW113" s="934"/>
      <c r="AX113" s="918"/>
      <c r="AY113" s="919"/>
      <c r="AZ113" s="919"/>
      <c r="BA113" s="919"/>
      <c r="BB113" s="919"/>
      <c r="BC113" s="919"/>
      <c r="BD113" s="919"/>
      <c r="BE113" s="919"/>
      <c r="BF113" s="919"/>
      <c r="BG113" s="919"/>
      <c r="BH113" s="945"/>
      <c r="BI113" s="945"/>
      <c r="BJ113" s="945"/>
      <c r="BK113" s="945"/>
      <c r="BL113" s="945"/>
      <c r="BM113" s="945"/>
      <c r="BN113" s="945"/>
      <c r="BO113" s="945"/>
      <c r="BP113" s="945"/>
      <c r="BQ113" s="945"/>
      <c r="BR113" s="945"/>
      <c r="BS113" s="945"/>
      <c r="BT113" s="945"/>
      <c r="BU113" s="945"/>
      <c r="BV113" s="945"/>
      <c r="BW113" s="945"/>
      <c r="BX113" s="945"/>
      <c r="BY113" s="945"/>
      <c r="BZ113" s="945"/>
      <c r="CA113" s="946"/>
      <c r="CB113" s="946"/>
      <c r="CC113" s="946"/>
      <c r="CD113" s="946"/>
      <c r="CE113" s="946"/>
      <c r="CF113" s="946"/>
      <c r="CG113" s="133"/>
    </row>
    <row r="114" spans="1:85" s="66" customFormat="1" ht="17.25" customHeight="1">
      <c r="B114" s="931" t="s">
        <v>149</v>
      </c>
      <c r="C114" s="932"/>
      <c r="D114" s="932"/>
      <c r="E114" s="932"/>
      <c r="F114" s="932"/>
      <c r="G114" s="933"/>
      <c r="H114" s="933" t="s">
        <v>150</v>
      </c>
      <c r="I114" s="539"/>
      <c r="J114" s="539"/>
      <c r="K114" s="539"/>
      <c r="L114" s="539" t="s">
        <v>151</v>
      </c>
      <c r="M114" s="539"/>
      <c r="N114" s="539" t="s">
        <v>152</v>
      </c>
      <c r="O114" s="539"/>
      <c r="P114" s="539" t="s">
        <v>153</v>
      </c>
      <c r="Q114" s="539"/>
      <c r="R114" s="931" t="s">
        <v>161</v>
      </c>
      <c r="S114" s="932"/>
      <c r="T114" s="932"/>
      <c r="U114" s="932"/>
      <c r="V114" s="933"/>
      <c r="W114" s="539" t="s">
        <v>154</v>
      </c>
      <c r="X114" s="539"/>
      <c r="Y114" s="539"/>
      <c r="Z114" s="539"/>
      <c r="AA114" s="539" t="s">
        <v>155</v>
      </c>
      <c r="AB114" s="539"/>
      <c r="AC114" s="539"/>
      <c r="AD114" s="539"/>
      <c r="AE114" s="539"/>
      <c r="AF114" s="539" t="s">
        <v>156</v>
      </c>
      <c r="AG114" s="539"/>
      <c r="AH114" s="539" t="s">
        <v>157</v>
      </c>
      <c r="AI114" s="539"/>
      <c r="AJ114" s="539" t="s">
        <v>158</v>
      </c>
      <c r="AK114" s="539"/>
      <c r="AL114" s="243"/>
      <c r="AM114" s="243"/>
      <c r="AN114" s="243"/>
      <c r="AO114" s="153"/>
      <c r="AP114" s="920"/>
      <c r="AQ114" s="920"/>
      <c r="AR114" s="920"/>
      <c r="AS114" s="920"/>
      <c r="AT114" s="920"/>
      <c r="AU114" s="920"/>
      <c r="AV114" s="920"/>
      <c r="AW114" s="920"/>
      <c r="AX114" s="920"/>
      <c r="AY114" s="920"/>
      <c r="AZ114" s="920"/>
      <c r="BA114" s="920"/>
      <c r="BB114" s="920"/>
      <c r="BC114" s="920"/>
      <c r="BD114" s="920"/>
      <c r="BE114" s="920"/>
      <c r="BF114" s="920"/>
      <c r="BG114" s="920"/>
      <c r="BH114" s="948"/>
      <c r="BI114" s="948"/>
      <c r="BJ114" s="948"/>
      <c r="BK114" s="948"/>
      <c r="BL114" s="948"/>
      <c r="BM114" s="948"/>
      <c r="BN114" s="948"/>
      <c r="BO114" s="920"/>
      <c r="BP114" s="920"/>
      <c r="BQ114" s="920"/>
      <c r="BR114" s="920"/>
      <c r="BS114" s="920"/>
      <c r="BT114" s="920"/>
      <c r="BU114" s="920"/>
      <c r="BV114" s="920"/>
      <c r="BW114" s="920"/>
      <c r="BX114" s="920"/>
      <c r="BY114" s="920"/>
      <c r="BZ114" s="920"/>
      <c r="CA114" s="920"/>
      <c r="CB114" s="920"/>
      <c r="CC114" s="920"/>
      <c r="CD114" s="920"/>
      <c r="CE114" s="920"/>
      <c r="CF114" s="920"/>
      <c r="CG114" s="133"/>
    </row>
    <row r="115" spans="1:85" ht="18.75">
      <c r="B115" s="1032" t="s">
        <v>191</v>
      </c>
      <c r="C115" s="1032"/>
      <c r="D115" s="1032"/>
      <c r="E115" s="1032"/>
      <c r="F115" s="1032"/>
      <c r="G115" s="1032"/>
      <c r="H115" s="1088">
        <f>'שורות 1-21'!H123:K123</f>
        <v>0</v>
      </c>
      <c r="I115" s="1033"/>
      <c r="J115" s="1033"/>
      <c r="K115" s="1033"/>
      <c r="L115" s="1034"/>
      <c r="M115" s="1034"/>
      <c r="N115" s="1034"/>
      <c r="O115" s="1034"/>
      <c r="P115" s="1035"/>
      <c r="Q115" s="1036"/>
      <c r="R115" s="1035"/>
      <c r="S115" s="1037"/>
      <c r="T115" s="1037"/>
      <c r="U115" s="1037"/>
      <c r="V115" s="1036"/>
      <c r="W115" s="686">
        <f>'שורות 1-21'!W123:Z123</f>
        <v>0</v>
      </c>
      <c r="X115" s="686"/>
      <c r="Y115" s="686"/>
      <c r="Z115" s="686"/>
      <c r="AA115" s="686">
        <f>'שורות 1-21'!AA123:AE123</f>
        <v>0</v>
      </c>
      <c r="AB115" s="686"/>
      <c r="AC115" s="686"/>
      <c r="AD115" s="686"/>
      <c r="AE115" s="686"/>
      <c r="AF115" s="478">
        <f>'שורות 1-21'!AF123:AG123</f>
        <v>0</v>
      </c>
      <c r="AG115" s="478"/>
      <c r="AH115" s="478">
        <f>'שורות 1-21'!AH123:AI123</f>
        <v>0</v>
      </c>
      <c r="AI115" s="478"/>
      <c r="AJ115" s="478">
        <f>'שורות 1-21'!AJ123:AK123</f>
        <v>0</v>
      </c>
      <c r="AK115" s="478"/>
      <c r="AL115" s="154"/>
      <c r="AM115" s="155"/>
      <c r="AN115" s="680"/>
      <c r="AO115" s="680"/>
      <c r="AP115" s="680"/>
      <c r="AQ115" s="680"/>
      <c r="AR115" s="680"/>
      <c r="AS115" s="680"/>
      <c r="AT115" s="680"/>
      <c r="AU115" s="680"/>
      <c r="AV115" s="947"/>
      <c r="AW115" s="947"/>
      <c r="AX115" s="947"/>
      <c r="AY115" s="947"/>
      <c r="AZ115" s="947"/>
      <c r="BA115" s="947"/>
      <c r="BB115" s="947"/>
      <c r="BC115" s="947"/>
      <c r="BD115" s="947"/>
      <c r="BE115" s="947"/>
      <c r="BF115" s="950"/>
      <c r="BG115" s="950"/>
      <c r="BH115" s="950"/>
      <c r="BI115" s="950"/>
      <c r="BJ115" s="950"/>
      <c r="BK115" s="950"/>
      <c r="BL115" s="950"/>
      <c r="BM115" s="951"/>
      <c r="BN115" s="951"/>
      <c r="BO115" s="951"/>
      <c r="BP115" s="951"/>
      <c r="BQ115" s="951"/>
      <c r="BR115" s="951"/>
      <c r="BS115" s="951"/>
      <c r="BT115" s="951"/>
      <c r="BU115" s="951"/>
      <c r="BV115" s="951"/>
      <c r="BW115" s="951"/>
      <c r="BX115" s="951"/>
      <c r="BY115" s="952"/>
      <c r="BZ115" s="952"/>
      <c r="CA115" s="952"/>
      <c r="CB115" s="952"/>
      <c r="CC115" s="952"/>
      <c r="CD115" s="952"/>
      <c r="CE115" s="108"/>
      <c r="CF115" s="108"/>
      <c r="CG115" s="108"/>
    </row>
    <row r="116" spans="1:85" ht="18.75">
      <c r="A116" s="57"/>
      <c r="B116" s="709"/>
      <c r="C116" s="709"/>
      <c r="D116" s="709"/>
      <c r="E116" s="709"/>
      <c r="F116" s="709"/>
      <c r="G116" s="709"/>
      <c r="H116" s="710"/>
      <c r="I116" s="710"/>
      <c r="J116" s="710"/>
      <c r="K116" s="710"/>
      <c r="L116" s="681"/>
      <c r="M116" s="681"/>
      <c r="N116" s="681"/>
      <c r="O116" s="681"/>
      <c r="P116" s="682"/>
      <c r="Q116" s="682"/>
      <c r="R116" s="687"/>
      <c r="S116" s="688"/>
      <c r="T116" s="688"/>
      <c r="U116" s="688"/>
      <c r="V116" s="689"/>
      <c r="W116" s="686" t="str">
        <f t="shared" ref="W116:W121" si="8">IF(R116="","",P116*R116)</f>
        <v/>
      </c>
      <c r="X116" s="686"/>
      <c r="Y116" s="686"/>
      <c r="Z116" s="686"/>
      <c r="AA116" s="560"/>
      <c r="AB116" s="560"/>
      <c r="AC116" s="560"/>
      <c r="AD116" s="560"/>
      <c r="AE116" s="560"/>
      <c r="AF116" s="537" t="str">
        <f>IF(AA116&lt;&gt;0,IF(R116="",AA116,AA116+W116),IF(W116="","",W116))</f>
        <v/>
      </c>
      <c r="AG116" s="537"/>
      <c r="AH116" s="478" t="str">
        <f t="shared" ref="AH116:AH121" si="9">IF(H116="","",IF(AF116="",H116,H116-AF116))</f>
        <v/>
      </c>
      <c r="AI116" s="478"/>
      <c r="AJ116" s="478" t="str">
        <f t="shared" ref="AJ116:AJ121" si="10">IF(H116="","",AH116/P116)</f>
        <v/>
      </c>
      <c r="AK116" s="478"/>
      <c r="AL116" s="154"/>
      <c r="AM116" s="155"/>
      <c r="AN116" s="680"/>
      <c r="AO116" s="680"/>
      <c r="AP116" s="680"/>
      <c r="AQ116" s="680"/>
      <c r="AR116" s="680"/>
      <c r="AS116" s="680"/>
      <c r="AT116" s="680"/>
      <c r="AU116" s="680"/>
      <c r="AV116" s="947"/>
      <c r="AW116" s="947"/>
      <c r="AX116" s="947"/>
      <c r="AY116" s="947"/>
      <c r="AZ116" s="947"/>
      <c r="BA116" s="947"/>
      <c r="BB116" s="947"/>
      <c r="BC116" s="947"/>
      <c r="BD116" s="947"/>
      <c r="BE116" s="947"/>
      <c r="BF116" s="950"/>
      <c r="BG116" s="950"/>
      <c r="BH116" s="950"/>
      <c r="BI116" s="950"/>
      <c r="BJ116" s="950"/>
      <c r="BK116" s="950"/>
      <c r="BL116" s="950"/>
      <c r="BM116" s="951"/>
      <c r="BN116" s="951"/>
      <c r="BO116" s="951"/>
      <c r="BP116" s="951"/>
      <c r="BQ116" s="951"/>
      <c r="BR116" s="951"/>
      <c r="BS116" s="951"/>
      <c r="BT116" s="951"/>
      <c r="BU116" s="951"/>
      <c r="BV116" s="951"/>
      <c r="BW116" s="951"/>
      <c r="BX116" s="951"/>
      <c r="BY116" s="952"/>
      <c r="BZ116" s="952"/>
      <c r="CA116" s="952"/>
      <c r="CB116" s="952"/>
      <c r="CC116" s="952"/>
      <c r="CD116" s="952"/>
      <c r="CE116" s="108"/>
      <c r="CF116" s="108"/>
      <c r="CG116" s="108"/>
    </row>
    <row r="117" spans="1:85" ht="18.75">
      <c r="A117" s="57"/>
      <c r="B117" s="709"/>
      <c r="C117" s="709"/>
      <c r="D117" s="709"/>
      <c r="E117" s="709"/>
      <c r="F117" s="709"/>
      <c r="G117" s="709"/>
      <c r="H117" s="710"/>
      <c r="I117" s="710"/>
      <c r="J117" s="710"/>
      <c r="K117" s="710"/>
      <c r="L117" s="681"/>
      <c r="M117" s="681"/>
      <c r="N117" s="681"/>
      <c r="O117" s="681"/>
      <c r="P117" s="682"/>
      <c r="Q117" s="682"/>
      <c r="R117" s="687"/>
      <c r="S117" s="688"/>
      <c r="T117" s="688"/>
      <c r="U117" s="688"/>
      <c r="V117" s="689"/>
      <c r="W117" s="686" t="str">
        <f t="shared" si="8"/>
        <v/>
      </c>
      <c r="X117" s="686"/>
      <c r="Y117" s="686"/>
      <c r="Z117" s="686"/>
      <c r="AA117" s="560"/>
      <c r="AB117" s="560"/>
      <c r="AC117" s="560"/>
      <c r="AD117" s="560"/>
      <c r="AE117" s="560"/>
      <c r="AF117" s="537" t="str">
        <f t="shared" ref="AF117:AF121" si="11">IF(AA117&lt;&gt;0,IF(R117="",AA117,AA117+W117),IF(W117="","",W117))</f>
        <v/>
      </c>
      <c r="AG117" s="537"/>
      <c r="AH117" s="478" t="str">
        <f t="shared" si="9"/>
        <v/>
      </c>
      <c r="AI117" s="478"/>
      <c r="AJ117" s="478" t="str">
        <f t="shared" si="10"/>
        <v/>
      </c>
      <c r="AK117" s="478"/>
      <c r="AL117" s="154"/>
      <c r="AM117" s="155"/>
      <c r="AN117" s="680"/>
      <c r="AO117" s="680"/>
      <c r="AP117" s="680"/>
      <c r="AQ117" s="680"/>
      <c r="AR117" s="680"/>
      <c r="AS117" s="680"/>
      <c r="AT117" s="680"/>
      <c r="AU117" s="680"/>
      <c r="AV117" s="947"/>
      <c r="AW117" s="947"/>
      <c r="AX117" s="947"/>
      <c r="AY117" s="947"/>
      <c r="AZ117" s="947"/>
      <c r="BA117" s="947"/>
      <c r="BB117" s="947"/>
      <c r="BC117" s="947"/>
      <c r="BD117" s="947"/>
      <c r="BE117" s="947"/>
      <c r="BF117" s="950"/>
      <c r="BG117" s="950"/>
      <c r="BH117" s="950"/>
      <c r="BI117" s="950"/>
      <c r="BJ117" s="950"/>
      <c r="BK117" s="950"/>
      <c r="BL117" s="950"/>
      <c r="BM117" s="951"/>
      <c r="BN117" s="951"/>
      <c r="BO117" s="951"/>
      <c r="BP117" s="951"/>
      <c r="BQ117" s="951"/>
      <c r="BR117" s="951"/>
      <c r="BS117" s="951"/>
      <c r="BT117" s="951"/>
      <c r="BU117" s="951"/>
      <c r="BV117" s="951"/>
      <c r="BW117" s="951"/>
      <c r="BX117" s="951"/>
      <c r="BY117" s="952"/>
      <c r="BZ117" s="952"/>
      <c r="CA117" s="952"/>
      <c r="CB117" s="952"/>
      <c r="CC117" s="952"/>
      <c r="CD117" s="952"/>
      <c r="CE117" s="108"/>
      <c r="CF117" s="108"/>
      <c r="CG117" s="108"/>
    </row>
    <row r="118" spans="1:85" s="69" customFormat="1" ht="18.75">
      <c r="A118" s="57"/>
      <c r="B118" s="709"/>
      <c r="C118" s="709"/>
      <c r="D118" s="709"/>
      <c r="E118" s="709"/>
      <c r="F118" s="709"/>
      <c r="G118" s="709"/>
      <c r="H118" s="710"/>
      <c r="I118" s="710"/>
      <c r="J118" s="710"/>
      <c r="K118" s="710"/>
      <c r="L118" s="681"/>
      <c r="M118" s="681"/>
      <c r="N118" s="681"/>
      <c r="O118" s="681"/>
      <c r="P118" s="682"/>
      <c r="Q118" s="682"/>
      <c r="R118" s="687"/>
      <c r="S118" s="688"/>
      <c r="T118" s="688"/>
      <c r="U118" s="688"/>
      <c r="V118" s="689"/>
      <c r="W118" s="686" t="str">
        <f t="shared" si="8"/>
        <v/>
      </c>
      <c r="X118" s="686"/>
      <c r="Y118" s="686"/>
      <c r="Z118" s="686"/>
      <c r="AA118" s="560"/>
      <c r="AB118" s="560"/>
      <c r="AC118" s="560"/>
      <c r="AD118" s="560"/>
      <c r="AE118" s="560"/>
      <c r="AF118" s="537" t="str">
        <f t="shared" si="11"/>
        <v/>
      </c>
      <c r="AG118" s="537"/>
      <c r="AH118" s="478" t="str">
        <f t="shared" si="9"/>
        <v/>
      </c>
      <c r="AI118" s="478"/>
      <c r="AJ118" s="478" t="str">
        <f t="shared" si="10"/>
        <v/>
      </c>
      <c r="AK118" s="478"/>
      <c r="AL118" s="154"/>
      <c r="AM118" s="155"/>
      <c r="AN118" s="238"/>
      <c r="AO118" s="238"/>
      <c r="AP118" s="238"/>
      <c r="AQ118" s="238"/>
      <c r="AR118" s="238"/>
      <c r="AS118" s="238"/>
      <c r="AT118" s="238"/>
      <c r="AU118" s="238"/>
      <c r="AV118" s="237"/>
      <c r="AW118" s="237"/>
      <c r="AX118" s="237"/>
      <c r="AY118" s="237"/>
      <c r="AZ118" s="237"/>
      <c r="BA118" s="237"/>
      <c r="BB118" s="237"/>
      <c r="BC118" s="237"/>
      <c r="BD118" s="237"/>
      <c r="BE118" s="237"/>
      <c r="BF118" s="234"/>
      <c r="BG118" s="234"/>
      <c r="BH118" s="234"/>
      <c r="BI118" s="234"/>
      <c r="BJ118" s="234"/>
      <c r="BK118" s="234"/>
      <c r="BL118" s="234"/>
      <c r="BM118" s="235"/>
      <c r="BN118" s="235"/>
      <c r="BO118" s="235"/>
      <c r="BP118" s="235"/>
      <c r="BQ118" s="235"/>
      <c r="BR118" s="235"/>
      <c r="BS118" s="235"/>
      <c r="BT118" s="235"/>
      <c r="BU118" s="235"/>
      <c r="BV118" s="235"/>
      <c r="BW118" s="235"/>
      <c r="BX118" s="235"/>
      <c r="BY118" s="236"/>
      <c r="BZ118" s="236"/>
      <c r="CA118" s="236"/>
      <c r="CB118" s="236"/>
      <c r="CC118" s="236"/>
      <c r="CD118" s="236"/>
      <c r="CE118" s="108"/>
      <c r="CF118" s="108"/>
      <c r="CG118" s="108"/>
    </row>
    <row r="119" spans="1:85" s="69" customFormat="1" ht="18.75">
      <c r="A119" s="57"/>
      <c r="B119" s="709"/>
      <c r="C119" s="709"/>
      <c r="D119" s="709"/>
      <c r="E119" s="709"/>
      <c r="F119" s="709"/>
      <c r="G119" s="709"/>
      <c r="H119" s="710"/>
      <c r="I119" s="710"/>
      <c r="J119" s="710"/>
      <c r="K119" s="710"/>
      <c r="L119" s="681"/>
      <c r="M119" s="681"/>
      <c r="N119" s="681"/>
      <c r="O119" s="681"/>
      <c r="P119" s="682"/>
      <c r="Q119" s="682"/>
      <c r="R119" s="687"/>
      <c r="S119" s="688"/>
      <c r="T119" s="688"/>
      <c r="U119" s="688"/>
      <c r="V119" s="689"/>
      <c r="W119" s="686" t="str">
        <f t="shared" si="8"/>
        <v/>
      </c>
      <c r="X119" s="686"/>
      <c r="Y119" s="686"/>
      <c r="Z119" s="686"/>
      <c r="AA119" s="560"/>
      <c r="AB119" s="560"/>
      <c r="AC119" s="560"/>
      <c r="AD119" s="560"/>
      <c r="AE119" s="560"/>
      <c r="AF119" s="537" t="str">
        <f t="shared" si="11"/>
        <v/>
      </c>
      <c r="AG119" s="537"/>
      <c r="AH119" s="478" t="str">
        <f t="shared" si="9"/>
        <v/>
      </c>
      <c r="AI119" s="478"/>
      <c r="AJ119" s="478" t="str">
        <f t="shared" si="10"/>
        <v/>
      </c>
      <c r="AK119" s="478"/>
      <c r="AL119" s="154"/>
      <c r="AM119" s="155"/>
      <c r="AN119" s="238"/>
      <c r="AO119" s="238"/>
      <c r="AP119" s="238"/>
      <c r="AQ119" s="238"/>
      <c r="AR119" s="238"/>
      <c r="AS119" s="238"/>
      <c r="AT119" s="238"/>
      <c r="AU119" s="238"/>
      <c r="AV119" s="237"/>
      <c r="AW119" s="237"/>
      <c r="AX119" s="237"/>
      <c r="AY119" s="237"/>
      <c r="AZ119" s="237"/>
      <c r="BA119" s="237"/>
      <c r="BB119" s="237"/>
      <c r="BC119" s="237"/>
      <c r="BD119" s="237"/>
      <c r="BE119" s="237"/>
      <c r="BF119" s="234"/>
      <c r="BG119" s="234"/>
      <c r="BH119" s="234"/>
      <c r="BI119" s="234"/>
      <c r="BJ119" s="234"/>
      <c r="BK119" s="234"/>
      <c r="BL119" s="234"/>
      <c r="BM119" s="235"/>
      <c r="BN119" s="235"/>
      <c r="BO119" s="235"/>
      <c r="BP119" s="235"/>
      <c r="BQ119" s="235"/>
      <c r="BR119" s="235"/>
      <c r="BS119" s="235"/>
      <c r="BT119" s="235"/>
      <c r="BU119" s="235"/>
      <c r="BV119" s="235"/>
      <c r="BW119" s="235"/>
      <c r="BX119" s="235"/>
      <c r="BY119" s="236"/>
      <c r="BZ119" s="236"/>
      <c r="CA119" s="236"/>
      <c r="CB119" s="236"/>
      <c r="CC119" s="236"/>
      <c r="CD119" s="236"/>
      <c r="CE119" s="108"/>
      <c r="CF119" s="108"/>
      <c r="CG119" s="108"/>
    </row>
    <row r="120" spans="1:85" s="69" customFormat="1" ht="18.75">
      <c r="A120" s="57"/>
      <c r="B120" s="709"/>
      <c r="C120" s="709"/>
      <c r="D120" s="709"/>
      <c r="E120" s="709"/>
      <c r="F120" s="709"/>
      <c r="G120" s="709"/>
      <c r="H120" s="710"/>
      <c r="I120" s="710"/>
      <c r="J120" s="710"/>
      <c r="K120" s="710"/>
      <c r="L120" s="681"/>
      <c r="M120" s="681"/>
      <c r="N120" s="681"/>
      <c r="O120" s="681"/>
      <c r="P120" s="682"/>
      <c r="Q120" s="682"/>
      <c r="R120" s="687"/>
      <c r="S120" s="688"/>
      <c r="T120" s="688"/>
      <c r="U120" s="688"/>
      <c r="V120" s="689"/>
      <c r="W120" s="686" t="str">
        <f t="shared" si="8"/>
        <v/>
      </c>
      <c r="X120" s="686"/>
      <c r="Y120" s="686"/>
      <c r="Z120" s="686"/>
      <c r="AA120" s="560"/>
      <c r="AB120" s="560"/>
      <c r="AC120" s="560"/>
      <c r="AD120" s="560"/>
      <c r="AE120" s="560"/>
      <c r="AF120" s="537" t="str">
        <f t="shared" si="11"/>
        <v/>
      </c>
      <c r="AG120" s="537"/>
      <c r="AH120" s="478" t="str">
        <f t="shared" si="9"/>
        <v/>
      </c>
      <c r="AI120" s="478"/>
      <c r="AJ120" s="478" t="str">
        <f t="shared" si="10"/>
        <v/>
      </c>
      <c r="AK120" s="478"/>
      <c r="AL120" s="154"/>
      <c r="AM120" s="155"/>
      <c r="AN120" s="238"/>
      <c r="AO120" s="238"/>
      <c r="AP120" s="238"/>
      <c r="AQ120" s="238"/>
      <c r="AR120" s="238"/>
      <c r="AS120" s="238"/>
      <c r="AT120" s="238"/>
      <c r="AU120" s="238"/>
      <c r="AV120" s="237"/>
      <c r="AW120" s="237"/>
      <c r="AX120" s="237"/>
      <c r="AY120" s="237"/>
      <c r="AZ120" s="237"/>
      <c r="BA120" s="237"/>
      <c r="BB120" s="237"/>
      <c r="BC120" s="237"/>
      <c r="BD120" s="237"/>
      <c r="BE120" s="237"/>
      <c r="BF120" s="234"/>
      <c r="BG120" s="234"/>
      <c r="BH120" s="234"/>
      <c r="BI120" s="234"/>
      <c r="BJ120" s="234"/>
      <c r="BK120" s="234"/>
      <c r="BL120" s="234"/>
      <c r="BM120" s="235"/>
      <c r="BN120" s="235"/>
      <c r="BO120" s="235"/>
      <c r="BP120" s="235"/>
      <c r="BQ120" s="235"/>
      <c r="BR120" s="235"/>
      <c r="BS120" s="235"/>
      <c r="BT120" s="235"/>
      <c r="BU120" s="235"/>
      <c r="BV120" s="235"/>
      <c r="BW120" s="235"/>
      <c r="BX120" s="235"/>
      <c r="BY120" s="236"/>
      <c r="BZ120" s="236"/>
      <c r="CA120" s="236"/>
      <c r="CB120" s="236"/>
      <c r="CC120" s="236"/>
      <c r="CD120" s="236"/>
      <c r="CE120" s="108"/>
      <c r="CF120" s="108"/>
      <c r="CG120" s="108"/>
    </row>
    <row r="121" spans="1:85" s="69" customFormat="1" ht="18.75">
      <c r="A121" s="57"/>
      <c r="B121" s="709"/>
      <c r="C121" s="709"/>
      <c r="D121" s="709"/>
      <c r="E121" s="709"/>
      <c r="F121" s="709"/>
      <c r="G121" s="709"/>
      <c r="H121" s="710"/>
      <c r="I121" s="710"/>
      <c r="J121" s="710"/>
      <c r="K121" s="710"/>
      <c r="L121" s="681"/>
      <c r="M121" s="681"/>
      <c r="N121" s="681"/>
      <c r="O121" s="681"/>
      <c r="P121" s="682"/>
      <c r="Q121" s="682"/>
      <c r="R121" s="687"/>
      <c r="S121" s="688"/>
      <c r="T121" s="688"/>
      <c r="U121" s="688"/>
      <c r="V121" s="689"/>
      <c r="W121" s="686" t="str">
        <f t="shared" si="8"/>
        <v/>
      </c>
      <c r="X121" s="686"/>
      <c r="Y121" s="686"/>
      <c r="Z121" s="686"/>
      <c r="AA121" s="560"/>
      <c r="AB121" s="560"/>
      <c r="AC121" s="560"/>
      <c r="AD121" s="560"/>
      <c r="AE121" s="560"/>
      <c r="AF121" s="537" t="str">
        <f t="shared" si="11"/>
        <v/>
      </c>
      <c r="AG121" s="537"/>
      <c r="AH121" s="478" t="str">
        <f t="shared" si="9"/>
        <v/>
      </c>
      <c r="AI121" s="478"/>
      <c r="AJ121" s="478" t="str">
        <f t="shared" si="10"/>
        <v/>
      </c>
      <c r="AK121" s="478"/>
      <c r="AL121" s="154"/>
      <c r="AM121" s="155"/>
      <c r="AN121" s="238"/>
      <c r="AO121" s="238"/>
      <c r="AP121" s="238"/>
      <c r="AQ121" s="238"/>
      <c r="AR121" s="238"/>
      <c r="AS121" s="238"/>
      <c r="AT121" s="238"/>
      <c r="AU121" s="238"/>
      <c r="AV121" s="237"/>
      <c r="AW121" s="237"/>
      <c r="AX121" s="237"/>
      <c r="AY121" s="237"/>
      <c r="AZ121" s="237"/>
      <c r="BA121" s="237"/>
      <c r="BB121" s="237"/>
      <c r="BC121" s="237"/>
      <c r="BD121" s="237"/>
      <c r="BE121" s="237"/>
      <c r="BF121" s="234"/>
      <c r="BG121" s="234"/>
      <c r="BH121" s="234"/>
      <c r="BI121" s="234"/>
      <c r="BJ121" s="234"/>
      <c r="BK121" s="234"/>
      <c r="BL121" s="234"/>
      <c r="BM121" s="235"/>
      <c r="BN121" s="235"/>
      <c r="BO121" s="235"/>
      <c r="BP121" s="235"/>
      <c r="BQ121" s="235"/>
      <c r="BR121" s="235"/>
      <c r="BS121" s="235"/>
      <c r="BT121" s="235"/>
      <c r="BU121" s="235"/>
      <c r="BV121" s="235"/>
      <c r="BW121" s="235"/>
      <c r="BX121" s="235"/>
      <c r="BY121" s="236"/>
      <c r="BZ121" s="236"/>
      <c r="CA121" s="236"/>
      <c r="CB121" s="236"/>
      <c r="CC121" s="236"/>
      <c r="CD121" s="236"/>
      <c r="CE121" s="108"/>
      <c r="CF121" s="108"/>
      <c r="CG121" s="108"/>
    </row>
    <row r="122" spans="1:85" s="69" customFormat="1" ht="4.5" customHeight="1" thickBot="1">
      <c r="A122" s="57"/>
      <c r="B122" s="136"/>
      <c r="C122" s="136"/>
      <c r="D122" s="136"/>
      <c r="E122" s="136"/>
      <c r="F122" s="136"/>
      <c r="G122" s="136"/>
      <c r="H122" s="137"/>
      <c r="I122" s="137"/>
      <c r="J122" s="137"/>
      <c r="K122" s="137"/>
      <c r="L122" s="138"/>
      <c r="M122" s="138"/>
      <c r="N122" s="139"/>
      <c r="O122" s="139"/>
      <c r="P122" s="139"/>
      <c r="Q122" s="139"/>
      <c r="R122" s="139"/>
      <c r="S122" s="140"/>
      <c r="T122" s="141"/>
      <c r="U122" s="141"/>
      <c r="V122" s="141"/>
      <c r="W122" s="141"/>
      <c r="X122" s="142"/>
      <c r="Y122" s="143"/>
      <c r="Z122" s="143"/>
      <c r="AA122" s="143"/>
      <c r="AB122" s="143"/>
      <c r="AC122" s="143"/>
      <c r="AD122" s="143"/>
      <c r="AE122" s="143"/>
      <c r="AF122" s="143"/>
      <c r="AG122" s="144"/>
      <c r="AH122" s="145"/>
      <c r="AI122" s="145"/>
      <c r="AJ122" s="145"/>
      <c r="AK122" s="145"/>
      <c r="AL122" s="156"/>
      <c r="AM122" s="157"/>
      <c r="AN122" s="157"/>
      <c r="AO122" s="158"/>
      <c r="AP122" s="159"/>
      <c r="AQ122" s="160"/>
      <c r="AR122" s="160"/>
      <c r="AS122" s="160"/>
      <c r="AT122" s="160"/>
      <c r="AU122" s="160"/>
      <c r="AV122" s="194"/>
      <c r="AW122" s="194"/>
      <c r="AX122" s="194"/>
      <c r="AY122" s="194"/>
      <c r="AZ122" s="194"/>
      <c r="BA122" s="194"/>
      <c r="BB122" s="161"/>
      <c r="BC122" s="162"/>
      <c r="BD122" s="162"/>
      <c r="BE122" s="162"/>
      <c r="BF122" s="162"/>
      <c r="BG122" s="162"/>
      <c r="BH122" s="163"/>
      <c r="BI122" s="163"/>
      <c r="BJ122" s="163"/>
      <c r="BK122" s="163"/>
      <c r="BL122" s="163"/>
      <c r="BM122" s="163"/>
      <c r="BN122" s="163"/>
      <c r="BO122" s="164"/>
      <c r="BP122" s="164"/>
      <c r="BQ122" s="164"/>
      <c r="BR122" s="164"/>
      <c r="BS122" s="164"/>
      <c r="BT122" s="164"/>
      <c r="BU122" s="164"/>
      <c r="BV122" s="164"/>
      <c r="BW122" s="164"/>
      <c r="BX122" s="164"/>
      <c r="BY122" s="164"/>
      <c r="BZ122" s="164"/>
      <c r="CA122" s="165"/>
      <c r="CB122" s="165"/>
      <c r="CC122" s="165"/>
      <c r="CD122" s="165"/>
      <c r="CE122" s="165"/>
      <c r="CF122" s="165"/>
      <c r="CG122" s="108"/>
    </row>
    <row r="123" spans="1:85" s="69" customFormat="1" ht="19.5" customHeight="1" thickBot="1">
      <c r="A123" s="57"/>
      <c r="B123" s="690" t="s">
        <v>175</v>
      </c>
      <c r="C123" s="691"/>
      <c r="D123" s="691"/>
      <c r="E123" s="691"/>
      <c r="F123" s="691"/>
      <c r="G123" s="692"/>
      <c r="H123" s="966">
        <f>SUM(H115:H121)</f>
        <v>0</v>
      </c>
      <c r="I123" s="967"/>
      <c r="J123" s="967"/>
      <c r="K123" s="968"/>
      <c r="L123" s="168"/>
      <c r="M123" s="171" t="str">
        <f>R61</f>
        <v xml:space="preserve">בעת מילוי הטופס יש לרשום מידע בלתי מסווג בלבד </v>
      </c>
      <c r="N123" s="172"/>
      <c r="O123" s="172"/>
      <c r="P123" s="172"/>
      <c r="Q123" s="198"/>
      <c r="R123" s="170"/>
      <c r="S123" s="170"/>
      <c r="T123" s="170"/>
      <c r="U123" s="169"/>
      <c r="V123" s="169"/>
      <c r="W123" s="969">
        <f>SUM(W115:Z121)</f>
        <v>0</v>
      </c>
      <c r="X123" s="531"/>
      <c r="Y123" s="531"/>
      <c r="Z123" s="531"/>
      <c r="AA123" s="969">
        <f>SUM(AA115:AE121)</f>
        <v>0</v>
      </c>
      <c r="AB123" s="531"/>
      <c r="AC123" s="531"/>
      <c r="AD123" s="531"/>
      <c r="AE123" s="531"/>
      <c r="AF123" s="530">
        <f>SUM(AF115:AG121)</f>
        <v>0</v>
      </c>
      <c r="AG123" s="531"/>
      <c r="AH123" s="530">
        <f>SUM(AH115:AI121)</f>
        <v>0</v>
      </c>
      <c r="AI123" s="531"/>
      <c r="AJ123" s="530">
        <f>SUM(AJ115:AK121)</f>
        <v>0</v>
      </c>
      <c r="AK123" s="531"/>
      <c r="AL123" s="189"/>
      <c r="AM123" s="169"/>
      <c r="AN123" s="169"/>
      <c r="AO123" s="173"/>
      <c r="AP123" s="173"/>
      <c r="AQ123" s="174"/>
      <c r="AR123" s="174"/>
      <c r="AS123" s="174"/>
      <c r="AT123" s="174"/>
      <c r="AU123" s="174"/>
      <c r="AV123" s="174"/>
      <c r="AW123" s="174"/>
      <c r="AX123" s="175"/>
      <c r="AY123" s="175"/>
      <c r="AZ123" s="175"/>
      <c r="BA123" s="175"/>
      <c r="BB123" s="175"/>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236"/>
      <c r="CB123" s="236"/>
      <c r="CC123" s="236"/>
      <c r="CD123" s="236"/>
      <c r="CE123" s="236"/>
      <c r="CF123" s="236"/>
      <c r="CG123" s="108"/>
    </row>
    <row r="124" spans="1:85" ht="11.25" customHeight="1" thickBot="1">
      <c r="A124" s="57"/>
      <c r="B124" s="177"/>
      <c r="C124" s="177"/>
      <c r="D124" s="177"/>
      <c r="E124" s="177"/>
      <c r="F124" s="177"/>
      <c r="G124" s="177"/>
      <c r="H124" s="178"/>
      <c r="I124" s="178"/>
      <c r="J124" s="178"/>
      <c r="K124" s="178"/>
      <c r="L124" s="168"/>
      <c r="M124" s="171"/>
      <c r="N124" s="172"/>
      <c r="O124" s="172"/>
      <c r="P124" s="172"/>
      <c r="Q124" s="172"/>
      <c r="R124" s="170"/>
      <c r="S124" s="170"/>
      <c r="T124" s="170"/>
      <c r="U124" s="169"/>
      <c r="V124" s="169"/>
      <c r="W124" s="179"/>
      <c r="X124" s="180"/>
      <c r="Y124" s="180"/>
      <c r="Z124" s="180"/>
      <c r="AA124" s="179"/>
      <c r="AB124" s="180"/>
      <c r="AC124" s="180"/>
      <c r="AD124" s="180"/>
      <c r="AE124" s="180"/>
      <c r="AF124" s="181"/>
      <c r="AG124" s="180"/>
      <c r="AH124" s="181"/>
      <c r="AI124" s="180"/>
      <c r="AJ124" s="181"/>
      <c r="AK124" s="180"/>
      <c r="AL124" s="189"/>
      <c r="AM124" s="169"/>
      <c r="AN124" s="169"/>
      <c r="AO124" s="173"/>
      <c r="AP124" s="173"/>
      <c r="AQ124" s="174"/>
      <c r="AR124" s="174"/>
      <c r="AS124" s="174"/>
      <c r="AT124" s="174"/>
      <c r="AU124" s="174"/>
      <c r="AV124" s="174"/>
      <c r="AW124" s="174"/>
      <c r="AX124" s="175"/>
      <c r="AY124" s="175"/>
      <c r="AZ124" s="175"/>
      <c r="BA124" s="175"/>
      <c r="BB124" s="175"/>
      <c r="BC124" s="175"/>
      <c r="BD124" s="175"/>
      <c r="BE124" s="175"/>
      <c r="BF124" s="175"/>
      <c r="BG124" s="175"/>
      <c r="BH124" s="175"/>
      <c r="BI124" s="175"/>
      <c r="BJ124" s="175"/>
      <c r="BK124" s="175"/>
      <c r="BL124" s="175"/>
      <c r="BM124" s="175"/>
      <c r="BN124" s="175"/>
      <c r="BO124" s="175"/>
      <c r="BP124" s="175"/>
      <c r="BQ124" s="175"/>
      <c r="BR124" s="175"/>
      <c r="BS124" s="175"/>
      <c r="BT124" s="175"/>
      <c r="BU124" s="175"/>
      <c r="BV124" s="175"/>
      <c r="BW124" s="175"/>
      <c r="BX124" s="175"/>
      <c r="BY124" s="175"/>
      <c r="BZ124" s="175"/>
      <c r="CA124" s="236"/>
      <c r="CB124" s="236"/>
      <c r="CC124" s="236"/>
      <c r="CD124" s="236"/>
      <c r="CE124" s="236"/>
      <c r="CF124" s="236"/>
      <c r="CG124" s="108"/>
    </row>
    <row r="125" spans="1:85" ht="19.5" customHeight="1" thickBot="1">
      <c r="A125" s="57"/>
      <c r="B125" s="690" t="s">
        <v>177</v>
      </c>
      <c r="C125" s="691"/>
      <c r="D125" s="691"/>
      <c r="E125" s="691"/>
      <c r="F125" s="691"/>
      <c r="G125" s="692"/>
      <c r="H125" s="966">
        <f>H123+M92</f>
        <v>0</v>
      </c>
      <c r="I125" s="967"/>
      <c r="J125" s="967"/>
      <c r="K125" s="968"/>
      <c r="L125" s="168"/>
      <c r="M125" s="171"/>
      <c r="N125" s="172"/>
      <c r="O125" s="172"/>
      <c r="P125" s="172"/>
      <c r="Q125" s="172"/>
      <c r="R125" s="170"/>
      <c r="S125" s="170"/>
      <c r="T125" s="170"/>
      <c r="U125" s="169"/>
      <c r="V125" s="169"/>
      <c r="W125" s="179"/>
      <c r="X125" s="180"/>
      <c r="Y125" s="180"/>
      <c r="Z125" s="180"/>
      <c r="AA125" s="179"/>
      <c r="AB125" s="180"/>
      <c r="AC125" s="180"/>
      <c r="AD125" s="180"/>
      <c r="AE125" s="180"/>
      <c r="AF125" s="181"/>
      <c r="AG125" s="180"/>
      <c r="AH125" s="181"/>
      <c r="AI125" s="180"/>
      <c r="AJ125" s="181"/>
      <c r="AK125" s="180"/>
      <c r="AL125" s="189"/>
      <c r="AM125" s="169"/>
      <c r="AN125" s="169"/>
      <c r="AO125" s="173"/>
      <c r="AP125" s="173"/>
      <c r="AQ125" s="174"/>
      <c r="AR125" s="174"/>
      <c r="AS125" s="174"/>
      <c r="AT125" s="174"/>
      <c r="AU125" s="174"/>
      <c r="AV125" s="174"/>
      <c r="AW125" s="174"/>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236"/>
      <c r="CB125" s="236"/>
      <c r="CC125" s="236"/>
      <c r="CD125" s="236"/>
      <c r="CE125" s="236"/>
      <c r="CF125" s="236"/>
      <c r="CG125" s="108"/>
    </row>
    <row r="126" spans="1:85" ht="19.5" customHeight="1" thickBot="1">
      <c r="A126" s="57"/>
      <c r="B126" s="177"/>
      <c r="C126" s="177"/>
      <c r="D126" s="177"/>
      <c r="E126" s="177"/>
      <c r="F126" s="177"/>
      <c r="G126" s="177"/>
      <c r="H126" s="178"/>
      <c r="I126" s="178"/>
      <c r="J126" s="178"/>
      <c r="K126" s="178"/>
      <c r="L126" s="168"/>
      <c r="M126" s="171"/>
      <c r="N126" s="172"/>
      <c r="O126" s="172"/>
      <c r="P126" s="172"/>
      <c r="Q126" s="172"/>
      <c r="R126" s="170"/>
      <c r="S126" s="170"/>
      <c r="T126" s="170"/>
      <c r="U126" s="169"/>
      <c r="V126" s="169"/>
      <c r="W126" s="179"/>
      <c r="X126" s="180"/>
      <c r="Y126" s="180"/>
      <c r="Z126" s="180"/>
      <c r="AA126" s="179"/>
      <c r="AB126" s="180"/>
      <c r="AC126" s="180"/>
      <c r="AD126" s="180"/>
      <c r="AE126" s="180"/>
      <c r="AF126" s="181"/>
      <c r="AG126" s="180"/>
      <c r="AH126" s="181"/>
      <c r="AI126" s="180"/>
      <c r="AJ126" s="181"/>
      <c r="AK126" s="180"/>
      <c r="AL126" s="189"/>
      <c r="AM126" s="169"/>
      <c r="AN126" s="169"/>
      <c r="AO126" s="173"/>
      <c r="AP126" s="173"/>
      <c r="AQ126" s="174"/>
      <c r="AR126" s="174"/>
      <c r="AS126" s="174"/>
      <c r="AT126" s="174"/>
      <c r="AU126" s="174"/>
      <c r="AV126" s="174"/>
      <c r="AW126" s="174"/>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236"/>
      <c r="CB126" s="236"/>
      <c r="CC126" s="236"/>
      <c r="CD126" s="236"/>
      <c r="CE126" s="236"/>
      <c r="CF126" s="236"/>
      <c r="CG126" s="108"/>
    </row>
    <row r="127" spans="1:85" ht="19.5" customHeight="1" thickBot="1">
      <c r="A127" s="57"/>
      <c r="B127" s="177"/>
      <c r="C127" s="714" t="s">
        <v>31</v>
      </c>
      <c r="D127" s="714"/>
      <c r="E127" s="714"/>
      <c r="F127" s="714"/>
      <c r="G127" s="714"/>
      <c r="H127" s="714"/>
      <c r="I127" s="953" t="s">
        <v>44</v>
      </c>
      <c r="J127" s="953"/>
      <c r="K127" s="953"/>
      <c r="L127" s="953"/>
      <c r="M127" s="186"/>
      <c r="N127" s="954" t="s">
        <v>121</v>
      </c>
      <c r="O127" s="955"/>
      <c r="P127" s="955"/>
      <c r="Q127" s="955"/>
      <c r="R127" s="955"/>
      <c r="S127" s="955"/>
      <c r="T127" s="956"/>
      <c r="U127" s="134"/>
      <c r="V127" s="954" t="s">
        <v>122</v>
      </c>
      <c r="W127" s="955"/>
      <c r="X127" s="955"/>
      <c r="Y127" s="955"/>
      <c r="Z127" s="955"/>
      <c r="AA127" s="955"/>
      <c r="AB127" s="955"/>
      <c r="AC127" s="955"/>
      <c r="AD127" s="956"/>
      <c r="AE127" s="183"/>
      <c r="AF127" s="977" t="s">
        <v>4</v>
      </c>
      <c r="AG127" s="978"/>
      <c r="AH127" s="978"/>
      <c r="AI127" s="978"/>
      <c r="AJ127" s="978"/>
      <c r="AK127" s="978"/>
      <c r="AL127" s="978"/>
      <c r="AM127" s="979"/>
      <c r="AN127" s="169"/>
      <c r="AO127" s="173"/>
      <c r="AP127" s="173"/>
      <c r="AQ127" s="174"/>
      <c r="AR127" s="174"/>
      <c r="AS127" s="174"/>
      <c r="AT127" s="174"/>
      <c r="AU127" s="174"/>
      <c r="AV127" s="174"/>
      <c r="AW127" s="174"/>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c r="CA127" s="236"/>
      <c r="CB127" s="236"/>
      <c r="CC127" s="236"/>
      <c r="CD127" s="236"/>
      <c r="CE127" s="236"/>
      <c r="CF127" s="236"/>
      <c r="CG127" s="108"/>
    </row>
    <row r="128" spans="1:85" ht="19.5" customHeight="1" thickBot="1">
      <c r="A128" s="57"/>
      <c r="B128" s="177"/>
      <c r="C128" s="714" t="s">
        <v>11</v>
      </c>
      <c r="D128" s="714"/>
      <c r="E128" s="714"/>
      <c r="F128" s="714"/>
      <c r="G128" s="714"/>
      <c r="H128" s="714"/>
      <c r="I128" s="953"/>
      <c r="J128" s="953"/>
      <c r="K128" s="953"/>
      <c r="L128" s="953"/>
      <c r="M128" s="186"/>
      <c r="N128" s="957"/>
      <c r="O128" s="958"/>
      <c r="P128" s="958"/>
      <c r="Q128" s="958"/>
      <c r="R128" s="958"/>
      <c r="S128" s="958"/>
      <c r="T128" s="959"/>
      <c r="U128" s="134"/>
      <c r="V128" s="957"/>
      <c r="W128" s="958"/>
      <c r="X128" s="958"/>
      <c r="Y128" s="958"/>
      <c r="Z128" s="958"/>
      <c r="AA128" s="958"/>
      <c r="AB128" s="958"/>
      <c r="AC128" s="958"/>
      <c r="AD128" s="959"/>
      <c r="AE128" s="183"/>
      <c r="AF128" s="975" t="s">
        <v>12</v>
      </c>
      <c r="AG128" s="975"/>
      <c r="AH128" s="975"/>
      <c r="AI128" s="975" t="s">
        <v>13</v>
      </c>
      <c r="AJ128" s="975"/>
      <c r="AK128" s="975"/>
      <c r="AL128" s="975"/>
      <c r="AM128" s="975"/>
      <c r="AN128" s="169"/>
      <c r="AO128" s="173"/>
      <c r="AP128" s="173"/>
      <c r="AQ128" s="174"/>
      <c r="AR128" s="174"/>
      <c r="AS128" s="174"/>
      <c r="AT128" s="174"/>
      <c r="AU128" s="174"/>
      <c r="AV128" s="174"/>
      <c r="AW128" s="174"/>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c r="CA128" s="236"/>
      <c r="CB128" s="236"/>
      <c r="CC128" s="236"/>
      <c r="CD128" s="236"/>
      <c r="CE128" s="236"/>
      <c r="CF128" s="236"/>
      <c r="CG128" s="108"/>
    </row>
    <row r="129" spans="1:85" ht="19.5" customHeight="1" thickBot="1">
      <c r="A129" s="57"/>
      <c r="B129" s="177"/>
      <c r="C129" s="187"/>
      <c r="D129" s="1038">
        <f>'שורות 1-21'!D129:G129</f>
        <v>0.17</v>
      </c>
      <c r="E129" s="1038"/>
      <c r="F129" s="1038"/>
      <c r="G129" s="1038"/>
      <c r="H129" s="188"/>
      <c r="I129" s="953"/>
      <c r="J129" s="953"/>
      <c r="K129" s="953"/>
      <c r="L129" s="953"/>
      <c r="M129" s="186"/>
      <c r="N129" s="960" t="s">
        <v>14</v>
      </c>
      <c r="O129" s="961"/>
      <c r="P129" s="961"/>
      <c r="Q129" s="962"/>
      <c r="R129" s="963" t="s">
        <v>15</v>
      </c>
      <c r="S129" s="964"/>
      <c r="T129" s="965"/>
      <c r="U129" s="182"/>
      <c r="V129" s="182"/>
      <c r="W129" s="961" t="s">
        <v>14</v>
      </c>
      <c r="X129" s="961"/>
      <c r="Y129" s="961"/>
      <c r="Z129" s="962"/>
      <c r="AA129" s="970" t="s">
        <v>15</v>
      </c>
      <c r="AB129" s="971"/>
      <c r="AC129" s="971"/>
      <c r="AD129" s="972"/>
      <c r="AE129" s="183"/>
      <c r="AF129" s="974" t="s">
        <v>14</v>
      </c>
      <c r="AG129" s="974"/>
      <c r="AH129" s="233" t="s">
        <v>15</v>
      </c>
      <c r="AI129" s="974" t="s">
        <v>14</v>
      </c>
      <c r="AJ129" s="974"/>
      <c r="AK129" s="974"/>
      <c r="AL129" s="973" t="s">
        <v>15</v>
      </c>
      <c r="AM129" s="973"/>
      <c r="AN129" s="195"/>
      <c r="AO129" s="196"/>
      <c r="AP129" s="173"/>
      <c r="AQ129" s="174"/>
      <c r="AR129" s="174"/>
      <c r="AS129" s="174"/>
      <c r="AT129" s="174"/>
      <c r="AU129" s="174"/>
      <c r="AV129" s="174"/>
      <c r="AW129" s="174"/>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c r="CA129" s="236"/>
      <c r="CB129" s="236"/>
      <c r="CC129" s="236"/>
      <c r="CD129" s="236"/>
      <c r="CE129" s="236"/>
      <c r="CF129" s="236"/>
      <c r="CG129" s="108"/>
    </row>
    <row r="130" spans="1:85" ht="19.5" customHeight="1" thickBot="1">
      <c r="A130" s="57"/>
      <c r="B130" s="177"/>
      <c r="C130" s="716" t="s">
        <v>16</v>
      </c>
      <c r="D130" s="716"/>
      <c r="E130" s="716"/>
      <c r="F130" s="716"/>
      <c r="G130" s="716"/>
      <c r="H130" s="716"/>
      <c r="I130" s="711" t="s">
        <v>104</v>
      </c>
      <c r="J130" s="711"/>
      <c r="K130" s="711"/>
      <c r="L130" s="711"/>
      <c r="M130" s="186"/>
      <c r="N130" s="649">
        <f>U130+AF130</f>
        <v>0</v>
      </c>
      <c r="O130" s="650"/>
      <c r="P130" s="650"/>
      <c r="Q130" s="651"/>
      <c r="R130" s="649"/>
      <c r="S130" s="650"/>
      <c r="T130" s="651"/>
      <c r="U130" s="549">
        <f>AE92</f>
        <v>0</v>
      </c>
      <c r="V130" s="550"/>
      <c r="W130" s="550"/>
      <c r="X130" s="550"/>
      <c r="Y130" s="550"/>
      <c r="Z130" s="551"/>
      <c r="AA130" s="549"/>
      <c r="AB130" s="550"/>
      <c r="AC130" s="550"/>
      <c r="AD130" s="551"/>
      <c r="AE130" s="184"/>
      <c r="AF130" s="976">
        <f>AL92</f>
        <v>0</v>
      </c>
      <c r="AG130" s="533"/>
      <c r="AH130" s="232"/>
      <c r="AI130" s="985">
        <f>IF(AF130="","",AF130*(1+$D$129))</f>
        <v>0</v>
      </c>
      <c r="AJ130" s="986"/>
      <c r="AK130" s="987"/>
      <c r="AL130" s="533"/>
      <c r="AM130" s="533"/>
      <c r="AN130" s="197"/>
      <c r="AO130" s="173"/>
      <c r="AP130" s="173"/>
      <c r="AQ130" s="174"/>
      <c r="AR130" s="174"/>
      <c r="AS130" s="174"/>
      <c r="AT130" s="174"/>
      <c r="AU130" s="174"/>
      <c r="AV130" s="174"/>
      <c r="AW130" s="174"/>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c r="CA130" s="236"/>
      <c r="CB130" s="236"/>
      <c r="CC130" s="236"/>
      <c r="CD130" s="236"/>
      <c r="CE130" s="236"/>
      <c r="CF130" s="236"/>
      <c r="CG130" s="108"/>
    </row>
    <row r="131" spans="1:85" ht="19.5" customHeight="1" thickBot="1">
      <c r="A131" s="57"/>
      <c r="B131" s="177"/>
      <c r="C131" s="716"/>
      <c r="D131" s="716"/>
      <c r="E131" s="716"/>
      <c r="F131" s="716"/>
      <c r="G131" s="716"/>
      <c r="H131" s="716"/>
      <c r="I131" s="712" t="s">
        <v>17</v>
      </c>
      <c r="J131" s="712"/>
      <c r="K131" s="712"/>
      <c r="L131" s="712"/>
      <c r="M131" s="186"/>
      <c r="N131" s="649">
        <f>U131+AF131</f>
        <v>0</v>
      </c>
      <c r="O131" s="650"/>
      <c r="P131" s="650"/>
      <c r="Q131" s="651"/>
      <c r="R131" s="649"/>
      <c r="S131" s="650"/>
      <c r="T131" s="651"/>
      <c r="U131" s="549">
        <f>AA123</f>
        <v>0</v>
      </c>
      <c r="V131" s="550"/>
      <c r="W131" s="550"/>
      <c r="X131" s="550"/>
      <c r="Y131" s="550"/>
      <c r="Z131" s="551"/>
      <c r="AA131" s="549"/>
      <c r="AB131" s="550"/>
      <c r="AC131" s="550"/>
      <c r="AD131" s="551"/>
      <c r="AE131" s="184"/>
      <c r="AF131" s="976">
        <f>W123</f>
        <v>0</v>
      </c>
      <c r="AG131" s="533"/>
      <c r="AH131" s="232"/>
      <c r="AI131" s="985">
        <f t="shared" ref="AI131:AI134" si="12">IF(AF131="","",AF131*(1+$D$129))</f>
        <v>0</v>
      </c>
      <c r="AJ131" s="986"/>
      <c r="AK131" s="987"/>
      <c r="AL131" s="533"/>
      <c r="AM131" s="533"/>
      <c r="AN131" s="197"/>
      <c r="AO131" s="173"/>
      <c r="AP131" s="173"/>
      <c r="AQ131" s="174"/>
      <c r="AR131" s="174"/>
      <c r="AS131" s="174"/>
      <c r="AT131" s="174"/>
      <c r="AU131" s="174"/>
      <c r="AV131" s="174"/>
      <c r="AW131" s="174"/>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c r="CA131" s="236"/>
      <c r="CB131" s="236"/>
      <c r="CC131" s="236"/>
      <c r="CD131" s="236"/>
      <c r="CE131" s="236"/>
      <c r="CF131" s="236"/>
      <c r="CG131" s="108"/>
    </row>
    <row r="132" spans="1:85" ht="19.5" customHeight="1" thickBot="1">
      <c r="A132" s="57"/>
      <c r="B132" s="177"/>
      <c r="C132" s="623" t="s">
        <v>97</v>
      </c>
      <c r="D132" s="623"/>
      <c r="E132" s="623"/>
      <c r="F132" s="623"/>
      <c r="G132" s="623"/>
      <c r="H132" s="623"/>
      <c r="I132" s="712" t="s">
        <v>18</v>
      </c>
      <c r="J132" s="712"/>
      <c r="K132" s="712"/>
      <c r="L132" s="712"/>
      <c r="M132" s="186"/>
      <c r="N132" s="649" t="str">
        <f>IF(AF132="",IF(U132="","",U132),U132+AF132)</f>
        <v/>
      </c>
      <c r="O132" s="650"/>
      <c r="P132" s="650"/>
      <c r="Q132" s="651"/>
      <c r="R132" s="649"/>
      <c r="S132" s="650"/>
      <c r="T132" s="651"/>
      <c r="U132" s="543"/>
      <c r="V132" s="544"/>
      <c r="W132" s="544"/>
      <c r="X132" s="544"/>
      <c r="Y132" s="544"/>
      <c r="Z132" s="545"/>
      <c r="AA132" s="549"/>
      <c r="AB132" s="550"/>
      <c r="AC132" s="550"/>
      <c r="AD132" s="551"/>
      <c r="AE132" s="184"/>
      <c r="AF132" s="984"/>
      <c r="AG132" s="984"/>
      <c r="AH132" s="232"/>
      <c r="AI132" s="985" t="str">
        <f t="shared" si="12"/>
        <v/>
      </c>
      <c r="AJ132" s="986"/>
      <c r="AK132" s="987"/>
      <c r="AL132" s="533"/>
      <c r="AM132" s="533"/>
      <c r="AN132" s="197"/>
      <c r="AO132" s="173"/>
      <c r="AP132" s="173"/>
      <c r="AQ132" s="174"/>
      <c r="AR132" s="174"/>
      <c r="AS132" s="174"/>
      <c r="AT132" s="174"/>
      <c r="AU132" s="174"/>
      <c r="AV132" s="174"/>
      <c r="AW132" s="174"/>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c r="CA132" s="236"/>
      <c r="CB132" s="236"/>
      <c r="CC132" s="236"/>
      <c r="CD132" s="236"/>
      <c r="CE132" s="236"/>
      <c r="CF132" s="236"/>
      <c r="CG132" s="108"/>
    </row>
    <row r="133" spans="1:85" ht="19.5" customHeight="1" thickBot="1">
      <c r="A133" s="57"/>
      <c r="B133" s="177"/>
      <c r="C133" s="623"/>
      <c r="D133" s="623"/>
      <c r="E133" s="623"/>
      <c r="F133" s="623"/>
      <c r="G133" s="623"/>
      <c r="H133" s="623"/>
      <c r="I133" s="713" t="s">
        <v>105</v>
      </c>
      <c r="J133" s="713"/>
      <c r="K133" s="713"/>
      <c r="L133" s="713"/>
      <c r="M133" s="186"/>
      <c r="N133" s="649">
        <f>U133+AF133</f>
        <v>0</v>
      </c>
      <c r="O133" s="650"/>
      <c r="P133" s="650"/>
      <c r="Q133" s="651"/>
      <c r="R133" s="649"/>
      <c r="S133" s="650"/>
      <c r="T133" s="651"/>
      <c r="U133" s="546">
        <f>U130+U131+U132</f>
        <v>0</v>
      </c>
      <c r="V133" s="547"/>
      <c r="W133" s="547"/>
      <c r="X133" s="547">
        <f>U130+X131+X132</f>
        <v>0</v>
      </c>
      <c r="Y133" s="547"/>
      <c r="Z133" s="548"/>
      <c r="AA133" s="549"/>
      <c r="AB133" s="550"/>
      <c r="AC133" s="550"/>
      <c r="AD133" s="551"/>
      <c r="AE133" s="184"/>
      <c r="AF133" s="976">
        <f>AF130+AF131+AF132</f>
        <v>0</v>
      </c>
      <c r="AG133" s="533"/>
      <c r="AH133" s="232"/>
      <c r="AI133" s="985">
        <f t="shared" si="12"/>
        <v>0</v>
      </c>
      <c r="AJ133" s="986"/>
      <c r="AK133" s="987"/>
      <c r="AL133" s="533"/>
      <c r="AM133" s="533"/>
      <c r="AN133" s="197"/>
      <c r="AO133" s="173"/>
      <c r="AP133" s="173"/>
      <c r="AQ133" s="174"/>
      <c r="AR133" s="174"/>
      <c r="AS133" s="174"/>
      <c r="AT133" s="174"/>
      <c r="AU133" s="174"/>
      <c r="AV133" s="174"/>
      <c r="AW133" s="174"/>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c r="CA133" s="236"/>
      <c r="CB133" s="236"/>
      <c r="CC133" s="236"/>
      <c r="CD133" s="236"/>
      <c r="CE133" s="236"/>
      <c r="CF133" s="236"/>
      <c r="CG133" s="108"/>
    </row>
    <row r="134" spans="1:85" ht="19.5" customHeight="1" thickBot="1">
      <c r="A134" s="57"/>
      <c r="B134" s="177"/>
      <c r="C134" s="623"/>
      <c r="D134" s="623"/>
      <c r="E134" s="623"/>
      <c r="F134" s="623"/>
      <c r="G134" s="623"/>
      <c r="H134" s="623"/>
      <c r="I134" s="712" t="s">
        <v>27</v>
      </c>
      <c r="J134" s="712"/>
      <c r="K134" s="712"/>
      <c r="L134" s="712"/>
      <c r="M134" s="186"/>
      <c r="N134" s="649">
        <f>U134+AF134</f>
        <v>0</v>
      </c>
      <c r="O134" s="650"/>
      <c r="P134" s="650"/>
      <c r="Q134" s="651"/>
      <c r="R134" s="649"/>
      <c r="S134" s="650"/>
      <c r="T134" s="651"/>
      <c r="U134" s="543"/>
      <c r="V134" s="544"/>
      <c r="W134" s="544"/>
      <c r="X134" s="544"/>
      <c r="Y134" s="544"/>
      <c r="Z134" s="545"/>
      <c r="AA134" s="549"/>
      <c r="AB134" s="550"/>
      <c r="AC134" s="550"/>
      <c r="AD134" s="551"/>
      <c r="AE134" s="184"/>
      <c r="AF134" s="976">
        <f>AL94</f>
        <v>0</v>
      </c>
      <c r="AG134" s="533"/>
      <c r="AH134" s="232"/>
      <c r="AI134" s="985">
        <f t="shared" si="12"/>
        <v>0</v>
      </c>
      <c r="AJ134" s="986"/>
      <c r="AK134" s="987"/>
      <c r="AL134" s="533"/>
      <c r="AM134" s="533"/>
      <c r="AN134" s="197"/>
      <c r="AO134" s="173"/>
      <c r="AP134" s="173"/>
      <c r="AQ134" s="174"/>
      <c r="AR134" s="174"/>
      <c r="AS134" s="174"/>
      <c r="AT134" s="174"/>
      <c r="AU134" s="174"/>
      <c r="AV134" s="174"/>
      <c r="AW134" s="174"/>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236"/>
      <c r="CB134" s="236"/>
      <c r="CC134" s="236"/>
      <c r="CD134" s="236"/>
      <c r="CE134" s="236"/>
      <c r="CF134" s="236"/>
      <c r="CG134" s="108"/>
    </row>
    <row r="135" spans="1:85" ht="19.5" customHeight="1">
      <c r="A135" s="57"/>
      <c r="B135" s="177"/>
      <c r="C135" s="177"/>
      <c r="D135" s="177"/>
      <c r="E135" s="177"/>
      <c r="F135" s="177"/>
      <c r="G135" s="177"/>
      <c r="H135" s="178"/>
      <c r="I135" s="178"/>
      <c r="J135" s="178"/>
      <c r="K135" s="178"/>
      <c r="L135" s="168"/>
      <c r="M135" s="171"/>
      <c r="N135" s="172"/>
      <c r="O135" s="172"/>
      <c r="P135" s="172"/>
      <c r="Q135" s="172"/>
      <c r="R135" s="170"/>
      <c r="S135" s="170"/>
      <c r="T135" s="170"/>
      <c r="U135" s="169"/>
      <c r="V135" s="169"/>
      <c r="W135" s="179"/>
      <c r="X135" s="180"/>
      <c r="Y135" s="180"/>
      <c r="Z135" s="180"/>
      <c r="AA135" s="179"/>
      <c r="AB135" s="180"/>
      <c r="AC135" s="180"/>
      <c r="AD135" s="180"/>
      <c r="AE135" s="180"/>
      <c r="AF135" s="181"/>
      <c r="AG135" s="180"/>
      <c r="AH135" s="181"/>
      <c r="AI135" s="180"/>
      <c r="AJ135" s="181"/>
      <c r="AK135" s="180"/>
      <c r="AL135" s="189"/>
      <c r="AM135" s="169"/>
      <c r="AN135" s="169"/>
      <c r="AO135" s="173"/>
      <c r="AP135" s="173"/>
      <c r="AQ135" s="174"/>
      <c r="AR135" s="174"/>
      <c r="AS135" s="174"/>
      <c r="AT135" s="174"/>
      <c r="AU135" s="174"/>
      <c r="AV135" s="174"/>
      <c r="AW135" s="174"/>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c r="CA135" s="236"/>
      <c r="CB135" s="236"/>
      <c r="CC135" s="236"/>
      <c r="CD135" s="236"/>
      <c r="CE135" s="236"/>
      <c r="CF135" s="236"/>
      <c r="CG135" s="108"/>
    </row>
    <row r="136" spans="1:85" ht="16.5">
      <c r="A136" s="57"/>
      <c r="B136" s="147"/>
      <c r="C136" s="147"/>
      <c r="D136" s="147"/>
      <c r="E136" s="147"/>
      <c r="F136" s="147"/>
      <c r="G136" s="147"/>
      <c r="H136" s="147"/>
      <c r="I136" s="147"/>
      <c r="J136" s="147"/>
      <c r="K136" s="147"/>
      <c r="L136" s="147"/>
      <c r="M136" s="148"/>
      <c r="N136" s="148"/>
      <c r="O136" s="146"/>
      <c r="P136" s="146"/>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6"/>
      <c r="AP136" s="166"/>
      <c r="AQ136" s="90"/>
      <c r="AR136" s="90"/>
      <c r="AS136" s="90"/>
      <c r="AT136" s="167"/>
      <c r="AU136" s="90"/>
      <c r="AV136" s="90"/>
      <c r="AW136" s="90"/>
      <c r="AX136" s="90"/>
      <c r="AY136" s="151"/>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08"/>
    </row>
    <row r="137" spans="1:85" s="69" customFormat="1">
      <c r="A137" s="57"/>
      <c r="B137" s="263"/>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263"/>
      <c r="AC137" s="263"/>
      <c r="AD137" s="263"/>
      <c r="AE137" s="263"/>
      <c r="AF137" s="263"/>
      <c r="AG137" s="263"/>
      <c r="AH137" s="263"/>
      <c r="AI137" s="263"/>
      <c r="AJ137" s="263"/>
      <c r="AK137" s="263"/>
      <c r="AL137" s="263"/>
      <c r="AM137" s="263"/>
      <c r="AN137" s="263"/>
    </row>
    <row r="138" spans="1:85" s="69" customFormat="1">
      <c r="A138" s="57"/>
      <c r="B138" s="263"/>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263"/>
      <c r="AC138" s="263"/>
      <c r="AD138" s="263"/>
      <c r="AE138" s="263"/>
      <c r="AF138" s="263"/>
      <c r="AG138" s="263"/>
      <c r="AH138" s="263"/>
      <c r="AI138" s="263"/>
      <c r="AJ138" s="263"/>
      <c r="AK138" s="263"/>
      <c r="AL138" s="263"/>
      <c r="AM138" s="263"/>
      <c r="AN138" s="263"/>
    </row>
    <row r="139" spans="1:85" s="69" customFormat="1">
      <c r="A139" s="57"/>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263"/>
      <c r="AC139" s="263"/>
      <c r="AD139" s="263"/>
      <c r="AE139" s="263"/>
      <c r="AF139" s="263"/>
      <c r="AG139" s="263"/>
      <c r="AH139" s="263"/>
      <c r="AI139" s="263"/>
      <c r="AJ139" s="263"/>
      <c r="AK139" s="263"/>
      <c r="AL139" s="263"/>
      <c r="AM139" s="263"/>
      <c r="AN139" s="263"/>
    </row>
    <row r="140" spans="1:85" s="69" customFormat="1">
      <c r="A140" s="57"/>
      <c r="B140" s="263"/>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263"/>
      <c r="AC140" s="263"/>
      <c r="AD140" s="263"/>
      <c r="AE140" s="263"/>
      <c r="AF140" s="263"/>
      <c r="AG140" s="263"/>
      <c r="AH140" s="263"/>
      <c r="AI140" s="263"/>
      <c r="AJ140" s="263"/>
      <c r="AK140" s="263"/>
      <c r="AL140" s="263"/>
      <c r="AM140" s="263"/>
      <c r="AN140" s="263"/>
    </row>
    <row r="141" spans="1:85" s="69" customFormat="1">
      <c r="A141" s="57"/>
      <c r="B141" s="263"/>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263"/>
      <c r="AC141" s="263"/>
      <c r="AD141" s="263"/>
      <c r="AE141" s="263"/>
      <c r="AF141" s="263"/>
      <c r="AG141" s="263"/>
      <c r="AH141" s="263"/>
      <c r="AI141" s="263"/>
      <c r="AJ141" s="263"/>
      <c r="AK141" s="263"/>
      <c r="AL141" s="263"/>
      <c r="AM141" s="263"/>
      <c r="AN141" s="263"/>
    </row>
    <row r="142" spans="1:85" s="69" customFormat="1">
      <c r="A142" s="57"/>
      <c r="B142" s="263"/>
      <c r="C142" s="263"/>
      <c r="D142" s="263"/>
      <c r="E142" s="263"/>
      <c r="F142" s="263"/>
      <c r="G142" s="263"/>
      <c r="H142" s="263"/>
      <c r="I142" s="263"/>
      <c r="J142" s="263"/>
      <c r="K142" s="263"/>
      <c r="L142" s="263"/>
      <c r="M142" s="263"/>
      <c r="N142" s="263"/>
      <c r="O142" s="263"/>
      <c r="P142" s="263"/>
      <c r="Q142" s="263"/>
      <c r="R142" s="263"/>
      <c r="S142" s="263"/>
      <c r="T142" s="263"/>
      <c r="U142" s="263"/>
      <c r="V142" s="263"/>
      <c r="W142" s="263"/>
      <c r="X142" s="263"/>
      <c r="Y142" s="263"/>
      <c r="Z142" s="263"/>
      <c r="AA142" s="263"/>
      <c r="AB142" s="263"/>
      <c r="AC142" s="263"/>
      <c r="AD142" s="263"/>
      <c r="AE142" s="263"/>
      <c r="AF142" s="263"/>
      <c r="AG142" s="263"/>
      <c r="AH142" s="263"/>
      <c r="AI142" s="263"/>
      <c r="AJ142" s="263"/>
      <c r="AK142" s="263"/>
      <c r="AL142" s="263"/>
      <c r="AM142" s="263"/>
      <c r="AN142" s="263"/>
    </row>
    <row r="143" spans="1:85" s="69" customFormat="1">
      <c r="A143" s="57"/>
      <c r="B143" s="263"/>
      <c r="C143" s="263"/>
      <c r="D143" s="263"/>
      <c r="E143" s="263"/>
      <c r="F143" s="263"/>
      <c r="G143" s="263"/>
      <c r="H143" s="263"/>
      <c r="I143" s="263"/>
      <c r="J143" s="263"/>
      <c r="K143" s="263"/>
      <c r="L143" s="263"/>
      <c r="M143" s="263"/>
      <c r="N143" s="263"/>
      <c r="O143" s="263"/>
      <c r="P143" s="263"/>
      <c r="Q143" s="263"/>
      <c r="R143" s="263"/>
      <c r="S143" s="263"/>
      <c r="T143" s="263"/>
      <c r="U143" s="263"/>
      <c r="V143" s="263"/>
      <c r="W143" s="263"/>
      <c r="X143" s="263"/>
      <c r="Y143" s="263"/>
      <c r="Z143" s="263"/>
      <c r="AA143" s="263"/>
      <c r="AB143" s="263"/>
      <c r="AC143" s="263"/>
      <c r="AD143" s="263"/>
      <c r="AE143" s="263"/>
      <c r="AF143" s="263"/>
      <c r="AG143" s="263"/>
      <c r="AH143" s="263"/>
      <c r="AI143" s="263"/>
      <c r="AJ143" s="263"/>
      <c r="AK143" s="263"/>
      <c r="AL143" s="263"/>
      <c r="AM143" s="263"/>
      <c r="AN143" s="263"/>
    </row>
    <row r="144" spans="1:85" s="69" customFormat="1">
      <c r="A144" s="57"/>
      <c r="B144" s="263"/>
      <c r="C144" s="263"/>
      <c r="D144" s="263"/>
      <c r="E144" s="263"/>
      <c r="F144" s="263"/>
      <c r="G144" s="263"/>
      <c r="H144" s="263"/>
      <c r="I144" s="263"/>
      <c r="J144" s="263"/>
      <c r="K144" s="263"/>
      <c r="L144" s="263"/>
      <c r="M144" s="263"/>
      <c r="N144" s="263"/>
      <c r="O144" s="263"/>
      <c r="P144" s="263"/>
      <c r="Q144" s="263"/>
      <c r="R144" s="263"/>
      <c r="S144" s="263"/>
      <c r="T144" s="263"/>
      <c r="U144" s="263"/>
      <c r="V144" s="263"/>
      <c r="W144" s="263"/>
      <c r="X144" s="263"/>
      <c r="Y144" s="263"/>
      <c r="Z144" s="263"/>
      <c r="AA144" s="263"/>
      <c r="AB144" s="263"/>
      <c r="AC144" s="263"/>
      <c r="AD144" s="263"/>
      <c r="AE144" s="263"/>
      <c r="AF144" s="263"/>
      <c r="AG144" s="263"/>
      <c r="AH144" s="263"/>
      <c r="AI144" s="263"/>
      <c r="AJ144" s="263"/>
      <c r="AK144" s="263"/>
      <c r="AL144" s="263"/>
      <c r="AM144" s="263"/>
      <c r="AN144" s="263"/>
    </row>
    <row r="145" spans="1:40" s="69" customFormat="1">
      <c r="A145" s="57"/>
      <c r="B145" s="263"/>
      <c r="C145" s="263"/>
      <c r="D145" s="263"/>
      <c r="E145" s="263"/>
      <c r="F145" s="263"/>
      <c r="G145" s="263"/>
      <c r="H145" s="263"/>
      <c r="I145" s="263"/>
      <c r="J145" s="263"/>
      <c r="K145" s="263"/>
      <c r="L145" s="263"/>
      <c r="M145" s="263"/>
      <c r="N145" s="263"/>
      <c r="O145" s="263"/>
      <c r="P145" s="263"/>
      <c r="Q145" s="263"/>
      <c r="R145" s="263"/>
      <c r="S145" s="263"/>
      <c r="T145" s="263"/>
      <c r="U145" s="263"/>
      <c r="V145" s="263"/>
      <c r="W145" s="263"/>
      <c r="X145" s="263"/>
      <c r="Y145" s="263"/>
      <c r="Z145" s="263"/>
      <c r="AA145" s="263"/>
      <c r="AB145" s="263"/>
      <c r="AC145" s="263"/>
      <c r="AD145" s="263"/>
      <c r="AE145" s="263"/>
      <c r="AF145" s="263"/>
      <c r="AG145" s="263"/>
      <c r="AH145" s="263"/>
      <c r="AI145" s="263"/>
      <c r="AJ145" s="263"/>
      <c r="AK145" s="263"/>
      <c r="AL145" s="263"/>
      <c r="AM145" s="263"/>
      <c r="AN145" s="263"/>
    </row>
    <row r="146" spans="1:40" s="69" customFormat="1">
      <c r="A146" s="57"/>
      <c r="B146" s="263"/>
      <c r="C146" s="263"/>
      <c r="D146" s="263"/>
      <c r="E146" s="263"/>
      <c r="F146" s="263"/>
      <c r="G146" s="263"/>
      <c r="H146" s="263"/>
      <c r="I146" s="263"/>
      <c r="J146" s="263"/>
      <c r="K146" s="263"/>
      <c r="L146" s="263"/>
      <c r="M146" s="263"/>
      <c r="N146" s="263"/>
      <c r="O146" s="263"/>
      <c r="P146" s="263"/>
      <c r="Q146" s="263"/>
      <c r="R146" s="263"/>
      <c r="S146" s="263"/>
      <c r="T146" s="263"/>
      <c r="U146" s="263"/>
      <c r="V146" s="263"/>
      <c r="W146" s="263"/>
      <c r="X146" s="263"/>
      <c r="Y146" s="263"/>
      <c r="Z146" s="263"/>
      <c r="AA146" s="263"/>
      <c r="AB146" s="263"/>
      <c r="AC146" s="263"/>
      <c r="AD146" s="263"/>
      <c r="AE146" s="263"/>
      <c r="AF146" s="263"/>
      <c r="AG146" s="263"/>
      <c r="AH146" s="263"/>
      <c r="AI146" s="263"/>
      <c r="AJ146" s="263"/>
      <c r="AK146" s="263"/>
      <c r="AL146" s="263"/>
      <c r="AM146" s="263"/>
      <c r="AN146" s="263"/>
    </row>
    <row r="147" spans="1:40" s="69" customFormat="1">
      <c r="A147" s="57"/>
      <c r="B147" s="263"/>
      <c r="C147" s="263"/>
      <c r="D147" s="263"/>
      <c r="E147" s="263"/>
      <c r="F147" s="263"/>
      <c r="G147" s="263"/>
      <c r="H147" s="263"/>
      <c r="I147" s="263"/>
      <c r="J147" s="263"/>
      <c r="K147" s="263"/>
      <c r="L147" s="263"/>
      <c r="M147" s="263"/>
      <c r="N147" s="263"/>
      <c r="O147" s="263"/>
      <c r="P147" s="263"/>
      <c r="Q147" s="263"/>
      <c r="R147" s="263"/>
      <c r="S147" s="263"/>
      <c r="T147" s="263"/>
      <c r="U147" s="263"/>
      <c r="V147" s="263"/>
      <c r="W147" s="263"/>
      <c r="X147" s="263"/>
      <c r="Y147" s="263"/>
      <c r="Z147" s="263"/>
      <c r="AA147" s="263"/>
      <c r="AB147" s="263"/>
      <c r="AC147" s="263"/>
      <c r="AD147" s="263"/>
      <c r="AE147" s="263"/>
      <c r="AF147" s="263"/>
      <c r="AG147" s="263"/>
      <c r="AH147" s="263"/>
      <c r="AI147" s="263"/>
      <c r="AJ147" s="263"/>
      <c r="AK147" s="263"/>
      <c r="AL147" s="263"/>
      <c r="AM147" s="263"/>
      <c r="AN147" s="263"/>
    </row>
    <row r="148" spans="1:40" s="69" customFormat="1">
      <c r="A148" s="57"/>
      <c r="B148" s="263"/>
      <c r="C148" s="263"/>
      <c r="D148" s="263"/>
      <c r="E148" s="263"/>
      <c r="F148" s="263"/>
      <c r="G148" s="263"/>
      <c r="H148" s="263"/>
      <c r="I148" s="263"/>
      <c r="J148" s="263"/>
      <c r="K148" s="263"/>
      <c r="L148" s="263"/>
      <c r="M148" s="263"/>
      <c r="N148" s="263"/>
      <c r="O148" s="263"/>
      <c r="P148" s="263"/>
      <c r="Q148" s="263"/>
      <c r="R148" s="263"/>
      <c r="S148" s="263"/>
      <c r="T148" s="263"/>
      <c r="U148" s="263"/>
      <c r="V148" s="263"/>
      <c r="W148" s="263"/>
      <c r="X148" s="263"/>
      <c r="Y148" s="263"/>
      <c r="Z148" s="263"/>
      <c r="AA148" s="263"/>
      <c r="AB148" s="263"/>
      <c r="AC148" s="263"/>
      <c r="AD148" s="263"/>
      <c r="AE148" s="263"/>
      <c r="AF148" s="263"/>
      <c r="AG148" s="263"/>
      <c r="AH148" s="263"/>
      <c r="AI148" s="263"/>
      <c r="AJ148" s="263"/>
      <c r="AK148" s="263"/>
      <c r="AL148" s="263"/>
      <c r="AM148" s="263"/>
      <c r="AN148" s="263"/>
    </row>
    <row r="149" spans="1:40" s="69" customFormat="1">
      <c r="A149" s="57"/>
      <c r="B149" s="263"/>
      <c r="C149" s="263"/>
      <c r="D149" s="263"/>
      <c r="E149" s="263"/>
      <c r="F149" s="263"/>
      <c r="G149" s="263"/>
      <c r="H149" s="263"/>
      <c r="I149" s="263"/>
      <c r="J149" s="263"/>
      <c r="K149" s="263"/>
      <c r="L149" s="263"/>
      <c r="M149" s="263"/>
      <c r="N149" s="263"/>
      <c r="O149" s="263"/>
      <c r="P149" s="263"/>
      <c r="Q149" s="263"/>
      <c r="R149" s="263"/>
      <c r="S149" s="263"/>
      <c r="T149" s="263"/>
      <c r="U149" s="263"/>
      <c r="V149" s="263"/>
      <c r="W149" s="263"/>
      <c r="X149" s="263"/>
      <c r="Y149" s="263"/>
      <c r="Z149" s="263"/>
      <c r="AA149" s="263"/>
      <c r="AB149" s="263"/>
      <c r="AC149" s="263"/>
      <c r="AD149" s="263"/>
      <c r="AE149" s="263"/>
      <c r="AF149" s="263"/>
      <c r="AG149" s="263"/>
      <c r="AH149" s="263"/>
      <c r="AI149" s="263"/>
      <c r="AJ149" s="263"/>
      <c r="AK149" s="263"/>
      <c r="AL149" s="263"/>
      <c r="AM149" s="263"/>
      <c r="AN149" s="263"/>
    </row>
    <row r="150" spans="1:40">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8"/>
      <c r="AJ150" s="58"/>
      <c r="AK150" s="57"/>
      <c r="AL150" s="57"/>
      <c r="AM150" s="57"/>
      <c r="AN150" s="57"/>
    </row>
    <row r="151" spans="1:40">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8"/>
      <c r="AJ151" s="58"/>
      <c r="AK151" s="57"/>
      <c r="AL151" s="57"/>
      <c r="AM151" s="57"/>
      <c r="AN151" s="57"/>
    </row>
    <row r="152" spans="1:40" s="72" customFormat="1" ht="5.25" customHeight="1">
      <c r="A152" s="57"/>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1"/>
      <c r="AJ152" s="71"/>
      <c r="AK152" s="70"/>
      <c r="AL152" s="70"/>
      <c r="AM152" s="70"/>
      <c r="AN152" s="70"/>
    </row>
    <row r="153" spans="1:40" ht="10.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8"/>
      <c r="AJ153" s="58"/>
      <c r="AK153" s="57"/>
      <c r="AL153" s="57"/>
      <c r="AM153" s="57"/>
      <c r="AN153" s="57"/>
    </row>
    <row r="154" spans="1:40" ht="10.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8"/>
      <c r="AJ154" s="58"/>
      <c r="AK154" s="57"/>
      <c r="AL154" s="57"/>
      <c r="AM154" s="57"/>
      <c r="AN154" s="57"/>
    </row>
    <row r="155" spans="1:40" ht="6"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73"/>
      <c r="AE155" s="73"/>
      <c r="AF155" s="73"/>
      <c r="AG155" s="73"/>
      <c r="AH155" s="73"/>
      <c r="AI155" s="74"/>
      <c r="AJ155" s="74"/>
      <c r="AK155" s="73"/>
      <c r="AL155" s="73"/>
      <c r="AM155" s="73"/>
      <c r="AN155" s="73"/>
    </row>
    <row r="156" spans="1:40" ht="6"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75"/>
      <c r="X156" s="75"/>
      <c r="Y156" s="75"/>
      <c r="Z156" s="75"/>
      <c r="AA156" s="75"/>
      <c r="AB156" s="75"/>
      <c r="AC156" s="75"/>
      <c r="AD156" s="75"/>
      <c r="AE156" s="75"/>
      <c r="AF156" s="75"/>
      <c r="AG156" s="75"/>
      <c r="AH156" s="75"/>
      <c r="AI156" s="76"/>
      <c r="AJ156" s="76"/>
      <c r="AK156" s="75"/>
      <c r="AL156" s="75"/>
      <c r="AM156" s="75"/>
      <c r="AN156" s="75"/>
    </row>
    <row r="157" spans="1:40" ht="6" customHeight="1">
      <c r="A157" s="57"/>
      <c r="B157" s="57"/>
      <c r="C157" s="57"/>
      <c r="D157" s="57"/>
      <c r="E157" s="57"/>
      <c r="F157" s="57"/>
      <c r="G157" s="57"/>
      <c r="H157" s="57"/>
      <c r="I157" s="57"/>
      <c r="J157" s="57"/>
      <c r="K157" s="57"/>
      <c r="L157" s="57"/>
      <c r="M157" s="57"/>
      <c r="N157" s="57"/>
      <c r="O157" s="57"/>
      <c r="P157" s="57"/>
      <c r="Q157" s="57"/>
      <c r="R157" s="77"/>
      <c r="S157" s="77"/>
      <c r="T157" s="77"/>
      <c r="U157" s="77"/>
      <c r="V157" s="77"/>
      <c r="W157" s="77"/>
      <c r="X157" s="77"/>
      <c r="Y157" s="77"/>
      <c r="Z157" s="77"/>
      <c r="AA157" s="77"/>
      <c r="AB157" s="77"/>
      <c r="AC157" s="77"/>
      <c r="AD157" s="77"/>
      <c r="AE157" s="77"/>
      <c r="AF157" s="77"/>
      <c r="AG157" s="77"/>
      <c r="AH157" s="77"/>
      <c r="AI157" s="78"/>
      <c r="AJ157" s="78"/>
      <c r="AK157" s="77"/>
      <c r="AL157" s="77"/>
      <c r="AM157" s="77"/>
      <c r="AN157" s="77"/>
    </row>
    <row r="158" spans="1:40" ht="6" customHeight="1">
      <c r="A158" s="57"/>
      <c r="B158" s="57"/>
      <c r="C158" s="57"/>
      <c r="D158" s="57"/>
      <c r="E158" s="57"/>
      <c r="F158" s="57"/>
      <c r="G158" s="57"/>
      <c r="H158" s="57"/>
      <c r="I158" s="57"/>
      <c r="J158" s="57"/>
      <c r="K158" s="57"/>
      <c r="L158" s="57"/>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80"/>
      <c r="AJ158" s="80"/>
      <c r="AK158" s="79"/>
      <c r="AL158" s="79"/>
      <c r="AM158" s="79"/>
      <c r="AN158" s="79"/>
    </row>
    <row r="159" spans="1:40" ht="6" customHeight="1">
      <c r="A159" s="57"/>
      <c r="B159" s="57"/>
      <c r="C159" s="57"/>
      <c r="D159" s="57"/>
      <c r="E159" s="57"/>
      <c r="F159" s="57"/>
      <c r="G159" s="57"/>
      <c r="H159" s="57"/>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2"/>
      <c r="AJ159" s="82"/>
      <c r="AK159" s="81"/>
      <c r="AL159" s="81"/>
      <c r="AM159" s="81"/>
      <c r="AN159" s="81"/>
    </row>
    <row r="160" spans="1:40" ht="6" customHeight="1">
      <c r="A160" s="57"/>
      <c r="B160" s="57"/>
      <c r="C160" s="57"/>
      <c r="D160" s="57"/>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4"/>
      <c r="AJ160" s="84"/>
      <c r="AK160" s="83"/>
      <c r="AL160" s="83"/>
      <c r="AM160" s="83"/>
      <c r="AN160" s="83"/>
    </row>
    <row r="161" spans="1:40" ht="6" customHeight="1">
      <c r="A161" s="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J161" s="86"/>
      <c r="AK161" s="85"/>
      <c r="AL161" s="85"/>
      <c r="AM161" s="85"/>
      <c r="AN161" s="85"/>
    </row>
    <row r="162" spans="1:40" ht="6" customHeight="1">
      <c r="A162" s="5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8"/>
      <c r="AJ162" s="88"/>
      <c r="AK162" s="87"/>
      <c r="AL162" s="87"/>
      <c r="AM162" s="87"/>
      <c r="AN162" s="87"/>
    </row>
    <row r="163" spans="1:40" ht="10.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8"/>
      <c r="AJ163" s="58"/>
      <c r="AK163" s="57"/>
      <c r="AL163" s="57"/>
      <c r="AM163" s="57"/>
      <c r="AN163" s="57"/>
    </row>
    <row r="164" spans="1:40" ht="10.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8"/>
      <c r="AJ164" s="58"/>
      <c r="AK164" s="57"/>
      <c r="AL164" s="57"/>
      <c r="AM164" s="57"/>
      <c r="AN164" s="57"/>
    </row>
    <row r="165" spans="1:40" ht="10.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8"/>
      <c r="AJ165" s="58"/>
      <c r="AK165" s="57"/>
      <c r="AL165" s="57"/>
      <c r="AM165" s="57"/>
      <c r="AN165" s="57"/>
    </row>
    <row r="166" spans="1:40" s="72" customFormat="1" ht="5.25" customHeight="1">
      <c r="A166" s="57"/>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1"/>
      <c r="AJ166" s="71"/>
      <c r="AK166" s="70"/>
      <c r="AL166" s="70"/>
      <c r="AM166" s="70"/>
      <c r="AN166" s="70"/>
    </row>
    <row r="167" spans="1:40">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8"/>
      <c r="AJ167" s="58"/>
      <c r="AK167" s="57"/>
      <c r="AL167" s="57"/>
      <c r="AM167" s="57"/>
      <c r="AN167" s="57"/>
    </row>
    <row r="168" spans="1:40">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461" t="s">
        <v>86</v>
      </c>
      <c r="Y168" s="461"/>
      <c r="Z168" s="461"/>
      <c r="AA168" s="461"/>
      <c r="AB168" s="461"/>
      <c r="AC168" s="461"/>
      <c r="AD168" s="461"/>
      <c r="AE168" s="461"/>
      <c r="AF168" s="461"/>
      <c r="AG168" s="461"/>
      <c r="AH168" s="461"/>
      <c r="AI168" s="461"/>
      <c r="AJ168" s="461"/>
      <c r="AK168" s="461"/>
      <c r="AL168" s="461"/>
      <c r="AM168" s="461"/>
      <c r="AN168" s="461"/>
    </row>
    <row r="169" spans="1:40">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8"/>
      <c r="AJ169" s="58"/>
      <c r="AK169" s="57"/>
      <c r="AL169" s="57"/>
      <c r="AM169" s="57"/>
      <c r="AN169" s="57"/>
    </row>
    <row r="170" spans="1:40" ht="7.5" customHeight="1">
      <c r="A170" s="57"/>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1"/>
      <c r="AJ170" s="71"/>
      <c r="AK170" s="70"/>
      <c r="AL170" s="70"/>
      <c r="AM170" s="70"/>
      <c r="AN170" s="70"/>
    </row>
    <row r="171" spans="1:40" ht="6.75" customHeight="1"/>
    <row r="172" spans="1:40" ht="14.25">
      <c r="B172" s="869" t="str">
        <f>'שורות 1-21'!B172:T172</f>
        <v>טופס 23.020 חשבון לחישוב שכ"ט לפי % וש"ע</v>
      </c>
      <c r="C172" s="870"/>
      <c r="D172" s="870"/>
      <c r="E172" s="870"/>
      <c r="F172" s="870"/>
      <c r="G172" s="870"/>
      <c r="H172" s="870"/>
      <c r="I172" s="870"/>
      <c r="J172" s="870"/>
      <c r="K172" s="870"/>
      <c r="L172" s="870"/>
      <c r="M172" s="870"/>
      <c r="N172" s="870"/>
      <c r="O172" s="870"/>
      <c r="P172" s="870"/>
      <c r="Q172" s="870"/>
      <c r="R172" s="870"/>
      <c r="S172" s="870"/>
      <c r="T172" s="871"/>
      <c r="U172" s="304"/>
      <c r="V172" s="304"/>
      <c r="X172" s="305"/>
      <c r="Y172" s="676" t="str">
        <f>'שורות 1-21'!Y172:AD172</f>
        <v>טופס מעודכן ל-11/2020</v>
      </c>
      <c r="Z172" s="677"/>
      <c r="AA172" s="677"/>
      <c r="AB172" s="677"/>
      <c r="AC172" s="677"/>
      <c r="AD172" s="678"/>
      <c r="AE172" s="307"/>
      <c r="AF172" s="308"/>
      <c r="AG172" s="306"/>
      <c r="AH172" s="309"/>
      <c r="AI172" s="310" t="s">
        <v>98</v>
      </c>
      <c r="AJ172" s="311"/>
      <c r="AK172" s="311"/>
      <c r="AL172" s="311"/>
      <c r="AM172" s="312"/>
      <c r="AN172" s="313"/>
    </row>
    <row r="173" spans="1:40" ht="4.5" customHeight="1">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c r="AA173" s="314"/>
      <c r="AB173" s="2"/>
      <c r="AC173" s="315"/>
      <c r="AD173" s="313"/>
      <c r="AE173" s="313"/>
      <c r="AF173" s="313"/>
      <c r="AG173" s="313"/>
      <c r="AH173" s="313"/>
      <c r="AI173" s="16"/>
      <c r="AJ173" s="16"/>
      <c r="AK173" s="316"/>
      <c r="AL173" s="316"/>
      <c r="AM173" s="316"/>
      <c r="AN173" s="316"/>
    </row>
    <row r="174" spans="1:40" s="89" customFormat="1" ht="9.75" customHeight="1">
      <c r="C174" s="89" t="s">
        <v>46</v>
      </c>
      <c r="O174" s="317"/>
      <c r="W174" s="89" t="s">
        <v>47</v>
      </c>
      <c r="AI174" s="89" t="s">
        <v>64</v>
      </c>
    </row>
    <row r="175" spans="1:40" ht="2.25" customHeight="1">
      <c r="B175" s="2"/>
      <c r="C175" s="2"/>
      <c r="D175" s="2"/>
      <c r="E175" s="2"/>
      <c r="F175" s="2"/>
      <c r="G175" s="2"/>
      <c r="H175" s="2"/>
      <c r="I175" s="108"/>
      <c r="J175" s="108"/>
      <c r="K175" s="108"/>
      <c r="L175" s="108"/>
      <c r="M175" s="108"/>
      <c r="N175" s="318" t="s">
        <v>129</v>
      </c>
      <c r="O175" s="108"/>
      <c r="P175" s="108"/>
      <c r="Q175" s="108"/>
      <c r="R175" s="108"/>
      <c r="S175" s="108"/>
      <c r="T175" s="108"/>
      <c r="U175" s="108"/>
      <c r="V175" s="2"/>
      <c r="W175" s="2"/>
      <c r="X175" s="2"/>
      <c r="Y175" s="2"/>
      <c r="Z175" s="2"/>
      <c r="AA175" s="2"/>
      <c r="AB175" s="2"/>
      <c r="AC175" s="2"/>
      <c r="AD175" s="2"/>
      <c r="AE175" s="2"/>
      <c r="AF175" s="2"/>
      <c r="AG175" s="2"/>
      <c r="AH175" s="2"/>
      <c r="AI175" s="16"/>
      <c r="AJ175" s="16"/>
      <c r="AK175" s="319"/>
      <c r="AL175" s="319"/>
      <c r="AM175" s="319"/>
      <c r="AN175" s="319"/>
    </row>
    <row r="176" spans="1:40" ht="15.75" customHeight="1">
      <c r="B176" s="632" t="s">
        <v>33</v>
      </c>
      <c r="C176" s="633"/>
      <c r="D176" s="633"/>
      <c r="E176" s="633"/>
      <c r="F176" s="633"/>
      <c r="G176" s="633"/>
      <c r="H176" s="634"/>
      <c r="I176" s="886">
        <f>+R8</f>
        <v>0</v>
      </c>
      <c r="J176" s="887"/>
      <c r="K176" s="887"/>
      <c r="L176" s="887"/>
      <c r="M176" s="887"/>
      <c r="N176" s="887"/>
      <c r="O176" s="320"/>
      <c r="P176" s="493" t="s">
        <v>133</v>
      </c>
      <c r="Q176" s="494"/>
      <c r="R176" s="494"/>
      <c r="S176" s="494"/>
      <c r="T176" s="494"/>
      <c r="U176" s="494"/>
      <c r="V176" s="494"/>
      <c r="W176" s="495"/>
      <c r="X176" s="664">
        <f>R22</f>
        <v>0</v>
      </c>
      <c r="Y176" s="665"/>
      <c r="Z176" s="665"/>
      <c r="AA176" s="665"/>
      <c r="AB176" s="665"/>
      <c r="AC176" s="666"/>
      <c r="AD176" s="652" t="s">
        <v>40</v>
      </c>
      <c r="AE176" s="653"/>
      <c r="AF176" s="321"/>
      <c r="AG176" s="505" t="s">
        <v>67</v>
      </c>
      <c r="AH176" s="506"/>
      <c r="AI176" s="506"/>
      <c r="AJ176" s="507"/>
      <c r="AK176" s="648" t="str">
        <f>R51</f>
        <v>סוג החשבון</v>
      </c>
      <c r="AL176" s="648"/>
      <c r="AM176" s="648"/>
      <c r="AN176" s="648"/>
    </row>
    <row r="177" spans="1:41" ht="6.75" customHeight="1">
      <c r="B177" s="322"/>
      <c r="C177" s="323"/>
      <c r="D177" s="323"/>
      <c r="E177" s="323"/>
      <c r="F177" s="323"/>
      <c r="G177" s="323"/>
      <c r="H177" s="323"/>
      <c r="I177" s="895"/>
      <c r="J177" s="895"/>
      <c r="K177" s="895"/>
      <c r="L177" s="895"/>
      <c r="M177" s="895"/>
      <c r="N177" s="895"/>
      <c r="O177" s="320"/>
      <c r="P177" s="496"/>
      <c r="Q177" s="497"/>
      <c r="R177" s="497"/>
      <c r="S177" s="497"/>
      <c r="T177" s="497"/>
      <c r="U177" s="497"/>
      <c r="V177" s="497"/>
      <c r="W177" s="498"/>
      <c r="X177" s="667"/>
      <c r="Y177" s="668"/>
      <c r="Z177" s="668"/>
      <c r="AA177" s="668"/>
      <c r="AB177" s="668"/>
      <c r="AC177" s="669"/>
      <c r="AD177" s="654"/>
      <c r="AE177" s="655"/>
      <c r="AF177" s="324"/>
      <c r="AG177" s="324"/>
      <c r="AH177" s="324"/>
      <c r="AI177" s="325"/>
      <c r="AJ177" s="325"/>
      <c r="AK177" s="326"/>
      <c r="AL177" s="326"/>
      <c r="AM177" s="326"/>
      <c r="AN177" s="326"/>
    </row>
    <row r="178" spans="1:41" ht="15" customHeight="1">
      <c r="B178" s="632" t="s">
        <v>63</v>
      </c>
      <c r="C178" s="633"/>
      <c r="D178" s="633"/>
      <c r="E178" s="633"/>
      <c r="F178" s="633"/>
      <c r="G178" s="633"/>
      <c r="H178" s="634"/>
      <c r="I178" s="888">
        <f>+R10</f>
        <v>0</v>
      </c>
      <c r="J178" s="889"/>
      <c r="K178" s="890"/>
      <c r="L178" s="327" t="s">
        <v>111</v>
      </c>
      <c r="M178" s="635">
        <f>R12</f>
        <v>0</v>
      </c>
      <c r="N178" s="635"/>
      <c r="O178" s="328"/>
      <c r="P178" s="660"/>
      <c r="Q178" s="660"/>
      <c r="R178" s="660"/>
      <c r="S178" s="660"/>
      <c r="T178" s="660"/>
      <c r="U178" s="660"/>
      <c r="V178" s="660"/>
      <c r="W178" s="660"/>
      <c r="X178" s="660"/>
      <c r="Y178" s="660"/>
      <c r="Z178" s="660"/>
      <c r="AA178" s="660"/>
      <c r="AB178" s="660"/>
      <c r="AC178" s="660"/>
      <c r="AD178" s="660"/>
      <c r="AE178" s="661"/>
      <c r="AF178" s="329"/>
      <c r="AG178" s="330" t="s">
        <v>65</v>
      </c>
      <c r="AH178" s="331">
        <f>R49</f>
        <v>0</v>
      </c>
      <c r="AI178" s="332" t="str">
        <f>VLOOKUP(AK176,גיליון1!$B$2:$E$9,4,FALSE)</f>
        <v>קידומת</v>
      </c>
      <c r="AJ178" s="333"/>
      <c r="AK178" s="334" t="s">
        <v>94</v>
      </c>
      <c r="AL178" s="335">
        <f>M98</f>
        <v>0</v>
      </c>
      <c r="AM178" s="336" t="s">
        <v>1</v>
      </c>
      <c r="AN178" s="337">
        <f>V98</f>
        <v>0</v>
      </c>
    </row>
    <row r="179" spans="1:41" ht="9.75" customHeight="1">
      <c r="B179" s="338"/>
      <c r="C179" s="339"/>
      <c r="D179" s="339"/>
      <c r="E179" s="339"/>
      <c r="F179" s="339"/>
      <c r="G179" s="339"/>
      <c r="H179" s="339"/>
      <c r="I179" s="339"/>
      <c r="J179" s="339"/>
      <c r="K179" s="339"/>
      <c r="L179" s="339"/>
      <c r="M179" s="339"/>
      <c r="N179" s="339"/>
      <c r="O179" s="340"/>
      <c r="P179" s="499" t="s">
        <v>142</v>
      </c>
      <c r="Q179" s="500"/>
      <c r="R179" s="500"/>
      <c r="S179" s="500"/>
      <c r="T179" s="500"/>
      <c r="U179" s="500"/>
      <c r="V179" s="500"/>
      <c r="W179" s="501"/>
      <c r="X179" s="670">
        <f>R24</f>
        <v>0</v>
      </c>
      <c r="Y179" s="671"/>
      <c r="Z179" s="671"/>
      <c r="AA179" s="671"/>
      <c r="AB179" s="671"/>
      <c r="AC179" s="672"/>
      <c r="AD179" s="656" t="s">
        <v>40</v>
      </c>
      <c r="AE179" s="657"/>
      <c r="AF179" s="341"/>
      <c r="AG179" s="341"/>
      <c r="AH179" s="341"/>
      <c r="AI179" s="342"/>
      <c r="AJ179" s="343"/>
      <c r="AK179" s="344"/>
      <c r="AL179" s="344"/>
      <c r="AM179" s="344"/>
      <c r="AN179" s="344"/>
    </row>
    <row r="180" spans="1:41" ht="14.25" customHeight="1">
      <c r="B180" s="632" t="s">
        <v>109</v>
      </c>
      <c r="C180" s="633"/>
      <c r="D180" s="633"/>
      <c r="E180" s="633"/>
      <c r="F180" s="633"/>
      <c r="G180" s="633"/>
      <c r="H180" s="633"/>
      <c r="I180" s="891">
        <f>R14</f>
        <v>0</v>
      </c>
      <c r="J180" s="892"/>
      <c r="K180" s="892"/>
      <c r="L180" s="345" t="s">
        <v>108</v>
      </c>
      <c r="M180" s="693">
        <f>R16</f>
        <v>0</v>
      </c>
      <c r="N180" s="694"/>
      <c r="O180" s="340"/>
      <c r="P180" s="502"/>
      <c r="Q180" s="503"/>
      <c r="R180" s="503"/>
      <c r="S180" s="503"/>
      <c r="T180" s="503"/>
      <c r="U180" s="503"/>
      <c r="V180" s="503"/>
      <c r="W180" s="504"/>
      <c r="X180" s="673"/>
      <c r="Y180" s="674"/>
      <c r="Z180" s="674"/>
      <c r="AA180" s="674"/>
      <c r="AB180" s="674"/>
      <c r="AC180" s="675"/>
      <c r="AD180" s="658"/>
      <c r="AE180" s="659"/>
      <c r="AF180" s="346"/>
      <c r="AG180" s="336" t="s">
        <v>68</v>
      </c>
      <c r="AH180" s="347" t="str">
        <f>AE49</f>
        <v>% שכר לתשלום</v>
      </c>
      <c r="AI180" s="348" t="s">
        <v>39</v>
      </c>
      <c r="AJ180" s="349"/>
      <c r="AK180" s="350" t="s">
        <v>2</v>
      </c>
      <c r="AL180" s="351">
        <f>M100</f>
        <v>0</v>
      </c>
      <c r="AM180" s="336" t="s">
        <v>1</v>
      </c>
      <c r="AN180" s="337">
        <f>V100</f>
        <v>0</v>
      </c>
    </row>
    <row r="181" spans="1:41" ht="6.75" customHeight="1">
      <c r="B181" s="338"/>
      <c r="C181" s="339"/>
      <c r="D181" s="339"/>
      <c r="E181" s="339"/>
      <c r="F181" s="339"/>
      <c r="G181" s="339"/>
      <c r="H181" s="339"/>
      <c r="I181" s="339"/>
      <c r="J181" s="339"/>
      <c r="K181" s="339"/>
      <c r="L181" s="339"/>
      <c r="M181" s="339"/>
      <c r="N181" s="339"/>
      <c r="O181" s="341"/>
      <c r="P181" s="341"/>
      <c r="Q181" s="341"/>
      <c r="R181" s="341"/>
      <c r="S181" s="341"/>
      <c r="T181" s="341"/>
      <c r="U181" s="341"/>
      <c r="V181" s="352"/>
      <c r="W181" s="352"/>
      <c r="X181" s="352"/>
      <c r="Y181" s="352"/>
      <c r="Z181" s="352"/>
      <c r="AA181" s="352"/>
      <c r="AB181" s="352"/>
      <c r="AC181" s="341"/>
      <c r="AD181" s="341"/>
      <c r="AE181" s="341"/>
      <c r="AF181" s="341"/>
      <c r="AG181" s="341"/>
      <c r="AH181" s="341"/>
      <c r="AI181" s="342"/>
      <c r="AJ181" s="343"/>
      <c r="AK181" s="344"/>
      <c r="AL181" s="353"/>
      <c r="AM181" s="353"/>
      <c r="AN181" s="353"/>
    </row>
    <row r="182" spans="1:41" ht="19.5" customHeight="1">
      <c r="B182" s="632" t="s">
        <v>112</v>
      </c>
      <c r="C182" s="633"/>
      <c r="D182" s="633"/>
      <c r="E182" s="633"/>
      <c r="F182" s="633"/>
      <c r="G182" s="633"/>
      <c r="H182" s="633"/>
      <c r="I182" s="893">
        <f>R18</f>
        <v>0</v>
      </c>
      <c r="J182" s="894"/>
      <c r="K182" s="894"/>
      <c r="L182" s="894"/>
      <c r="M182" s="894"/>
      <c r="N182" s="894"/>
      <c r="O182" s="354"/>
      <c r="P182" s="663" t="s">
        <v>116</v>
      </c>
      <c r="Q182" s="663"/>
      <c r="R182" s="663"/>
      <c r="S182" s="663"/>
      <c r="T182" s="663"/>
      <c r="U182" s="355"/>
      <c r="V182" s="662">
        <f>R26</f>
        <v>0</v>
      </c>
      <c r="W182" s="662"/>
      <c r="X182" s="662"/>
      <c r="Y182" s="662"/>
      <c r="Z182" s="662"/>
      <c r="AA182" s="662"/>
      <c r="AB182" s="662"/>
      <c r="AC182" s="662"/>
      <c r="AD182" s="662"/>
      <c r="AE182" s="662"/>
      <c r="AF182" s="341"/>
      <c r="AG182" s="330" t="s">
        <v>71</v>
      </c>
      <c r="AH182" s="356">
        <f>R37</f>
        <v>0</v>
      </c>
      <c r="AI182" s="357">
        <f>R39</f>
        <v>0</v>
      </c>
      <c r="AJ182" s="358"/>
      <c r="AK182" s="442" t="s">
        <v>199</v>
      </c>
      <c r="AL182" s="335">
        <f>M102</f>
        <v>0</v>
      </c>
      <c r="AM182" s="336" t="s">
        <v>1</v>
      </c>
      <c r="AN182" s="337">
        <f>V102</f>
        <v>0</v>
      </c>
    </row>
    <row r="183" spans="1:41" ht="6.75" customHeight="1">
      <c r="B183" s="338"/>
      <c r="C183" s="339"/>
      <c r="D183" s="339"/>
      <c r="E183" s="339"/>
      <c r="F183" s="339"/>
      <c r="G183" s="339"/>
      <c r="H183" s="339"/>
      <c r="I183" s="339"/>
      <c r="J183" s="339"/>
      <c r="K183" s="339"/>
      <c r="L183" s="339"/>
      <c r="M183" s="339"/>
      <c r="N183" s="339"/>
      <c r="O183" s="341"/>
      <c r="P183" s="341"/>
      <c r="Q183" s="341"/>
      <c r="R183" s="341"/>
      <c r="S183" s="341"/>
      <c r="T183" s="341"/>
      <c r="U183" s="341"/>
      <c r="V183" s="359"/>
      <c r="W183" s="341"/>
      <c r="X183" s="341"/>
      <c r="Y183" s="341"/>
      <c r="Z183" s="341"/>
      <c r="AA183" s="341"/>
      <c r="AB183" s="341"/>
      <c r="AC183" s="341"/>
      <c r="AD183" s="341"/>
      <c r="AE183" s="341"/>
      <c r="AF183" s="341"/>
      <c r="AG183" s="341"/>
      <c r="AH183" s="341"/>
      <c r="AI183" s="343"/>
      <c r="AJ183" s="343"/>
      <c r="AK183" s="360"/>
      <c r="AL183" s="360"/>
      <c r="AM183" s="360"/>
      <c r="AN183" s="360"/>
    </row>
    <row r="184" spans="1:41" ht="12.75" customHeight="1">
      <c r="B184" s="632" t="s">
        <v>110</v>
      </c>
      <c r="C184" s="633"/>
      <c r="D184" s="633"/>
      <c r="E184" s="633"/>
      <c r="F184" s="633"/>
      <c r="G184" s="633"/>
      <c r="H184" s="634"/>
      <c r="I184" s="896">
        <f>R30</f>
        <v>0</v>
      </c>
      <c r="J184" s="894"/>
      <c r="K184" s="897"/>
      <c r="L184" s="361" t="s">
        <v>108</v>
      </c>
      <c r="M184" s="636">
        <f>R32</f>
        <v>0</v>
      </c>
      <c r="N184" s="636"/>
      <c r="O184" s="362"/>
      <c r="P184" s="643" t="s">
        <v>126</v>
      </c>
      <c r="Q184" s="643"/>
      <c r="R184" s="643"/>
      <c r="S184" s="643"/>
      <c r="T184" s="643"/>
      <c r="U184" s="363"/>
      <c r="V184" s="683">
        <f>R28</f>
        <v>0</v>
      </c>
      <c r="W184" s="506"/>
      <c r="X184" s="506"/>
      <c r="Y184" s="506"/>
      <c r="Z184" s="506"/>
      <c r="AA184" s="506"/>
      <c r="AB184" s="506"/>
      <c r="AC184" s="506"/>
      <c r="AD184" s="506"/>
      <c r="AE184" s="507"/>
      <c r="AF184" s="341"/>
      <c r="AG184" s="341"/>
      <c r="AH184" s="341"/>
      <c r="AI184" s="342"/>
      <c r="AJ184" s="343"/>
      <c r="AK184" s="364" t="s">
        <v>123</v>
      </c>
      <c r="AL184" s="365">
        <f>M104</f>
        <v>0</v>
      </c>
      <c r="AM184" s="366" t="s">
        <v>120</v>
      </c>
      <c r="AN184" s="366">
        <f>V106</f>
        <v>0</v>
      </c>
    </row>
    <row r="185" spans="1:41" ht="6.75" customHeight="1">
      <c r="B185" s="2"/>
      <c r="C185" s="367"/>
      <c r="D185" s="367"/>
      <c r="E185" s="367"/>
      <c r="F185" s="367"/>
      <c r="G185" s="367"/>
      <c r="H185" s="367"/>
      <c r="I185" s="684"/>
      <c r="J185" s="684"/>
      <c r="K185" s="684"/>
      <c r="L185" s="684"/>
      <c r="M185" s="684"/>
      <c r="N185" s="684"/>
      <c r="O185" s="684"/>
      <c r="P185" s="684"/>
      <c r="Q185" s="684"/>
      <c r="R185" s="684"/>
      <c r="S185" s="684"/>
      <c r="T185" s="684"/>
      <c r="U185" s="684"/>
      <c r="V185" s="2"/>
      <c r="W185" s="368"/>
      <c r="X185" s="368"/>
      <c r="Y185" s="368"/>
      <c r="Z185" s="31"/>
      <c r="AA185" s="31"/>
      <c r="AB185" s="31"/>
      <c r="AC185" s="31"/>
      <c r="AD185" s="31"/>
      <c r="AE185" s="31"/>
      <c r="AF185" s="108"/>
      <c r="AG185" s="108"/>
      <c r="AH185" s="108"/>
      <c r="AI185" s="369"/>
      <c r="AJ185" s="369"/>
      <c r="AK185" s="370"/>
      <c r="AL185" s="370"/>
      <c r="AM185" s="370"/>
      <c r="AN185" s="370"/>
    </row>
    <row r="186" spans="1:41" s="1" customFormat="1" ht="9" customHeight="1">
      <c r="A186" s="91"/>
      <c r="B186" s="644" t="s">
        <v>43</v>
      </c>
      <c r="C186" s="645"/>
      <c r="D186" s="645"/>
      <c r="E186" s="645"/>
      <c r="F186" s="645"/>
      <c r="G186" s="645"/>
      <c r="H186" s="645"/>
      <c r="I186" s="645"/>
      <c r="J186" s="645"/>
      <c r="K186" s="645"/>
      <c r="L186" s="645"/>
      <c r="M186" s="645"/>
      <c r="N186" s="645"/>
      <c r="O186" s="645"/>
      <c r="P186" s="645"/>
      <c r="Q186" s="645"/>
      <c r="R186" s="645"/>
      <c r="S186" s="371"/>
      <c r="T186" s="371"/>
      <c r="U186" s="371"/>
      <c r="V186" s="371"/>
      <c r="W186" s="372"/>
      <c r="X186" s="935">
        <f>+V65</f>
        <v>0</v>
      </c>
      <c r="Y186" s="936"/>
      <c r="Z186" s="938" t="s">
        <v>9</v>
      </c>
      <c r="AA186" s="936"/>
      <c r="AB186" s="936"/>
      <c r="AC186" s="936"/>
      <c r="AD186" s="939">
        <f>IF(AE65="","",AE65)</f>
        <v>0</v>
      </c>
      <c r="AE186" s="939"/>
      <c r="AF186" s="488" t="s">
        <v>140</v>
      </c>
      <c r="AG186" s="488"/>
      <c r="AH186" s="488"/>
      <c r="AI186" s="488"/>
      <c r="AJ186" s="1048" t="s">
        <v>139</v>
      </c>
      <c r="AK186" s="1048">
        <f>R57</f>
        <v>0</v>
      </c>
      <c r="AL186" s="1049" t="s">
        <v>3</v>
      </c>
      <c r="AM186" s="1049"/>
      <c r="AN186" s="1048">
        <f>AE57</f>
        <v>0</v>
      </c>
      <c r="AO186" s="637"/>
    </row>
    <row r="187" spans="1:41" s="1" customFormat="1" ht="9" customHeight="1">
      <c r="A187" s="92"/>
      <c r="B187" s="646"/>
      <c r="C187" s="647"/>
      <c r="D187" s="647"/>
      <c r="E187" s="647"/>
      <c r="F187" s="647"/>
      <c r="G187" s="647"/>
      <c r="H187" s="647"/>
      <c r="I187" s="647"/>
      <c r="J187" s="647"/>
      <c r="K187" s="647"/>
      <c r="L187" s="647"/>
      <c r="M187" s="647"/>
      <c r="N187" s="647"/>
      <c r="O187" s="647"/>
      <c r="P187" s="647"/>
      <c r="Q187" s="647"/>
      <c r="R187" s="647"/>
      <c r="S187" s="373"/>
      <c r="T187" s="373"/>
      <c r="U187" s="373"/>
      <c r="V187" s="373"/>
      <c r="W187" s="374"/>
      <c r="X187" s="937"/>
      <c r="Y187" s="937"/>
      <c r="Z187" s="937"/>
      <c r="AA187" s="937"/>
      <c r="AB187" s="937"/>
      <c r="AC187" s="937"/>
      <c r="AD187" s="940"/>
      <c r="AE187" s="940"/>
      <c r="AF187" s="489"/>
      <c r="AG187" s="489"/>
      <c r="AH187" s="489"/>
      <c r="AI187" s="489"/>
      <c r="AJ187" s="1050"/>
      <c r="AK187" s="1050"/>
      <c r="AL187" s="1051"/>
      <c r="AM187" s="1051"/>
      <c r="AN187" s="1050"/>
      <c r="AO187" s="638"/>
    </row>
    <row r="188" spans="1:41" ht="45.75" customHeight="1">
      <c r="B188" s="375" t="s">
        <v>130</v>
      </c>
      <c r="C188" s="376" t="s">
        <v>138</v>
      </c>
      <c r="D188" s="553" t="str">
        <f>D68</f>
        <v>תיאור ואפיון הפריט (תיאור העבודה)</v>
      </c>
      <c r="E188" s="566"/>
      <c r="F188" s="566"/>
      <c r="G188" s="566"/>
      <c r="H188" s="566"/>
      <c r="I188" s="566"/>
      <c r="J188" s="566"/>
      <c r="K188" s="566"/>
      <c r="L188" s="554"/>
      <c r="M188" s="567" t="str">
        <f>M68</f>
        <v>סכום השורה בהזמנה (לפני ההנחה)</v>
      </c>
      <c r="N188" s="569"/>
      <c r="O188" s="639" t="str">
        <f>O68</f>
        <v>אחוז התקדמות העבודה (כולל חשבון זה)</v>
      </c>
      <c r="P188" s="640"/>
      <c r="Q188" s="640"/>
      <c r="R188" s="641"/>
      <c r="S188" s="639" t="str">
        <f>S68</f>
        <v xml:space="preserve">סכום מצטבר (לאחר הנחה) שאושר (כולל חשבון זה) </v>
      </c>
      <c r="T188" s="640"/>
      <c r="U188" s="640"/>
      <c r="V188" s="640"/>
      <c r="W188" s="640"/>
      <c r="X188" s="641"/>
      <c r="Y188" s="567" t="str">
        <f>Z68</f>
        <v xml:space="preserve">סכום מצטבר (לאחר הנחה) שאושר בחשבונות קודמים (לא כולל חשבון זה) </v>
      </c>
      <c r="Z188" s="568"/>
      <c r="AA188" s="568"/>
      <c r="AB188" s="568"/>
      <c r="AC188" s="569"/>
      <c r="AD188" s="567" t="s">
        <v>186</v>
      </c>
      <c r="AE188" s="568"/>
      <c r="AF188" s="569"/>
      <c r="AG188" s="377" t="str">
        <f>AE68</f>
        <v>סכום מצטבר ששולם בחשבונות קודמים (לא כולל חשבון זה)</v>
      </c>
      <c r="AH188" s="555" t="str">
        <f>AH68</f>
        <v xml:space="preserve">סכום מאושר לתשלום בחשבון זה לאחר קיזוז דמי עיכבון ברוטו (לפני הנחה) </v>
      </c>
      <c r="AI188" s="556"/>
      <c r="AJ188" s="567" t="str">
        <f>AJ68</f>
        <v>אחוז הנחה בשורה (בהתאם לתחשיב)</v>
      </c>
      <c r="AK188" s="569"/>
      <c r="AL188" s="567" t="s">
        <v>107</v>
      </c>
      <c r="AM188" s="568"/>
      <c r="AN188" s="569"/>
      <c r="AO188" s="375" t="s">
        <v>209</v>
      </c>
    </row>
    <row r="189" spans="1:41">
      <c r="B189" s="378" t="s">
        <v>5</v>
      </c>
      <c r="C189" s="379" t="s">
        <v>6</v>
      </c>
      <c r="D189" s="553" t="s">
        <v>10</v>
      </c>
      <c r="E189" s="566"/>
      <c r="F189" s="566"/>
      <c r="G189" s="566"/>
      <c r="H189" s="566"/>
      <c r="I189" s="566"/>
      <c r="J189" s="566"/>
      <c r="K189" s="566"/>
      <c r="L189" s="554"/>
      <c r="M189" s="553" t="s">
        <v>7</v>
      </c>
      <c r="N189" s="554"/>
      <c r="O189" s="553" t="s">
        <v>8</v>
      </c>
      <c r="P189" s="566"/>
      <c r="Q189" s="566"/>
      <c r="R189" s="554"/>
      <c r="S189" s="988" t="str">
        <f>S70</f>
        <v>F=E*D*(1-K)</v>
      </c>
      <c r="T189" s="989"/>
      <c r="U189" s="989"/>
      <c r="V189" s="989"/>
      <c r="W189" s="989"/>
      <c r="X189" s="990"/>
      <c r="Y189" s="553" t="s">
        <v>131</v>
      </c>
      <c r="Z189" s="566"/>
      <c r="AA189" s="566"/>
      <c r="AB189" s="566"/>
      <c r="AC189" s="554"/>
      <c r="AD189" s="553" t="s">
        <v>23</v>
      </c>
      <c r="AE189" s="566"/>
      <c r="AF189" s="554"/>
      <c r="AG189" s="380" t="s">
        <v>24</v>
      </c>
      <c r="AH189" s="553" t="s">
        <v>25</v>
      </c>
      <c r="AI189" s="554"/>
      <c r="AJ189" s="553" t="s">
        <v>26</v>
      </c>
      <c r="AK189" s="554"/>
      <c r="AL189" s="553" t="s">
        <v>178</v>
      </c>
      <c r="AM189" s="566"/>
      <c r="AN189" s="554"/>
      <c r="AO189" s="375" t="s">
        <v>204</v>
      </c>
    </row>
    <row r="190" spans="1:41" s="66" customFormat="1" ht="18.75">
      <c r="B190" s="381">
        <f t="shared" ref="B190:D205" si="13">IF(B71="","",B71)</f>
        <v>22</v>
      </c>
      <c r="C190" s="382" t="str">
        <f t="shared" si="13"/>
        <v>י.פ.</v>
      </c>
      <c r="D190" s="580" t="str">
        <f t="shared" si="13"/>
        <v xml:space="preserve">יתרת סגירה עמוד 1 </v>
      </c>
      <c r="E190" s="581"/>
      <c r="F190" s="581"/>
      <c r="G190" s="581"/>
      <c r="H190" s="581"/>
      <c r="I190" s="581"/>
      <c r="J190" s="581"/>
      <c r="K190" s="581"/>
      <c r="L190" s="582"/>
      <c r="M190" s="516">
        <f t="shared" ref="M190:M211" si="14">IF(M71="","",M71)</f>
        <v>0</v>
      </c>
      <c r="N190" s="517"/>
      <c r="O190" s="508" t="str">
        <f t="shared" ref="O190:O210" si="15">IF(O71="","",O71)</f>
        <v/>
      </c>
      <c r="P190" s="509"/>
      <c r="Q190" s="509"/>
      <c r="R190" s="510"/>
      <c r="S190" s="557">
        <f t="shared" ref="S190:S211" si="16">IF(S71="","",S71)</f>
        <v>0</v>
      </c>
      <c r="T190" s="558"/>
      <c r="U190" s="558"/>
      <c r="V190" s="558"/>
      <c r="W190" s="558"/>
      <c r="X190" s="559"/>
      <c r="Y190" s="514">
        <f>IF(Z71="","",Z71)</f>
        <v>0</v>
      </c>
      <c r="Z190" s="642"/>
      <c r="AA190" s="642"/>
      <c r="AB190" s="642"/>
      <c r="AC190" s="515"/>
      <c r="AD190" s="514">
        <f t="shared" ref="AD190:AD211" si="17">IF(AS71="","",AS71)</f>
        <v>0</v>
      </c>
      <c r="AE190" s="642"/>
      <c r="AF190" s="515"/>
      <c r="AG190" s="383">
        <f>IF(AE71="","",AE71)</f>
        <v>0</v>
      </c>
      <c r="AH190" s="514">
        <f t="shared" ref="AH190:AH211" si="18">IF(AH71="","",AH71)</f>
        <v>0</v>
      </c>
      <c r="AI190" s="515"/>
      <c r="AJ190" s="508" t="str">
        <f t="shared" ref="AJ190:AJ210" si="19">IF(AJ71="","",AJ71)</f>
        <v/>
      </c>
      <c r="AK190" s="510"/>
      <c r="AL190" s="511">
        <f t="shared" ref="AL190:AL211" si="20">IF(AL71="","",AL71)</f>
        <v>0</v>
      </c>
      <c r="AM190" s="512"/>
      <c r="AN190" s="513"/>
      <c r="AO190" s="455">
        <f>IF(AO71="","",AO71)</f>
        <v>0</v>
      </c>
    </row>
    <row r="191" spans="1:41" s="66" customFormat="1" ht="18.75">
      <c r="B191" s="381">
        <f t="shared" si="13"/>
        <v>23</v>
      </c>
      <c r="C191" s="382" t="str">
        <f t="shared" si="13"/>
        <v/>
      </c>
      <c r="D191" s="580" t="str">
        <f t="shared" si="13"/>
        <v/>
      </c>
      <c r="E191" s="581"/>
      <c r="F191" s="581"/>
      <c r="G191" s="581"/>
      <c r="H191" s="581"/>
      <c r="I191" s="581"/>
      <c r="J191" s="581"/>
      <c r="K191" s="581"/>
      <c r="L191" s="582"/>
      <c r="M191" s="516" t="str">
        <f t="shared" si="14"/>
        <v/>
      </c>
      <c r="N191" s="517"/>
      <c r="O191" s="508" t="str">
        <f t="shared" si="15"/>
        <v/>
      </c>
      <c r="P191" s="509"/>
      <c r="Q191" s="509"/>
      <c r="R191" s="510"/>
      <c r="S191" s="557" t="str">
        <f t="shared" si="16"/>
        <v/>
      </c>
      <c r="T191" s="558"/>
      <c r="U191" s="558"/>
      <c r="V191" s="558"/>
      <c r="W191" s="558"/>
      <c r="X191" s="559"/>
      <c r="Y191" s="514" t="str">
        <f t="shared" ref="Y191:Y211" si="21">IF(Z72="","",Z72)</f>
        <v/>
      </c>
      <c r="Z191" s="642"/>
      <c r="AA191" s="642"/>
      <c r="AB191" s="642"/>
      <c r="AC191" s="515"/>
      <c r="AD191" s="514" t="str">
        <f t="shared" si="17"/>
        <v/>
      </c>
      <c r="AE191" s="642"/>
      <c r="AF191" s="515"/>
      <c r="AG191" s="383" t="str">
        <f t="shared" ref="AG191:AG211" si="22">IF(AE72="","",AE72)</f>
        <v/>
      </c>
      <c r="AH191" s="514" t="str">
        <f t="shared" si="18"/>
        <v/>
      </c>
      <c r="AI191" s="515"/>
      <c r="AJ191" s="508" t="str">
        <f t="shared" si="19"/>
        <v/>
      </c>
      <c r="AK191" s="510"/>
      <c r="AL191" s="511" t="str">
        <f t="shared" si="20"/>
        <v/>
      </c>
      <c r="AM191" s="512"/>
      <c r="AN191" s="513"/>
      <c r="AO191" s="455" t="str">
        <f t="shared" ref="AO191:AO211" si="23">IF(AO72="","",AO72)</f>
        <v/>
      </c>
    </row>
    <row r="192" spans="1:41" s="66" customFormat="1" ht="18.75">
      <c r="B192" s="381">
        <f t="shared" si="13"/>
        <v>24</v>
      </c>
      <c r="C192" s="382" t="str">
        <f t="shared" si="13"/>
        <v/>
      </c>
      <c r="D192" s="580" t="str">
        <f t="shared" si="13"/>
        <v/>
      </c>
      <c r="E192" s="581"/>
      <c r="F192" s="581"/>
      <c r="G192" s="581"/>
      <c r="H192" s="581"/>
      <c r="I192" s="581"/>
      <c r="J192" s="581"/>
      <c r="K192" s="581"/>
      <c r="L192" s="582"/>
      <c r="M192" s="516" t="str">
        <f t="shared" si="14"/>
        <v/>
      </c>
      <c r="N192" s="517"/>
      <c r="O192" s="508" t="str">
        <f t="shared" si="15"/>
        <v/>
      </c>
      <c r="P192" s="509"/>
      <c r="Q192" s="509"/>
      <c r="R192" s="510"/>
      <c r="S192" s="557" t="str">
        <f t="shared" si="16"/>
        <v/>
      </c>
      <c r="T192" s="558"/>
      <c r="U192" s="558"/>
      <c r="V192" s="558"/>
      <c r="W192" s="558"/>
      <c r="X192" s="559"/>
      <c r="Y192" s="514" t="str">
        <f t="shared" si="21"/>
        <v/>
      </c>
      <c r="Z192" s="642"/>
      <c r="AA192" s="642"/>
      <c r="AB192" s="642"/>
      <c r="AC192" s="515"/>
      <c r="AD192" s="514" t="str">
        <f t="shared" si="17"/>
        <v/>
      </c>
      <c r="AE192" s="642"/>
      <c r="AF192" s="515"/>
      <c r="AG192" s="383" t="str">
        <f t="shared" si="22"/>
        <v/>
      </c>
      <c r="AH192" s="514" t="str">
        <f t="shared" si="18"/>
        <v/>
      </c>
      <c r="AI192" s="515"/>
      <c r="AJ192" s="508" t="str">
        <f t="shared" si="19"/>
        <v/>
      </c>
      <c r="AK192" s="510"/>
      <c r="AL192" s="511" t="str">
        <f t="shared" si="20"/>
        <v/>
      </c>
      <c r="AM192" s="512"/>
      <c r="AN192" s="513"/>
      <c r="AO192" s="455" t="str">
        <f t="shared" si="23"/>
        <v/>
      </c>
    </row>
    <row r="193" spans="2:41" s="66" customFormat="1" ht="18.75">
      <c r="B193" s="381">
        <f t="shared" si="13"/>
        <v>25</v>
      </c>
      <c r="C193" s="382" t="str">
        <f t="shared" si="13"/>
        <v/>
      </c>
      <c r="D193" s="580" t="str">
        <f t="shared" si="13"/>
        <v/>
      </c>
      <c r="E193" s="581"/>
      <c r="F193" s="581"/>
      <c r="G193" s="581"/>
      <c r="H193" s="581"/>
      <c r="I193" s="581"/>
      <c r="J193" s="581"/>
      <c r="K193" s="581"/>
      <c r="L193" s="582"/>
      <c r="M193" s="516" t="str">
        <f t="shared" si="14"/>
        <v/>
      </c>
      <c r="N193" s="517"/>
      <c r="O193" s="508" t="str">
        <f t="shared" si="15"/>
        <v/>
      </c>
      <c r="P193" s="509"/>
      <c r="Q193" s="509"/>
      <c r="R193" s="510"/>
      <c r="S193" s="557" t="str">
        <f t="shared" si="16"/>
        <v/>
      </c>
      <c r="T193" s="558"/>
      <c r="U193" s="558"/>
      <c r="V193" s="558"/>
      <c r="W193" s="558"/>
      <c r="X193" s="559"/>
      <c r="Y193" s="514" t="str">
        <f t="shared" si="21"/>
        <v/>
      </c>
      <c r="Z193" s="642"/>
      <c r="AA193" s="642"/>
      <c r="AB193" s="642"/>
      <c r="AC193" s="515"/>
      <c r="AD193" s="514" t="str">
        <f t="shared" si="17"/>
        <v/>
      </c>
      <c r="AE193" s="642"/>
      <c r="AF193" s="515"/>
      <c r="AG193" s="383" t="str">
        <f t="shared" si="22"/>
        <v/>
      </c>
      <c r="AH193" s="514" t="str">
        <f t="shared" si="18"/>
        <v/>
      </c>
      <c r="AI193" s="515"/>
      <c r="AJ193" s="508" t="str">
        <f t="shared" si="19"/>
        <v/>
      </c>
      <c r="AK193" s="510"/>
      <c r="AL193" s="511" t="str">
        <f t="shared" si="20"/>
        <v/>
      </c>
      <c r="AM193" s="512"/>
      <c r="AN193" s="513"/>
      <c r="AO193" s="455" t="str">
        <f t="shared" si="23"/>
        <v/>
      </c>
    </row>
    <row r="194" spans="2:41" s="66" customFormat="1" ht="18.75">
      <c r="B194" s="381">
        <f t="shared" si="13"/>
        <v>26</v>
      </c>
      <c r="C194" s="382" t="str">
        <f t="shared" si="13"/>
        <v/>
      </c>
      <c r="D194" s="580" t="str">
        <f t="shared" si="13"/>
        <v/>
      </c>
      <c r="E194" s="581"/>
      <c r="F194" s="581"/>
      <c r="G194" s="581"/>
      <c r="H194" s="581"/>
      <c r="I194" s="581"/>
      <c r="J194" s="581"/>
      <c r="K194" s="581"/>
      <c r="L194" s="582"/>
      <c r="M194" s="516" t="str">
        <f t="shared" si="14"/>
        <v/>
      </c>
      <c r="N194" s="517"/>
      <c r="O194" s="508" t="str">
        <f t="shared" si="15"/>
        <v/>
      </c>
      <c r="P194" s="509"/>
      <c r="Q194" s="509"/>
      <c r="R194" s="510"/>
      <c r="S194" s="557" t="str">
        <f t="shared" si="16"/>
        <v/>
      </c>
      <c r="T194" s="558"/>
      <c r="U194" s="558"/>
      <c r="V194" s="558"/>
      <c r="W194" s="558"/>
      <c r="X194" s="559"/>
      <c r="Y194" s="514" t="str">
        <f t="shared" si="21"/>
        <v/>
      </c>
      <c r="Z194" s="642"/>
      <c r="AA194" s="642"/>
      <c r="AB194" s="642"/>
      <c r="AC194" s="515"/>
      <c r="AD194" s="514" t="str">
        <f t="shared" si="17"/>
        <v/>
      </c>
      <c r="AE194" s="642"/>
      <c r="AF194" s="515"/>
      <c r="AG194" s="383" t="str">
        <f t="shared" si="22"/>
        <v/>
      </c>
      <c r="AH194" s="514" t="str">
        <f t="shared" si="18"/>
        <v/>
      </c>
      <c r="AI194" s="515"/>
      <c r="AJ194" s="508" t="str">
        <f t="shared" si="19"/>
        <v/>
      </c>
      <c r="AK194" s="510"/>
      <c r="AL194" s="511" t="str">
        <f t="shared" si="20"/>
        <v/>
      </c>
      <c r="AM194" s="512"/>
      <c r="AN194" s="513"/>
      <c r="AO194" s="455" t="str">
        <f t="shared" si="23"/>
        <v/>
      </c>
    </row>
    <row r="195" spans="2:41" s="66" customFormat="1" ht="18.75">
      <c r="B195" s="381">
        <f t="shared" si="13"/>
        <v>27</v>
      </c>
      <c r="C195" s="382" t="str">
        <f t="shared" si="13"/>
        <v/>
      </c>
      <c r="D195" s="580" t="str">
        <f t="shared" si="13"/>
        <v/>
      </c>
      <c r="E195" s="581"/>
      <c r="F195" s="581"/>
      <c r="G195" s="581"/>
      <c r="H195" s="581"/>
      <c r="I195" s="581"/>
      <c r="J195" s="581"/>
      <c r="K195" s="581"/>
      <c r="L195" s="582"/>
      <c r="M195" s="516" t="str">
        <f t="shared" si="14"/>
        <v/>
      </c>
      <c r="N195" s="517"/>
      <c r="O195" s="508" t="str">
        <f t="shared" si="15"/>
        <v/>
      </c>
      <c r="P195" s="509"/>
      <c r="Q195" s="509"/>
      <c r="R195" s="510"/>
      <c r="S195" s="557" t="str">
        <f t="shared" si="16"/>
        <v/>
      </c>
      <c r="T195" s="558"/>
      <c r="U195" s="558"/>
      <c r="V195" s="558"/>
      <c r="W195" s="558"/>
      <c r="X195" s="559"/>
      <c r="Y195" s="514" t="str">
        <f t="shared" si="21"/>
        <v/>
      </c>
      <c r="Z195" s="642"/>
      <c r="AA195" s="642"/>
      <c r="AB195" s="642"/>
      <c r="AC195" s="515"/>
      <c r="AD195" s="514" t="str">
        <f t="shared" si="17"/>
        <v/>
      </c>
      <c r="AE195" s="642"/>
      <c r="AF195" s="515"/>
      <c r="AG195" s="383" t="str">
        <f t="shared" si="22"/>
        <v/>
      </c>
      <c r="AH195" s="514" t="str">
        <f t="shared" si="18"/>
        <v/>
      </c>
      <c r="AI195" s="515"/>
      <c r="AJ195" s="508" t="str">
        <f t="shared" si="19"/>
        <v/>
      </c>
      <c r="AK195" s="510"/>
      <c r="AL195" s="511" t="str">
        <f t="shared" si="20"/>
        <v/>
      </c>
      <c r="AM195" s="512"/>
      <c r="AN195" s="513"/>
      <c r="AO195" s="455" t="str">
        <f t="shared" si="23"/>
        <v/>
      </c>
    </row>
    <row r="196" spans="2:41" s="66" customFormat="1" ht="18.75">
      <c r="B196" s="381">
        <f t="shared" si="13"/>
        <v>28</v>
      </c>
      <c r="C196" s="382" t="str">
        <f t="shared" si="13"/>
        <v/>
      </c>
      <c r="D196" s="580" t="str">
        <f t="shared" si="13"/>
        <v/>
      </c>
      <c r="E196" s="581"/>
      <c r="F196" s="581"/>
      <c r="G196" s="581"/>
      <c r="H196" s="581"/>
      <c r="I196" s="581"/>
      <c r="J196" s="581"/>
      <c r="K196" s="581"/>
      <c r="L196" s="582"/>
      <c r="M196" s="516" t="str">
        <f t="shared" si="14"/>
        <v/>
      </c>
      <c r="N196" s="517"/>
      <c r="O196" s="508" t="str">
        <f t="shared" si="15"/>
        <v/>
      </c>
      <c r="P196" s="509"/>
      <c r="Q196" s="509"/>
      <c r="R196" s="510"/>
      <c r="S196" s="557" t="str">
        <f t="shared" si="16"/>
        <v/>
      </c>
      <c r="T196" s="558"/>
      <c r="U196" s="558"/>
      <c r="V196" s="558"/>
      <c r="W196" s="558"/>
      <c r="X196" s="559"/>
      <c r="Y196" s="514" t="str">
        <f t="shared" si="21"/>
        <v/>
      </c>
      <c r="Z196" s="642"/>
      <c r="AA196" s="642"/>
      <c r="AB196" s="642"/>
      <c r="AC196" s="515"/>
      <c r="AD196" s="514" t="str">
        <f t="shared" si="17"/>
        <v/>
      </c>
      <c r="AE196" s="642"/>
      <c r="AF196" s="515"/>
      <c r="AG196" s="383" t="str">
        <f t="shared" si="22"/>
        <v/>
      </c>
      <c r="AH196" s="514" t="str">
        <f t="shared" si="18"/>
        <v/>
      </c>
      <c r="AI196" s="515"/>
      <c r="AJ196" s="508" t="str">
        <f t="shared" si="19"/>
        <v/>
      </c>
      <c r="AK196" s="510"/>
      <c r="AL196" s="511" t="str">
        <f t="shared" si="20"/>
        <v/>
      </c>
      <c r="AM196" s="512"/>
      <c r="AN196" s="513"/>
      <c r="AO196" s="455" t="str">
        <f t="shared" si="23"/>
        <v/>
      </c>
    </row>
    <row r="197" spans="2:41" s="66" customFormat="1" ht="18.75">
      <c r="B197" s="381">
        <f t="shared" si="13"/>
        <v>29</v>
      </c>
      <c r="C197" s="382" t="str">
        <f t="shared" si="13"/>
        <v/>
      </c>
      <c r="D197" s="580" t="str">
        <f t="shared" si="13"/>
        <v/>
      </c>
      <c r="E197" s="581"/>
      <c r="F197" s="581"/>
      <c r="G197" s="581"/>
      <c r="H197" s="581"/>
      <c r="I197" s="581"/>
      <c r="J197" s="581"/>
      <c r="K197" s="581"/>
      <c r="L197" s="582"/>
      <c r="M197" s="516" t="str">
        <f t="shared" si="14"/>
        <v/>
      </c>
      <c r="N197" s="517"/>
      <c r="O197" s="508" t="str">
        <f t="shared" si="15"/>
        <v/>
      </c>
      <c r="P197" s="509"/>
      <c r="Q197" s="509"/>
      <c r="R197" s="510"/>
      <c r="S197" s="557" t="str">
        <f t="shared" si="16"/>
        <v/>
      </c>
      <c r="T197" s="558"/>
      <c r="U197" s="558"/>
      <c r="V197" s="558"/>
      <c r="W197" s="558"/>
      <c r="X197" s="559"/>
      <c r="Y197" s="514" t="str">
        <f t="shared" si="21"/>
        <v/>
      </c>
      <c r="Z197" s="642"/>
      <c r="AA197" s="642"/>
      <c r="AB197" s="642"/>
      <c r="AC197" s="515"/>
      <c r="AD197" s="514" t="str">
        <f t="shared" si="17"/>
        <v/>
      </c>
      <c r="AE197" s="642"/>
      <c r="AF197" s="515"/>
      <c r="AG197" s="383" t="str">
        <f t="shared" si="22"/>
        <v/>
      </c>
      <c r="AH197" s="514" t="str">
        <f t="shared" si="18"/>
        <v/>
      </c>
      <c r="AI197" s="515"/>
      <c r="AJ197" s="508" t="str">
        <f t="shared" si="19"/>
        <v/>
      </c>
      <c r="AK197" s="510"/>
      <c r="AL197" s="511" t="str">
        <f t="shared" si="20"/>
        <v/>
      </c>
      <c r="AM197" s="512"/>
      <c r="AN197" s="513"/>
      <c r="AO197" s="455" t="str">
        <f t="shared" si="23"/>
        <v/>
      </c>
    </row>
    <row r="198" spans="2:41" s="66" customFormat="1" ht="18.75">
      <c r="B198" s="381">
        <f t="shared" si="13"/>
        <v>30</v>
      </c>
      <c r="C198" s="382" t="str">
        <f t="shared" si="13"/>
        <v/>
      </c>
      <c r="D198" s="580" t="str">
        <f t="shared" si="13"/>
        <v/>
      </c>
      <c r="E198" s="581"/>
      <c r="F198" s="581"/>
      <c r="G198" s="581"/>
      <c r="H198" s="581"/>
      <c r="I198" s="581"/>
      <c r="J198" s="581"/>
      <c r="K198" s="581"/>
      <c r="L198" s="582"/>
      <c r="M198" s="516" t="str">
        <f t="shared" si="14"/>
        <v/>
      </c>
      <c r="N198" s="517"/>
      <c r="O198" s="508" t="str">
        <f t="shared" si="15"/>
        <v/>
      </c>
      <c r="P198" s="509"/>
      <c r="Q198" s="509"/>
      <c r="R198" s="510"/>
      <c r="S198" s="557" t="str">
        <f t="shared" si="16"/>
        <v/>
      </c>
      <c r="T198" s="558"/>
      <c r="U198" s="558"/>
      <c r="V198" s="558"/>
      <c r="W198" s="558"/>
      <c r="X198" s="559"/>
      <c r="Y198" s="514" t="str">
        <f t="shared" si="21"/>
        <v/>
      </c>
      <c r="Z198" s="642"/>
      <c r="AA198" s="642"/>
      <c r="AB198" s="642"/>
      <c r="AC198" s="515"/>
      <c r="AD198" s="514" t="str">
        <f t="shared" si="17"/>
        <v/>
      </c>
      <c r="AE198" s="642"/>
      <c r="AF198" s="515"/>
      <c r="AG198" s="383" t="str">
        <f t="shared" si="22"/>
        <v/>
      </c>
      <c r="AH198" s="514" t="str">
        <f t="shared" si="18"/>
        <v/>
      </c>
      <c r="AI198" s="515"/>
      <c r="AJ198" s="508" t="str">
        <f t="shared" si="19"/>
        <v/>
      </c>
      <c r="AK198" s="510"/>
      <c r="AL198" s="511" t="str">
        <f t="shared" si="20"/>
        <v/>
      </c>
      <c r="AM198" s="512"/>
      <c r="AN198" s="513"/>
      <c r="AO198" s="455" t="str">
        <f t="shared" si="23"/>
        <v/>
      </c>
    </row>
    <row r="199" spans="2:41" s="66" customFormat="1" ht="18.75">
      <c r="B199" s="381">
        <f t="shared" si="13"/>
        <v>31</v>
      </c>
      <c r="C199" s="382" t="str">
        <f t="shared" si="13"/>
        <v/>
      </c>
      <c r="D199" s="580" t="str">
        <f t="shared" si="13"/>
        <v/>
      </c>
      <c r="E199" s="581"/>
      <c r="F199" s="581"/>
      <c r="G199" s="581"/>
      <c r="H199" s="581"/>
      <c r="I199" s="581"/>
      <c r="J199" s="581"/>
      <c r="K199" s="581"/>
      <c r="L199" s="582"/>
      <c r="M199" s="516" t="str">
        <f t="shared" si="14"/>
        <v/>
      </c>
      <c r="N199" s="517"/>
      <c r="O199" s="508" t="str">
        <f t="shared" si="15"/>
        <v/>
      </c>
      <c r="P199" s="509"/>
      <c r="Q199" s="509"/>
      <c r="R199" s="510"/>
      <c r="S199" s="557" t="str">
        <f t="shared" si="16"/>
        <v/>
      </c>
      <c r="T199" s="558"/>
      <c r="U199" s="558"/>
      <c r="V199" s="558"/>
      <c r="W199" s="558"/>
      <c r="X199" s="559"/>
      <c r="Y199" s="514" t="str">
        <f t="shared" si="21"/>
        <v/>
      </c>
      <c r="Z199" s="642"/>
      <c r="AA199" s="642"/>
      <c r="AB199" s="642"/>
      <c r="AC199" s="515"/>
      <c r="AD199" s="514" t="str">
        <f t="shared" si="17"/>
        <v/>
      </c>
      <c r="AE199" s="642"/>
      <c r="AF199" s="515"/>
      <c r="AG199" s="383" t="str">
        <f t="shared" si="22"/>
        <v/>
      </c>
      <c r="AH199" s="514" t="str">
        <f t="shared" si="18"/>
        <v/>
      </c>
      <c r="AI199" s="515"/>
      <c r="AJ199" s="508" t="str">
        <f t="shared" si="19"/>
        <v/>
      </c>
      <c r="AK199" s="510"/>
      <c r="AL199" s="511" t="str">
        <f t="shared" si="20"/>
        <v/>
      </c>
      <c r="AM199" s="512"/>
      <c r="AN199" s="513"/>
      <c r="AO199" s="455" t="str">
        <f t="shared" si="23"/>
        <v/>
      </c>
    </row>
    <row r="200" spans="2:41" s="66" customFormat="1" ht="18.75">
      <c r="B200" s="381">
        <f t="shared" si="13"/>
        <v>32</v>
      </c>
      <c r="C200" s="382" t="str">
        <f t="shared" si="13"/>
        <v/>
      </c>
      <c r="D200" s="580" t="str">
        <f t="shared" si="13"/>
        <v/>
      </c>
      <c r="E200" s="581"/>
      <c r="F200" s="581"/>
      <c r="G200" s="581"/>
      <c r="H200" s="581"/>
      <c r="I200" s="581"/>
      <c r="J200" s="581"/>
      <c r="K200" s="581"/>
      <c r="L200" s="582"/>
      <c r="M200" s="516" t="str">
        <f t="shared" si="14"/>
        <v/>
      </c>
      <c r="N200" s="517"/>
      <c r="O200" s="508" t="str">
        <f t="shared" si="15"/>
        <v/>
      </c>
      <c r="P200" s="509"/>
      <c r="Q200" s="509"/>
      <c r="R200" s="510"/>
      <c r="S200" s="557" t="str">
        <f t="shared" si="16"/>
        <v/>
      </c>
      <c r="T200" s="558"/>
      <c r="U200" s="558"/>
      <c r="V200" s="558"/>
      <c r="W200" s="558"/>
      <c r="X200" s="559"/>
      <c r="Y200" s="514" t="str">
        <f t="shared" si="21"/>
        <v/>
      </c>
      <c r="Z200" s="642"/>
      <c r="AA200" s="642"/>
      <c r="AB200" s="642"/>
      <c r="AC200" s="515"/>
      <c r="AD200" s="514" t="str">
        <f t="shared" si="17"/>
        <v/>
      </c>
      <c r="AE200" s="642"/>
      <c r="AF200" s="515"/>
      <c r="AG200" s="383" t="str">
        <f t="shared" si="22"/>
        <v/>
      </c>
      <c r="AH200" s="514" t="str">
        <f t="shared" si="18"/>
        <v/>
      </c>
      <c r="AI200" s="515"/>
      <c r="AJ200" s="508" t="str">
        <f t="shared" si="19"/>
        <v/>
      </c>
      <c r="AK200" s="510"/>
      <c r="AL200" s="511" t="str">
        <f t="shared" si="20"/>
        <v/>
      </c>
      <c r="AM200" s="512"/>
      <c r="AN200" s="513"/>
      <c r="AO200" s="455" t="str">
        <f t="shared" si="23"/>
        <v/>
      </c>
    </row>
    <row r="201" spans="2:41" s="66" customFormat="1" ht="18.75">
      <c r="B201" s="381">
        <f t="shared" si="13"/>
        <v>33</v>
      </c>
      <c r="C201" s="382" t="str">
        <f t="shared" si="13"/>
        <v/>
      </c>
      <c r="D201" s="580" t="str">
        <f t="shared" si="13"/>
        <v/>
      </c>
      <c r="E201" s="581"/>
      <c r="F201" s="581"/>
      <c r="G201" s="581"/>
      <c r="H201" s="581"/>
      <c r="I201" s="581"/>
      <c r="J201" s="581"/>
      <c r="K201" s="581"/>
      <c r="L201" s="582"/>
      <c r="M201" s="516" t="str">
        <f t="shared" si="14"/>
        <v/>
      </c>
      <c r="N201" s="517"/>
      <c r="O201" s="508" t="str">
        <f t="shared" si="15"/>
        <v/>
      </c>
      <c r="P201" s="509"/>
      <c r="Q201" s="509"/>
      <c r="R201" s="510"/>
      <c r="S201" s="557" t="str">
        <f t="shared" si="16"/>
        <v/>
      </c>
      <c r="T201" s="558"/>
      <c r="U201" s="558"/>
      <c r="V201" s="558"/>
      <c r="W201" s="558"/>
      <c r="X201" s="559"/>
      <c r="Y201" s="514" t="str">
        <f t="shared" si="21"/>
        <v/>
      </c>
      <c r="Z201" s="642"/>
      <c r="AA201" s="642"/>
      <c r="AB201" s="642"/>
      <c r="AC201" s="515"/>
      <c r="AD201" s="514" t="str">
        <f t="shared" si="17"/>
        <v/>
      </c>
      <c r="AE201" s="642"/>
      <c r="AF201" s="515"/>
      <c r="AG201" s="383" t="str">
        <f t="shared" si="22"/>
        <v/>
      </c>
      <c r="AH201" s="514" t="str">
        <f t="shared" si="18"/>
        <v/>
      </c>
      <c r="AI201" s="515"/>
      <c r="AJ201" s="508" t="str">
        <f t="shared" si="19"/>
        <v/>
      </c>
      <c r="AK201" s="510"/>
      <c r="AL201" s="511" t="str">
        <f t="shared" si="20"/>
        <v/>
      </c>
      <c r="AM201" s="512"/>
      <c r="AN201" s="513"/>
      <c r="AO201" s="455" t="str">
        <f t="shared" si="23"/>
        <v/>
      </c>
    </row>
    <row r="202" spans="2:41" s="66" customFormat="1" ht="18.75">
      <c r="B202" s="381">
        <f t="shared" si="13"/>
        <v>34</v>
      </c>
      <c r="C202" s="382" t="str">
        <f t="shared" si="13"/>
        <v/>
      </c>
      <c r="D202" s="580" t="str">
        <f t="shared" si="13"/>
        <v/>
      </c>
      <c r="E202" s="581"/>
      <c r="F202" s="581"/>
      <c r="G202" s="581"/>
      <c r="H202" s="581"/>
      <c r="I202" s="581"/>
      <c r="J202" s="581"/>
      <c r="K202" s="581"/>
      <c r="L202" s="582"/>
      <c r="M202" s="516" t="str">
        <f t="shared" si="14"/>
        <v/>
      </c>
      <c r="N202" s="517"/>
      <c r="O202" s="508" t="str">
        <f t="shared" si="15"/>
        <v/>
      </c>
      <c r="P202" s="509"/>
      <c r="Q202" s="509"/>
      <c r="R202" s="510"/>
      <c r="S202" s="557" t="str">
        <f t="shared" si="16"/>
        <v/>
      </c>
      <c r="T202" s="558"/>
      <c r="U202" s="558"/>
      <c r="V202" s="558"/>
      <c r="W202" s="558"/>
      <c r="X202" s="559"/>
      <c r="Y202" s="514" t="str">
        <f t="shared" si="21"/>
        <v/>
      </c>
      <c r="Z202" s="642"/>
      <c r="AA202" s="642"/>
      <c r="AB202" s="642"/>
      <c r="AC202" s="515"/>
      <c r="AD202" s="514" t="str">
        <f t="shared" si="17"/>
        <v/>
      </c>
      <c r="AE202" s="642"/>
      <c r="AF202" s="515"/>
      <c r="AG202" s="383" t="str">
        <f t="shared" si="22"/>
        <v/>
      </c>
      <c r="AH202" s="514" t="str">
        <f t="shared" si="18"/>
        <v/>
      </c>
      <c r="AI202" s="515"/>
      <c r="AJ202" s="508" t="str">
        <f t="shared" si="19"/>
        <v/>
      </c>
      <c r="AK202" s="510"/>
      <c r="AL202" s="511" t="str">
        <f t="shared" si="20"/>
        <v/>
      </c>
      <c r="AM202" s="512"/>
      <c r="AN202" s="513"/>
      <c r="AO202" s="455" t="str">
        <f t="shared" si="23"/>
        <v/>
      </c>
    </row>
    <row r="203" spans="2:41" s="66" customFormat="1" ht="18.75">
      <c r="B203" s="381">
        <f t="shared" si="13"/>
        <v>35</v>
      </c>
      <c r="C203" s="382" t="str">
        <f t="shared" si="13"/>
        <v/>
      </c>
      <c r="D203" s="580" t="str">
        <f t="shared" si="13"/>
        <v/>
      </c>
      <c r="E203" s="581"/>
      <c r="F203" s="581"/>
      <c r="G203" s="581"/>
      <c r="H203" s="581"/>
      <c r="I203" s="581"/>
      <c r="J203" s="581"/>
      <c r="K203" s="581"/>
      <c r="L203" s="582"/>
      <c r="M203" s="516" t="str">
        <f t="shared" si="14"/>
        <v/>
      </c>
      <c r="N203" s="517"/>
      <c r="O203" s="508" t="str">
        <f t="shared" si="15"/>
        <v/>
      </c>
      <c r="P203" s="509"/>
      <c r="Q203" s="509"/>
      <c r="R203" s="510"/>
      <c r="S203" s="557" t="str">
        <f t="shared" si="16"/>
        <v/>
      </c>
      <c r="T203" s="558"/>
      <c r="U203" s="558"/>
      <c r="V203" s="558"/>
      <c r="W203" s="558"/>
      <c r="X203" s="559"/>
      <c r="Y203" s="514" t="str">
        <f t="shared" si="21"/>
        <v/>
      </c>
      <c r="Z203" s="642"/>
      <c r="AA203" s="642"/>
      <c r="AB203" s="642"/>
      <c r="AC203" s="515"/>
      <c r="AD203" s="514" t="str">
        <f t="shared" si="17"/>
        <v/>
      </c>
      <c r="AE203" s="642"/>
      <c r="AF203" s="515"/>
      <c r="AG203" s="383" t="str">
        <f t="shared" si="22"/>
        <v/>
      </c>
      <c r="AH203" s="514" t="str">
        <f t="shared" si="18"/>
        <v/>
      </c>
      <c r="AI203" s="515"/>
      <c r="AJ203" s="508" t="str">
        <f t="shared" si="19"/>
        <v/>
      </c>
      <c r="AK203" s="510"/>
      <c r="AL203" s="511" t="str">
        <f t="shared" si="20"/>
        <v/>
      </c>
      <c r="AM203" s="512"/>
      <c r="AN203" s="513"/>
      <c r="AO203" s="455" t="str">
        <f t="shared" si="23"/>
        <v/>
      </c>
    </row>
    <row r="204" spans="2:41" s="66" customFormat="1" ht="18.75">
      <c r="B204" s="381">
        <f t="shared" si="13"/>
        <v>36</v>
      </c>
      <c r="C204" s="382" t="str">
        <f t="shared" si="13"/>
        <v/>
      </c>
      <c r="D204" s="580" t="str">
        <f t="shared" si="13"/>
        <v/>
      </c>
      <c r="E204" s="581"/>
      <c r="F204" s="581"/>
      <c r="G204" s="581"/>
      <c r="H204" s="581"/>
      <c r="I204" s="581"/>
      <c r="J204" s="581"/>
      <c r="K204" s="581"/>
      <c r="L204" s="582"/>
      <c r="M204" s="516" t="str">
        <f t="shared" si="14"/>
        <v/>
      </c>
      <c r="N204" s="517"/>
      <c r="O204" s="508" t="str">
        <f t="shared" si="15"/>
        <v/>
      </c>
      <c r="P204" s="509"/>
      <c r="Q204" s="509"/>
      <c r="R204" s="510"/>
      <c r="S204" s="557" t="str">
        <f t="shared" si="16"/>
        <v/>
      </c>
      <c r="T204" s="558"/>
      <c r="U204" s="558"/>
      <c r="V204" s="558"/>
      <c r="W204" s="558"/>
      <c r="X204" s="559"/>
      <c r="Y204" s="514" t="str">
        <f t="shared" si="21"/>
        <v/>
      </c>
      <c r="Z204" s="642"/>
      <c r="AA204" s="642"/>
      <c r="AB204" s="642"/>
      <c r="AC204" s="515"/>
      <c r="AD204" s="514" t="str">
        <f t="shared" si="17"/>
        <v/>
      </c>
      <c r="AE204" s="642"/>
      <c r="AF204" s="515"/>
      <c r="AG204" s="383" t="str">
        <f t="shared" si="22"/>
        <v/>
      </c>
      <c r="AH204" s="514" t="str">
        <f t="shared" si="18"/>
        <v/>
      </c>
      <c r="AI204" s="515"/>
      <c r="AJ204" s="508" t="str">
        <f t="shared" si="19"/>
        <v/>
      </c>
      <c r="AK204" s="510"/>
      <c r="AL204" s="511" t="str">
        <f t="shared" si="20"/>
        <v/>
      </c>
      <c r="AM204" s="512"/>
      <c r="AN204" s="513"/>
      <c r="AO204" s="455" t="str">
        <f t="shared" si="23"/>
        <v/>
      </c>
    </row>
    <row r="205" spans="2:41" s="66" customFormat="1" ht="18.75">
      <c r="B205" s="381">
        <f t="shared" si="13"/>
        <v>37</v>
      </c>
      <c r="C205" s="382" t="str">
        <f t="shared" si="13"/>
        <v/>
      </c>
      <c r="D205" s="580" t="str">
        <f t="shared" si="13"/>
        <v/>
      </c>
      <c r="E205" s="581"/>
      <c r="F205" s="581"/>
      <c r="G205" s="581"/>
      <c r="H205" s="581"/>
      <c r="I205" s="581"/>
      <c r="J205" s="581"/>
      <c r="K205" s="581"/>
      <c r="L205" s="582"/>
      <c r="M205" s="516" t="str">
        <f t="shared" si="14"/>
        <v/>
      </c>
      <c r="N205" s="517"/>
      <c r="O205" s="508" t="str">
        <f t="shared" si="15"/>
        <v/>
      </c>
      <c r="P205" s="509"/>
      <c r="Q205" s="509"/>
      <c r="R205" s="510"/>
      <c r="S205" s="557" t="str">
        <f t="shared" si="16"/>
        <v/>
      </c>
      <c r="T205" s="558"/>
      <c r="U205" s="558"/>
      <c r="V205" s="558"/>
      <c r="W205" s="558"/>
      <c r="X205" s="559"/>
      <c r="Y205" s="514" t="str">
        <f t="shared" si="21"/>
        <v/>
      </c>
      <c r="Z205" s="642"/>
      <c r="AA205" s="642"/>
      <c r="AB205" s="642"/>
      <c r="AC205" s="515"/>
      <c r="AD205" s="514" t="str">
        <f t="shared" si="17"/>
        <v/>
      </c>
      <c r="AE205" s="642"/>
      <c r="AF205" s="515"/>
      <c r="AG205" s="383" t="str">
        <f t="shared" si="22"/>
        <v/>
      </c>
      <c r="AH205" s="514" t="str">
        <f t="shared" si="18"/>
        <v/>
      </c>
      <c r="AI205" s="515"/>
      <c r="AJ205" s="508" t="str">
        <f t="shared" si="19"/>
        <v/>
      </c>
      <c r="AK205" s="510"/>
      <c r="AL205" s="511" t="str">
        <f t="shared" si="20"/>
        <v/>
      </c>
      <c r="AM205" s="512"/>
      <c r="AN205" s="513"/>
      <c r="AO205" s="455" t="str">
        <f t="shared" si="23"/>
        <v/>
      </c>
    </row>
    <row r="206" spans="2:41" s="66" customFormat="1" ht="18.75">
      <c r="B206" s="381">
        <f t="shared" ref="B206:D210" si="24">IF(B87="","",B87)</f>
        <v>38</v>
      </c>
      <c r="C206" s="382" t="str">
        <f t="shared" si="24"/>
        <v/>
      </c>
      <c r="D206" s="580" t="str">
        <f t="shared" si="24"/>
        <v/>
      </c>
      <c r="E206" s="581"/>
      <c r="F206" s="581"/>
      <c r="G206" s="581"/>
      <c r="H206" s="581"/>
      <c r="I206" s="581"/>
      <c r="J206" s="581"/>
      <c r="K206" s="581"/>
      <c r="L206" s="582"/>
      <c r="M206" s="516" t="str">
        <f t="shared" si="14"/>
        <v/>
      </c>
      <c r="N206" s="517"/>
      <c r="O206" s="508" t="str">
        <f t="shared" si="15"/>
        <v/>
      </c>
      <c r="P206" s="509"/>
      <c r="Q206" s="509"/>
      <c r="R206" s="510"/>
      <c r="S206" s="557" t="str">
        <f t="shared" si="16"/>
        <v/>
      </c>
      <c r="T206" s="558"/>
      <c r="U206" s="558"/>
      <c r="V206" s="558"/>
      <c r="W206" s="558"/>
      <c r="X206" s="559"/>
      <c r="Y206" s="514" t="str">
        <f t="shared" si="21"/>
        <v/>
      </c>
      <c r="Z206" s="642"/>
      <c r="AA206" s="642"/>
      <c r="AB206" s="642"/>
      <c r="AC206" s="515"/>
      <c r="AD206" s="514" t="str">
        <f t="shared" si="17"/>
        <v/>
      </c>
      <c r="AE206" s="642"/>
      <c r="AF206" s="515"/>
      <c r="AG206" s="383" t="str">
        <f t="shared" si="22"/>
        <v/>
      </c>
      <c r="AH206" s="514" t="str">
        <f t="shared" si="18"/>
        <v/>
      </c>
      <c r="AI206" s="515"/>
      <c r="AJ206" s="508" t="str">
        <f t="shared" si="19"/>
        <v/>
      </c>
      <c r="AK206" s="510"/>
      <c r="AL206" s="511" t="str">
        <f t="shared" si="20"/>
        <v/>
      </c>
      <c r="AM206" s="512"/>
      <c r="AN206" s="513"/>
      <c r="AO206" s="455" t="str">
        <f t="shared" si="23"/>
        <v/>
      </c>
    </row>
    <row r="207" spans="2:41" s="66" customFormat="1" ht="18.75">
      <c r="B207" s="381">
        <f t="shared" si="24"/>
        <v>39</v>
      </c>
      <c r="C207" s="382" t="str">
        <f t="shared" si="24"/>
        <v/>
      </c>
      <c r="D207" s="580" t="str">
        <f t="shared" si="24"/>
        <v/>
      </c>
      <c r="E207" s="581"/>
      <c r="F207" s="581"/>
      <c r="G207" s="581"/>
      <c r="H207" s="581"/>
      <c r="I207" s="581"/>
      <c r="J207" s="581"/>
      <c r="K207" s="581"/>
      <c r="L207" s="582"/>
      <c r="M207" s="516" t="str">
        <f t="shared" si="14"/>
        <v/>
      </c>
      <c r="N207" s="517"/>
      <c r="O207" s="508" t="str">
        <f t="shared" si="15"/>
        <v/>
      </c>
      <c r="P207" s="509"/>
      <c r="Q207" s="509"/>
      <c r="R207" s="510"/>
      <c r="S207" s="557" t="str">
        <f t="shared" si="16"/>
        <v/>
      </c>
      <c r="T207" s="558"/>
      <c r="U207" s="558"/>
      <c r="V207" s="558"/>
      <c r="W207" s="558"/>
      <c r="X207" s="559"/>
      <c r="Y207" s="514" t="str">
        <f t="shared" si="21"/>
        <v/>
      </c>
      <c r="Z207" s="642"/>
      <c r="AA207" s="642"/>
      <c r="AB207" s="642"/>
      <c r="AC207" s="515"/>
      <c r="AD207" s="514" t="str">
        <f t="shared" si="17"/>
        <v/>
      </c>
      <c r="AE207" s="642"/>
      <c r="AF207" s="515"/>
      <c r="AG207" s="383" t="str">
        <f t="shared" si="22"/>
        <v/>
      </c>
      <c r="AH207" s="514" t="str">
        <f t="shared" si="18"/>
        <v/>
      </c>
      <c r="AI207" s="515"/>
      <c r="AJ207" s="508" t="str">
        <f t="shared" si="19"/>
        <v/>
      </c>
      <c r="AK207" s="510"/>
      <c r="AL207" s="511" t="str">
        <f t="shared" si="20"/>
        <v/>
      </c>
      <c r="AM207" s="512"/>
      <c r="AN207" s="513"/>
      <c r="AO207" s="455" t="str">
        <f t="shared" si="23"/>
        <v/>
      </c>
    </row>
    <row r="208" spans="2:41" s="66" customFormat="1" ht="18.75">
      <c r="B208" s="381">
        <f t="shared" si="24"/>
        <v>40</v>
      </c>
      <c r="C208" s="382" t="str">
        <f t="shared" si="24"/>
        <v/>
      </c>
      <c r="D208" s="580" t="str">
        <f t="shared" si="24"/>
        <v/>
      </c>
      <c r="E208" s="581"/>
      <c r="F208" s="581"/>
      <c r="G208" s="581"/>
      <c r="H208" s="581"/>
      <c r="I208" s="581"/>
      <c r="J208" s="581"/>
      <c r="K208" s="581"/>
      <c r="L208" s="582"/>
      <c r="M208" s="516" t="str">
        <f t="shared" si="14"/>
        <v/>
      </c>
      <c r="N208" s="517"/>
      <c r="O208" s="508" t="str">
        <f t="shared" si="15"/>
        <v/>
      </c>
      <c r="P208" s="509"/>
      <c r="Q208" s="509"/>
      <c r="R208" s="510"/>
      <c r="S208" s="557" t="str">
        <f t="shared" si="16"/>
        <v/>
      </c>
      <c r="T208" s="558"/>
      <c r="U208" s="558"/>
      <c r="V208" s="558"/>
      <c r="W208" s="558"/>
      <c r="X208" s="559"/>
      <c r="Y208" s="514" t="str">
        <f t="shared" si="21"/>
        <v/>
      </c>
      <c r="Z208" s="642"/>
      <c r="AA208" s="642"/>
      <c r="AB208" s="642"/>
      <c r="AC208" s="515"/>
      <c r="AD208" s="514" t="str">
        <f t="shared" si="17"/>
        <v/>
      </c>
      <c r="AE208" s="642"/>
      <c r="AF208" s="515"/>
      <c r="AG208" s="383" t="str">
        <f t="shared" si="22"/>
        <v/>
      </c>
      <c r="AH208" s="514" t="str">
        <f t="shared" si="18"/>
        <v/>
      </c>
      <c r="AI208" s="515"/>
      <c r="AJ208" s="508" t="str">
        <f t="shared" si="19"/>
        <v/>
      </c>
      <c r="AK208" s="510"/>
      <c r="AL208" s="511" t="str">
        <f t="shared" si="20"/>
        <v/>
      </c>
      <c r="AM208" s="512"/>
      <c r="AN208" s="513"/>
      <c r="AO208" s="455" t="str">
        <f t="shared" si="23"/>
        <v/>
      </c>
    </row>
    <row r="209" spans="1:85" s="66" customFormat="1" ht="18.75">
      <c r="B209" s="381">
        <f t="shared" si="24"/>
        <v>41</v>
      </c>
      <c r="C209" s="382" t="str">
        <f t="shared" si="24"/>
        <v/>
      </c>
      <c r="D209" s="580" t="str">
        <f t="shared" si="24"/>
        <v/>
      </c>
      <c r="E209" s="581"/>
      <c r="F209" s="581"/>
      <c r="G209" s="581"/>
      <c r="H209" s="581"/>
      <c r="I209" s="581"/>
      <c r="J209" s="581"/>
      <c r="K209" s="581"/>
      <c r="L209" s="582"/>
      <c r="M209" s="516" t="str">
        <f t="shared" si="14"/>
        <v/>
      </c>
      <c r="N209" s="517"/>
      <c r="O209" s="508" t="str">
        <f t="shared" si="15"/>
        <v/>
      </c>
      <c r="P209" s="509"/>
      <c r="Q209" s="509"/>
      <c r="R209" s="510"/>
      <c r="S209" s="557" t="str">
        <f t="shared" si="16"/>
        <v/>
      </c>
      <c r="T209" s="558"/>
      <c r="U209" s="558"/>
      <c r="V209" s="558"/>
      <c r="W209" s="558"/>
      <c r="X209" s="559"/>
      <c r="Y209" s="514" t="str">
        <f t="shared" si="21"/>
        <v/>
      </c>
      <c r="Z209" s="642"/>
      <c r="AA209" s="642"/>
      <c r="AB209" s="642"/>
      <c r="AC209" s="515"/>
      <c r="AD209" s="514" t="str">
        <f t="shared" si="17"/>
        <v/>
      </c>
      <c r="AE209" s="642"/>
      <c r="AF209" s="515"/>
      <c r="AG209" s="383" t="str">
        <f t="shared" si="22"/>
        <v/>
      </c>
      <c r="AH209" s="514" t="str">
        <f t="shared" si="18"/>
        <v/>
      </c>
      <c r="AI209" s="515"/>
      <c r="AJ209" s="508" t="str">
        <f t="shared" si="19"/>
        <v/>
      </c>
      <c r="AK209" s="510"/>
      <c r="AL209" s="511" t="str">
        <f t="shared" si="20"/>
        <v/>
      </c>
      <c r="AM209" s="512"/>
      <c r="AN209" s="513"/>
      <c r="AO209" s="455" t="str">
        <f t="shared" si="23"/>
        <v/>
      </c>
    </row>
    <row r="210" spans="1:85" s="66" customFormat="1" ht="18.75">
      <c r="B210" s="381">
        <f t="shared" si="24"/>
        <v>42</v>
      </c>
      <c r="C210" s="382" t="str">
        <f t="shared" si="24"/>
        <v/>
      </c>
      <c r="D210" s="580" t="str">
        <f t="shared" si="24"/>
        <v/>
      </c>
      <c r="E210" s="581"/>
      <c r="F210" s="581"/>
      <c r="G210" s="581"/>
      <c r="H210" s="581"/>
      <c r="I210" s="581"/>
      <c r="J210" s="581"/>
      <c r="K210" s="581"/>
      <c r="L210" s="582"/>
      <c r="M210" s="516" t="str">
        <f t="shared" si="14"/>
        <v/>
      </c>
      <c r="N210" s="517"/>
      <c r="O210" s="508" t="str">
        <f t="shared" si="15"/>
        <v/>
      </c>
      <c r="P210" s="509"/>
      <c r="Q210" s="509"/>
      <c r="R210" s="510"/>
      <c r="S210" s="557" t="str">
        <f t="shared" si="16"/>
        <v/>
      </c>
      <c r="T210" s="558"/>
      <c r="U210" s="558"/>
      <c r="V210" s="558"/>
      <c r="W210" s="558"/>
      <c r="X210" s="559"/>
      <c r="Y210" s="514" t="str">
        <f t="shared" si="21"/>
        <v/>
      </c>
      <c r="Z210" s="642"/>
      <c r="AA210" s="642"/>
      <c r="AB210" s="642"/>
      <c r="AC210" s="515"/>
      <c r="AD210" s="514" t="str">
        <f t="shared" si="17"/>
        <v/>
      </c>
      <c r="AE210" s="642"/>
      <c r="AF210" s="515"/>
      <c r="AG210" s="383" t="str">
        <f t="shared" si="22"/>
        <v/>
      </c>
      <c r="AH210" s="514" t="str">
        <f t="shared" si="18"/>
        <v/>
      </c>
      <c r="AI210" s="515"/>
      <c r="AJ210" s="508" t="str">
        <f t="shared" si="19"/>
        <v/>
      </c>
      <c r="AK210" s="510"/>
      <c r="AL210" s="511" t="str">
        <f t="shared" si="20"/>
        <v/>
      </c>
      <c r="AM210" s="512"/>
      <c r="AN210" s="513"/>
      <c r="AO210" s="455" t="str">
        <f t="shared" si="23"/>
        <v/>
      </c>
    </row>
    <row r="211" spans="1:85" ht="18" customHeight="1">
      <c r="B211" s="910"/>
      <c r="C211" s="911"/>
      <c r="D211" s="748" t="s">
        <v>119</v>
      </c>
      <c r="E211" s="749"/>
      <c r="F211" s="749"/>
      <c r="G211" s="749"/>
      <c r="H211" s="749"/>
      <c r="I211" s="749"/>
      <c r="J211" s="749"/>
      <c r="K211" s="749"/>
      <c r="L211" s="750"/>
      <c r="M211" s="908">
        <f t="shared" si="14"/>
        <v>0</v>
      </c>
      <c r="N211" s="909"/>
      <c r="O211" s="527"/>
      <c r="P211" s="528"/>
      <c r="Q211" s="528"/>
      <c r="R211" s="529"/>
      <c r="S211" s="995">
        <f t="shared" si="16"/>
        <v>0</v>
      </c>
      <c r="T211" s="996"/>
      <c r="U211" s="996"/>
      <c r="V211" s="996"/>
      <c r="W211" s="996"/>
      <c r="X211" s="997"/>
      <c r="Y211" s="993">
        <f t="shared" si="21"/>
        <v>0</v>
      </c>
      <c r="Z211" s="998"/>
      <c r="AA211" s="998"/>
      <c r="AB211" s="998"/>
      <c r="AC211" s="994"/>
      <c r="AD211" s="993">
        <f t="shared" si="17"/>
        <v>0</v>
      </c>
      <c r="AE211" s="998"/>
      <c r="AF211" s="994"/>
      <c r="AG211" s="384">
        <f t="shared" si="22"/>
        <v>0</v>
      </c>
      <c r="AH211" s="993">
        <f t="shared" si="18"/>
        <v>0</v>
      </c>
      <c r="AI211" s="994"/>
      <c r="AJ211" s="991"/>
      <c r="AK211" s="992"/>
      <c r="AL211" s="490">
        <f t="shared" si="20"/>
        <v>0</v>
      </c>
      <c r="AM211" s="491"/>
      <c r="AN211" s="492"/>
      <c r="AO211" s="456">
        <f t="shared" si="23"/>
        <v>0</v>
      </c>
    </row>
    <row r="212" spans="1:85" ht="5.25" customHeight="1">
      <c r="B212" s="33"/>
      <c r="C212" s="33"/>
      <c r="D212" s="33"/>
      <c r="E212" s="33"/>
      <c r="F212" s="33"/>
      <c r="G212" s="33"/>
      <c r="H212" s="33"/>
      <c r="I212" s="33"/>
      <c r="J212" s="33"/>
      <c r="K212" s="33"/>
      <c r="L212" s="33"/>
      <c r="M212" s="2"/>
      <c r="N212" s="2"/>
      <c r="O212" s="2"/>
      <c r="P212" s="2"/>
      <c r="Q212" s="2"/>
      <c r="R212" s="33"/>
      <c r="S212" s="33"/>
      <c r="T212" s="33"/>
      <c r="U212" s="33"/>
      <c r="V212" s="2"/>
      <c r="W212" s="2"/>
      <c r="X212" s="2"/>
      <c r="Y212" s="385"/>
      <c r="Z212" s="385"/>
      <c r="AA212" s="386"/>
      <c r="AB212" s="386"/>
      <c r="AC212" s="386"/>
      <c r="AD212" s="385"/>
      <c r="AE212" s="385"/>
      <c r="AF212" s="385"/>
      <c r="AG212" s="2"/>
      <c r="AH212" s="2"/>
      <c r="AI212" s="16"/>
      <c r="AJ212" s="16"/>
      <c r="AK212" s="2"/>
      <c r="AL212" s="2"/>
      <c r="AM212" s="2"/>
      <c r="AN212" s="2"/>
    </row>
    <row r="213" spans="1:85" s="3" customFormat="1" ht="6" customHeight="1">
      <c r="A213" s="2"/>
      <c r="B213" s="570" t="s">
        <v>141</v>
      </c>
      <c r="C213" s="570"/>
      <c r="D213" s="570"/>
      <c r="E213" s="570"/>
      <c r="F213" s="570"/>
      <c r="G213" s="570"/>
      <c r="H213" s="572" t="str">
        <f>H94</f>
        <v xml:space="preserve">בעת מילוי הטופס יש לרשום מידע בלתי מסווג בלבד </v>
      </c>
      <c r="I213" s="572"/>
      <c r="J213" s="572"/>
      <c r="K213" s="572"/>
      <c r="L213" s="572"/>
      <c r="M213" s="572"/>
      <c r="N213" s="572"/>
      <c r="O213" s="572"/>
      <c r="P213" s="572"/>
      <c r="Q213" s="572"/>
      <c r="R213" s="572"/>
      <c r="S213" s="572"/>
      <c r="T213" s="572"/>
      <c r="U213" s="572"/>
      <c r="V213" s="572"/>
      <c r="W213" s="572"/>
      <c r="X213" s="572"/>
      <c r="Y213" s="387"/>
      <c r="Z213" s="109"/>
      <c r="AA213" s="109"/>
      <c r="AB213" s="109"/>
      <c r="AC213" s="109"/>
      <c r="AD213" s="109"/>
      <c r="AE213" s="109"/>
      <c r="AF213" s="109"/>
      <c r="AG213" s="109"/>
      <c r="AH213" s="109"/>
      <c r="AI213" s="109"/>
      <c r="AJ213" s="109"/>
      <c r="AK213" s="109"/>
      <c r="AL213" s="109"/>
      <c r="AM213" s="109"/>
      <c r="AN213" s="109"/>
    </row>
    <row r="214" spans="1:85" s="3" customFormat="1" ht="12" customHeight="1">
      <c r="A214" s="2"/>
      <c r="B214" s="571"/>
      <c r="C214" s="571"/>
      <c r="D214" s="571"/>
      <c r="E214" s="571"/>
      <c r="F214" s="571"/>
      <c r="G214" s="571"/>
      <c r="H214" s="573"/>
      <c r="I214" s="573"/>
      <c r="J214" s="573"/>
      <c r="K214" s="573"/>
      <c r="L214" s="573"/>
      <c r="M214" s="573"/>
      <c r="N214" s="573"/>
      <c r="O214" s="573"/>
      <c r="P214" s="573"/>
      <c r="Q214" s="573"/>
      <c r="R214" s="573"/>
      <c r="S214" s="573"/>
      <c r="T214" s="573"/>
      <c r="U214" s="573"/>
      <c r="V214" s="573"/>
      <c r="W214" s="573"/>
      <c r="X214" s="573"/>
      <c r="Y214" s="719"/>
      <c r="Z214" s="561"/>
      <c r="AA214" s="561"/>
      <c r="AB214" s="561"/>
      <c r="AC214" s="561"/>
      <c r="AD214" s="561"/>
      <c r="AE214" s="388"/>
      <c r="AF214" s="388"/>
      <c r="AG214" s="561"/>
      <c r="AH214" s="561"/>
      <c r="AI214" s="562"/>
      <c r="AJ214" s="487" t="s">
        <v>120</v>
      </c>
      <c r="AK214" s="486"/>
      <c r="AL214" s="485">
        <f>AL94</f>
        <v>0</v>
      </c>
      <c r="AM214" s="485"/>
      <c r="AN214" s="486"/>
    </row>
    <row r="215" spans="1:85" s="3" customFormat="1" ht="12" customHeight="1">
      <c r="A215" s="2"/>
      <c r="B215" s="315"/>
      <c r="C215" s="315"/>
      <c r="D215" s="315"/>
      <c r="E215" s="315"/>
      <c r="F215" s="315"/>
      <c r="G215" s="315"/>
      <c r="H215" s="109"/>
      <c r="I215" s="109"/>
      <c r="J215" s="109"/>
      <c r="K215" s="109"/>
      <c r="L215" s="109"/>
      <c r="M215" s="109"/>
      <c r="N215" s="109"/>
      <c r="O215" s="109"/>
      <c r="P215" s="109"/>
      <c r="Q215" s="109"/>
      <c r="R215" s="109"/>
      <c r="S215" s="109"/>
      <c r="T215" s="109"/>
      <c r="U215" s="109"/>
      <c r="V215" s="109"/>
      <c r="W215" s="109"/>
      <c r="X215" s="109"/>
      <c r="Y215" s="389"/>
      <c r="Z215" s="389"/>
      <c r="AA215" s="389"/>
      <c r="AB215" s="389"/>
      <c r="AC215" s="389"/>
      <c r="AD215" s="389"/>
      <c r="AE215" s="388"/>
      <c r="AF215" s="388"/>
      <c r="AG215" s="389"/>
      <c r="AH215" s="389"/>
      <c r="AI215" s="389"/>
      <c r="AJ215" s="390"/>
      <c r="AK215" s="390"/>
      <c r="AL215" s="390"/>
      <c r="AM215" s="390"/>
      <c r="AN215" s="390"/>
    </row>
    <row r="216" spans="1:85" s="3" customFormat="1" ht="12" customHeight="1">
      <c r="A216" s="2"/>
      <c r="B216" s="315"/>
      <c r="C216" s="315"/>
      <c r="D216" s="315"/>
      <c r="E216" s="315"/>
      <c r="F216" s="315"/>
      <c r="G216" s="315"/>
      <c r="H216" s="109"/>
      <c r="I216" s="109"/>
      <c r="J216" s="109"/>
      <c r="K216" s="109"/>
      <c r="L216" s="109"/>
      <c r="M216" s="109"/>
      <c r="N216" s="109"/>
      <c r="O216" s="109"/>
      <c r="P216" s="109"/>
      <c r="Q216" s="109"/>
      <c r="R216" s="109"/>
      <c r="S216" s="109"/>
      <c r="T216" s="109"/>
      <c r="U216" s="109"/>
      <c r="V216" s="109"/>
      <c r="W216" s="109"/>
      <c r="X216" s="109"/>
      <c r="Y216" s="389"/>
      <c r="Z216" s="389"/>
      <c r="AA216" s="389"/>
      <c r="AB216" s="389"/>
      <c r="AC216" s="389"/>
      <c r="AD216" s="389"/>
      <c r="AE216" s="388"/>
      <c r="AF216" s="388"/>
      <c r="AG216" s="389"/>
      <c r="AH216" s="389"/>
      <c r="AI216" s="389"/>
      <c r="AJ216" s="390"/>
      <c r="AK216" s="390"/>
      <c r="AL216" s="390"/>
      <c r="AM216" s="390"/>
      <c r="AN216" s="390"/>
    </row>
    <row r="217" spans="1:85" s="3" customFormat="1" ht="18.75" customHeight="1" thickBot="1">
      <c r="A217" s="2"/>
      <c r="B217" s="980" t="s">
        <v>143</v>
      </c>
      <c r="C217" s="980"/>
      <c r="D217" s="980"/>
      <c r="E217" s="980"/>
      <c r="F217" s="980"/>
      <c r="G217" s="980"/>
      <c r="H217" s="980"/>
      <c r="I217" s="980"/>
      <c r="J217" s="980"/>
      <c r="K217" s="980"/>
      <c r="L217" s="391">
        <f>X186</f>
        <v>0</v>
      </c>
      <c r="M217" s="392" t="s">
        <v>172</v>
      </c>
      <c r="N217" s="981">
        <f>AD186</f>
        <v>0</v>
      </c>
      <c r="O217" s="980"/>
      <c r="P217" s="393"/>
      <c r="Q217" s="393"/>
      <c r="R217" s="980" t="s">
        <v>173</v>
      </c>
      <c r="S217" s="980"/>
      <c r="T217" s="980"/>
      <c r="U217" s="980"/>
      <c r="V217" s="980"/>
      <c r="W217" s="980"/>
      <c r="X217" s="980"/>
      <c r="Y217" s="980"/>
      <c r="Z217" s="980"/>
      <c r="AA217" s="980"/>
      <c r="AB217" s="980"/>
      <c r="AC217" s="980"/>
      <c r="AD217" s="980"/>
      <c r="AE217" s="980"/>
      <c r="AF217" s="394" t="s">
        <v>174</v>
      </c>
      <c r="AG217" s="394">
        <f>AK186</f>
        <v>0</v>
      </c>
      <c r="AH217" s="394" t="s">
        <v>3</v>
      </c>
      <c r="AI217" s="982">
        <f>AN186</f>
        <v>0</v>
      </c>
      <c r="AJ217" s="983"/>
      <c r="AK217" s="983"/>
      <c r="AL217" s="395"/>
      <c r="AM217" s="203"/>
      <c r="AN217" s="203"/>
      <c r="AO217" s="204"/>
      <c r="AP217" s="151"/>
      <c r="AQ217" s="205"/>
      <c r="AR217" s="205"/>
      <c r="AS217" s="205"/>
      <c r="AT217" s="205"/>
      <c r="AU217" s="205"/>
      <c r="AV217" s="205"/>
      <c r="AW217" s="205"/>
      <c r="AX217" s="205"/>
      <c r="AY217" s="169"/>
      <c r="AZ217" s="169"/>
      <c r="BA217" s="169"/>
      <c r="BB217" s="169"/>
      <c r="BC217" s="169"/>
      <c r="BD217" s="169"/>
      <c r="BE217" s="169"/>
      <c r="BF217" s="169"/>
      <c r="BG217" s="169"/>
      <c r="BH217" s="169"/>
      <c r="BI217" s="135"/>
      <c r="BJ217" s="135"/>
      <c r="BK217" s="135"/>
      <c r="BL217" s="135"/>
      <c r="BM217" s="135"/>
      <c r="BN217" s="135"/>
      <c r="BO217" s="135"/>
      <c r="BP217" s="135"/>
      <c r="BQ217" s="135"/>
      <c r="BR217" s="135"/>
      <c r="BS217" s="135"/>
      <c r="BT217" s="135"/>
      <c r="BU217" s="135"/>
      <c r="BV217" s="135"/>
      <c r="BW217" s="135"/>
      <c r="BX217" s="135"/>
      <c r="BY217" s="135"/>
      <c r="BZ217" s="135"/>
      <c r="CA217" s="135"/>
      <c r="CB217" s="135"/>
      <c r="CC217" s="135"/>
      <c r="CD217" s="135"/>
      <c r="CE217" s="135"/>
      <c r="CF217" s="135"/>
    </row>
    <row r="218" spans="1:85" ht="31.5" customHeight="1">
      <c r="B218" s="723" t="s">
        <v>144</v>
      </c>
      <c r="C218" s="724"/>
      <c r="D218" s="724"/>
      <c r="E218" s="724"/>
      <c r="F218" s="724"/>
      <c r="G218" s="725"/>
      <c r="H218" s="726" t="s">
        <v>170</v>
      </c>
      <c r="I218" s="727"/>
      <c r="J218" s="727"/>
      <c r="K218" s="727"/>
      <c r="L218" s="728" t="s">
        <v>162</v>
      </c>
      <c r="M218" s="729"/>
      <c r="N218" s="734" t="s">
        <v>148</v>
      </c>
      <c r="O218" s="735"/>
      <c r="P218" s="740" t="s">
        <v>164</v>
      </c>
      <c r="Q218" s="740"/>
      <c r="R218" s="756" t="s">
        <v>168</v>
      </c>
      <c r="S218" s="757"/>
      <c r="T218" s="757"/>
      <c r="U218" s="757"/>
      <c r="V218" s="758"/>
      <c r="W218" s="765" t="s">
        <v>165</v>
      </c>
      <c r="X218" s="765"/>
      <c r="Y218" s="765"/>
      <c r="Z218" s="765"/>
      <c r="AA218" s="740" t="s">
        <v>169</v>
      </c>
      <c r="AB218" s="740"/>
      <c r="AC218" s="740"/>
      <c r="AD218" s="740"/>
      <c r="AE218" s="740"/>
      <c r="AF218" s="552" t="s">
        <v>166</v>
      </c>
      <c r="AG218" s="552"/>
      <c r="AH218" s="552" t="s">
        <v>167</v>
      </c>
      <c r="AI218" s="552"/>
      <c r="AJ218" s="552" t="s">
        <v>163</v>
      </c>
      <c r="AK218" s="552"/>
      <c r="AL218" s="150"/>
      <c r="AM218" s="150"/>
      <c r="AN218" s="150"/>
      <c r="AO218" s="151"/>
      <c r="AP218" s="278"/>
      <c r="AQ218" s="240"/>
      <c r="AR218" s="240"/>
      <c r="AS218" s="240"/>
      <c r="AT218" s="240"/>
      <c r="AU218" s="240"/>
      <c r="AV218" s="240"/>
      <c r="AW218" s="240"/>
      <c r="AX218" s="248"/>
      <c r="AY218" s="245"/>
      <c r="AZ218" s="245"/>
      <c r="BA218" s="245"/>
      <c r="BB218" s="245"/>
      <c r="BC218" s="245"/>
      <c r="BD218" s="245"/>
      <c r="BE218" s="245"/>
      <c r="BF218" s="245"/>
      <c r="BG218" s="245"/>
      <c r="BH218" s="239"/>
      <c r="BI218" s="239"/>
      <c r="BJ218" s="239"/>
      <c r="BK218" s="239"/>
      <c r="BL218" s="239"/>
      <c r="BM218" s="239"/>
      <c r="BN218" s="239"/>
      <c r="BO218" s="239"/>
      <c r="BP218" s="239"/>
      <c r="BQ218" s="239"/>
      <c r="BR218" s="239"/>
      <c r="BS218" s="239"/>
      <c r="BT218" s="239"/>
      <c r="BU218" s="239"/>
      <c r="BV218" s="239"/>
      <c r="BW218" s="239"/>
      <c r="BX218" s="239"/>
      <c r="BY218" s="239"/>
      <c r="BZ218" s="239"/>
      <c r="CA218" s="240"/>
      <c r="CB218" s="241"/>
      <c r="CC218" s="241"/>
      <c r="CD218" s="241"/>
      <c r="CE218" s="241"/>
      <c r="CF218" s="241"/>
      <c r="CG218" s="108"/>
    </row>
    <row r="219" spans="1:85" s="66" customFormat="1" ht="21" customHeight="1">
      <c r="B219" s="396"/>
      <c r="C219" s="397"/>
      <c r="D219" s="397"/>
      <c r="E219" s="397"/>
      <c r="F219" s="397"/>
      <c r="G219" s="398"/>
      <c r="H219" s="745" t="s">
        <v>145</v>
      </c>
      <c r="I219" s="746"/>
      <c r="J219" s="746"/>
      <c r="K219" s="746"/>
      <c r="L219" s="730"/>
      <c r="M219" s="731"/>
      <c r="N219" s="736"/>
      <c r="O219" s="737"/>
      <c r="P219" s="740"/>
      <c r="Q219" s="740"/>
      <c r="R219" s="759"/>
      <c r="S219" s="760"/>
      <c r="T219" s="760"/>
      <c r="U219" s="760"/>
      <c r="V219" s="761"/>
      <c r="W219" s="765"/>
      <c r="X219" s="765"/>
      <c r="Y219" s="765"/>
      <c r="Z219" s="765"/>
      <c r="AA219" s="740"/>
      <c r="AB219" s="740"/>
      <c r="AC219" s="740"/>
      <c r="AD219" s="740"/>
      <c r="AE219" s="740"/>
      <c r="AF219" s="552"/>
      <c r="AG219" s="552"/>
      <c r="AH219" s="552"/>
      <c r="AI219" s="552"/>
      <c r="AJ219" s="552"/>
      <c r="AK219" s="552"/>
      <c r="AL219" s="150"/>
      <c r="AM219" s="150"/>
      <c r="AN219" s="150"/>
      <c r="AO219" s="151"/>
      <c r="AP219" s="278"/>
      <c r="AQ219" s="240"/>
      <c r="AR219" s="240"/>
      <c r="AS219" s="240"/>
      <c r="AT219" s="240"/>
      <c r="AU219" s="240"/>
      <c r="AV219" s="240"/>
      <c r="AW219" s="240"/>
      <c r="AX219" s="248"/>
      <c r="AY219" s="245"/>
      <c r="AZ219" s="245"/>
      <c r="BA219" s="245"/>
      <c r="BB219" s="245"/>
      <c r="BC219" s="245"/>
      <c r="BD219" s="245"/>
      <c r="BE219" s="245"/>
      <c r="BF219" s="245"/>
      <c r="BG219" s="245"/>
      <c r="BH219" s="239"/>
      <c r="BI219" s="239"/>
      <c r="BJ219" s="239"/>
      <c r="BK219" s="239"/>
      <c r="BL219" s="239"/>
      <c r="BM219" s="239"/>
      <c r="BN219" s="239"/>
      <c r="BO219" s="239"/>
      <c r="BP219" s="239"/>
      <c r="BQ219" s="239"/>
      <c r="BR219" s="239"/>
      <c r="BS219" s="239"/>
      <c r="BT219" s="239"/>
      <c r="BU219" s="239"/>
      <c r="BV219" s="239"/>
      <c r="BW219" s="239"/>
      <c r="BX219" s="239"/>
      <c r="BY219" s="239"/>
      <c r="BZ219" s="239"/>
      <c r="CA219" s="241"/>
      <c r="CB219" s="241"/>
      <c r="CC219" s="241"/>
      <c r="CD219" s="241"/>
      <c r="CE219" s="241"/>
      <c r="CF219" s="241"/>
      <c r="CG219" s="133"/>
    </row>
    <row r="220" spans="1:85" s="66" customFormat="1" ht="18.75" customHeight="1">
      <c r="B220" s="396"/>
      <c r="C220" s="397"/>
      <c r="D220" s="397"/>
      <c r="E220" s="397"/>
      <c r="F220" s="397"/>
      <c r="G220" s="398"/>
      <c r="H220" s="726" t="s">
        <v>146</v>
      </c>
      <c r="I220" s="727"/>
      <c r="J220" s="727"/>
      <c r="K220" s="727"/>
      <c r="L220" s="730"/>
      <c r="M220" s="731"/>
      <c r="N220" s="736"/>
      <c r="O220" s="737"/>
      <c r="P220" s="740"/>
      <c r="Q220" s="740"/>
      <c r="R220" s="759"/>
      <c r="S220" s="760"/>
      <c r="T220" s="760"/>
      <c r="U220" s="760"/>
      <c r="V220" s="761"/>
      <c r="W220" s="765"/>
      <c r="X220" s="765"/>
      <c r="Y220" s="765"/>
      <c r="Z220" s="765"/>
      <c r="AA220" s="740"/>
      <c r="AB220" s="740"/>
      <c r="AC220" s="740"/>
      <c r="AD220" s="740"/>
      <c r="AE220" s="740"/>
      <c r="AF220" s="552"/>
      <c r="AG220" s="552"/>
      <c r="AH220" s="552"/>
      <c r="AI220" s="552"/>
      <c r="AJ220" s="552"/>
      <c r="AK220" s="552"/>
      <c r="AL220" s="150"/>
      <c r="AM220" s="150"/>
      <c r="AN220" s="150"/>
      <c r="AO220" s="151"/>
      <c r="AP220" s="278"/>
      <c r="AQ220" s="240"/>
      <c r="AR220" s="240"/>
      <c r="AS220" s="240"/>
      <c r="AT220" s="240"/>
      <c r="AU220" s="240"/>
      <c r="AV220" s="240"/>
      <c r="AW220" s="240"/>
      <c r="AX220" s="244"/>
      <c r="AY220" s="245"/>
      <c r="AZ220" s="245"/>
      <c r="BA220" s="245"/>
      <c r="BB220" s="245"/>
      <c r="BC220" s="245"/>
      <c r="BD220" s="245"/>
      <c r="BE220" s="245"/>
      <c r="BF220" s="245"/>
      <c r="BG220" s="245"/>
      <c r="BH220" s="239"/>
      <c r="BI220" s="239"/>
      <c r="BJ220" s="239"/>
      <c r="BK220" s="239"/>
      <c r="BL220" s="239"/>
      <c r="BM220" s="239"/>
      <c r="BN220" s="239"/>
      <c r="BO220" s="239"/>
      <c r="BP220" s="239"/>
      <c r="BQ220" s="239"/>
      <c r="BR220" s="239"/>
      <c r="BS220" s="239"/>
      <c r="BT220" s="239"/>
      <c r="BU220" s="239"/>
      <c r="BV220" s="239"/>
      <c r="BW220" s="239"/>
      <c r="BX220" s="239"/>
      <c r="BY220" s="239"/>
      <c r="BZ220" s="239"/>
      <c r="CA220" s="241"/>
      <c r="CB220" s="241"/>
      <c r="CC220" s="241"/>
      <c r="CD220" s="241"/>
      <c r="CE220" s="241"/>
      <c r="CF220" s="241"/>
      <c r="CG220" s="133"/>
    </row>
    <row r="221" spans="1:85" s="66" customFormat="1" ht="18.75" customHeight="1">
      <c r="B221" s="396"/>
      <c r="C221" s="397"/>
      <c r="D221" s="397"/>
      <c r="E221" s="397"/>
      <c r="F221" s="397"/>
      <c r="G221" s="398"/>
      <c r="H221" s="726" t="s">
        <v>147</v>
      </c>
      <c r="I221" s="727"/>
      <c r="J221" s="727"/>
      <c r="K221" s="727"/>
      <c r="L221" s="732"/>
      <c r="M221" s="733"/>
      <c r="N221" s="736"/>
      <c r="O221" s="737"/>
      <c r="P221" s="740"/>
      <c r="Q221" s="740"/>
      <c r="R221" s="759"/>
      <c r="S221" s="760"/>
      <c r="T221" s="760"/>
      <c r="U221" s="760"/>
      <c r="V221" s="761"/>
      <c r="W221" s="765"/>
      <c r="X221" s="765"/>
      <c r="Y221" s="765"/>
      <c r="Z221" s="765"/>
      <c r="AA221" s="740"/>
      <c r="AB221" s="740"/>
      <c r="AC221" s="740"/>
      <c r="AD221" s="740"/>
      <c r="AE221" s="740"/>
      <c r="AF221" s="552"/>
      <c r="AG221" s="552"/>
      <c r="AH221" s="552"/>
      <c r="AI221" s="552"/>
      <c r="AJ221" s="552"/>
      <c r="AK221" s="552"/>
      <c r="AL221" s="150"/>
      <c r="AM221" s="150"/>
      <c r="AN221" s="150"/>
      <c r="AO221" s="151"/>
      <c r="AP221" s="278"/>
      <c r="AQ221" s="240"/>
      <c r="AR221" s="240"/>
      <c r="AS221" s="240"/>
      <c r="AT221" s="240"/>
      <c r="AU221" s="240"/>
      <c r="AV221" s="240"/>
      <c r="AW221" s="240"/>
      <c r="AX221" s="246"/>
      <c r="AY221" s="245"/>
      <c r="AZ221" s="245"/>
      <c r="BA221" s="245"/>
      <c r="BB221" s="245"/>
      <c r="BC221" s="245"/>
      <c r="BD221" s="245"/>
      <c r="BE221" s="245"/>
      <c r="BF221" s="245"/>
      <c r="BG221" s="245"/>
      <c r="BH221" s="239"/>
      <c r="BI221" s="239"/>
      <c r="BJ221" s="239"/>
      <c r="BK221" s="239"/>
      <c r="BL221" s="239"/>
      <c r="BM221" s="239"/>
      <c r="BN221" s="239"/>
      <c r="BO221" s="239"/>
      <c r="BP221" s="239"/>
      <c r="BQ221" s="239"/>
      <c r="BR221" s="239"/>
      <c r="BS221" s="239"/>
      <c r="BT221" s="239"/>
      <c r="BU221" s="239"/>
      <c r="BV221" s="239"/>
      <c r="BW221" s="239"/>
      <c r="BX221" s="239"/>
      <c r="BY221" s="239"/>
      <c r="BZ221" s="239"/>
      <c r="CA221" s="241"/>
      <c r="CB221" s="241"/>
      <c r="CC221" s="241"/>
      <c r="CD221" s="241"/>
      <c r="CE221" s="241"/>
      <c r="CF221" s="241"/>
      <c r="CG221" s="133"/>
    </row>
    <row r="222" spans="1:85" s="66" customFormat="1" ht="24.75" customHeight="1">
      <c r="B222" s="399"/>
      <c r="C222" s="400"/>
      <c r="D222" s="400"/>
      <c r="E222" s="400"/>
      <c r="F222" s="400"/>
      <c r="G222" s="401"/>
      <c r="H222" s="745" t="s">
        <v>171</v>
      </c>
      <c r="I222" s="746"/>
      <c r="J222" s="746"/>
      <c r="K222" s="746"/>
      <c r="L222" s="402" t="s">
        <v>159</v>
      </c>
      <c r="M222" s="402" t="s">
        <v>160</v>
      </c>
      <c r="N222" s="738"/>
      <c r="O222" s="739"/>
      <c r="P222" s="740"/>
      <c r="Q222" s="740"/>
      <c r="R222" s="762"/>
      <c r="S222" s="763"/>
      <c r="T222" s="763"/>
      <c r="U222" s="763"/>
      <c r="V222" s="764"/>
      <c r="W222" s="765"/>
      <c r="X222" s="765"/>
      <c r="Y222" s="765"/>
      <c r="Z222" s="765"/>
      <c r="AA222" s="740"/>
      <c r="AB222" s="740"/>
      <c r="AC222" s="740"/>
      <c r="AD222" s="740"/>
      <c r="AE222" s="740"/>
      <c r="AF222" s="552"/>
      <c r="AG222" s="552"/>
      <c r="AH222" s="552"/>
      <c r="AI222" s="552"/>
      <c r="AJ222" s="552"/>
      <c r="AK222" s="552"/>
      <c r="AL222" s="150"/>
      <c r="AM222" s="150"/>
      <c r="AN222" s="150"/>
      <c r="AO222" s="151"/>
      <c r="AP222" s="278"/>
      <c r="AQ222" s="240"/>
      <c r="AR222" s="240"/>
      <c r="AS222" s="240"/>
      <c r="AT222" s="240"/>
      <c r="AU222" s="240"/>
      <c r="AV222" s="240"/>
      <c r="AW222" s="240"/>
      <c r="AX222" s="246"/>
      <c r="AY222" s="249"/>
      <c r="AZ222" s="249"/>
      <c r="BA222" s="249"/>
      <c r="BB222" s="249"/>
      <c r="BC222" s="249"/>
      <c r="BD222" s="249"/>
      <c r="BE222" s="249"/>
      <c r="BF222" s="249"/>
      <c r="BG222" s="249"/>
      <c r="BH222" s="239"/>
      <c r="BI222" s="239"/>
      <c r="BJ222" s="239"/>
      <c r="BK222" s="239"/>
      <c r="BL222" s="239"/>
      <c r="BM222" s="239"/>
      <c r="BN222" s="239"/>
      <c r="BO222" s="239"/>
      <c r="BP222" s="239"/>
      <c r="BQ222" s="239"/>
      <c r="BR222" s="239"/>
      <c r="BS222" s="239"/>
      <c r="BT222" s="239"/>
      <c r="BU222" s="239"/>
      <c r="BV222" s="239"/>
      <c r="BW222" s="239"/>
      <c r="BX222" s="239"/>
      <c r="BY222" s="239"/>
      <c r="BZ222" s="239"/>
      <c r="CA222" s="241"/>
      <c r="CB222" s="241"/>
      <c r="CC222" s="241"/>
      <c r="CD222" s="241"/>
      <c r="CE222" s="241"/>
      <c r="CF222" s="241"/>
      <c r="CG222" s="133"/>
    </row>
    <row r="223" spans="1:85" s="66" customFormat="1" ht="17.25" customHeight="1">
      <c r="B223" s="752" t="s">
        <v>149</v>
      </c>
      <c r="C223" s="753"/>
      <c r="D223" s="753"/>
      <c r="E223" s="753"/>
      <c r="F223" s="753"/>
      <c r="G223" s="754"/>
      <c r="H223" s="767" t="s">
        <v>150</v>
      </c>
      <c r="I223" s="768"/>
      <c r="J223" s="768"/>
      <c r="K223" s="768"/>
      <c r="L223" s="768" t="s">
        <v>151</v>
      </c>
      <c r="M223" s="768"/>
      <c r="N223" s="768" t="s">
        <v>152</v>
      </c>
      <c r="O223" s="768"/>
      <c r="P223" s="768" t="s">
        <v>153</v>
      </c>
      <c r="Q223" s="768"/>
      <c r="R223" s="769" t="s">
        <v>161</v>
      </c>
      <c r="S223" s="770"/>
      <c r="T223" s="770"/>
      <c r="U223" s="770"/>
      <c r="V223" s="771"/>
      <c r="W223" s="768" t="s">
        <v>154</v>
      </c>
      <c r="X223" s="768"/>
      <c r="Y223" s="768"/>
      <c r="Z223" s="768"/>
      <c r="AA223" s="768" t="s">
        <v>155</v>
      </c>
      <c r="AB223" s="768"/>
      <c r="AC223" s="768"/>
      <c r="AD223" s="768"/>
      <c r="AE223" s="768"/>
      <c r="AF223" s="768" t="s">
        <v>156</v>
      </c>
      <c r="AG223" s="768"/>
      <c r="AH223" s="768" t="s">
        <v>157</v>
      </c>
      <c r="AI223" s="768"/>
      <c r="AJ223" s="768" t="s">
        <v>158</v>
      </c>
      <c r="AK223" s="768"/>
      <c r="AL223" s="281"/>
      <c r="AM223" s="281"/>
      <c r="AN223" s="281"/>
      <c r="AO223" s="153"/>
      <c r="AP223" s="281"/>
      <c r="AQ223" s="243"/>
      <c r="AR223" s="243"/>
      <c r="AS223" s="243"/>
      <c r="AT223" s="243"/>
      <c r="AU223" s="243"/>
      <c r="AV223" s="243"/>
      <c r="AW223" s="243"/>
      <c r="AX223" s="243"/>
      <c r="AY223" s="243"/>
      <c r="AZ223" s="243"/>
      <c r="BA223" s="243"/>
      <c r="BB223" s="243"/>
      <c r="BC223" s="243"/>
      <c r="BD223" s="243"/>
      <c r="BE223" s="243"/>
      <c r="BF223" s="243"/>
      <c r="BG223" s="243"/>
      <c r="BH223" s="242"/>
      <c r="BI223" s="242"/>
      <c r="BJ223" s="242"/>
      <c r="BK223" s="242"/>
      <c r="BL223" s="242"/>
      <c r="BM223" s="242"/>
      <c r="BN223" s="242"/>
      <c r="BO223" s="243"/>
      <c r="BP223" s="243"/>
      <c r="BQ223" s="243"/>
      <c r="BR223" s="243"/>
      <c r="BS223" s="243"/>
      <c r="BT223" s="243"/>
      <c r="BU223" s="243"/>
      <c r="BV223" s="243"/>
      <c r="BW223" s="243"/>
      <c r="BX223" s="243"/>
      <c r="BY223" s="243"/>
      <c r="BZ223" s="243"/>
      <c r="CA223" s="243"/>
      <c r="CB223" s="243"/>
      <c r="CC223" s="243"/>
      <c r="CD223" s="243"/>
      <c r="CE223" s="243"/>
      <c r="CF223" s="243"/>
      <c r="CG223" s="133"/>
    </row>
    <row r="224" spans="1:85" ht="18.75">
      <c r="B224" s="755" t="str">
        <f t="shared" ref="B224:B230" si="25">IF(B115="","",B115)</f>
        <v>יתרת סגירה עמוד 1</v>
      </c>
      <c r="C224" s="755"/>
      <c r="D224" s="755"/>
      <c r="E224" s="755"/>
      <c r="F224" s="755"/>
      <c r="G224" s="755"/>
      <c r="H224" s="772">
        <f t="shared" ref="H224:H230" si="26">IF(H115="","",H115)</f>
        <v>0</v>
      </c>
      <c r="I224" s="772"/>
      <c r="J224" s="772"/>
      <c r="K224" s="772"/>
      <c r="L224" s="773" t="str">
        <f t="shared" ref="L224:L230" si="27">IF(L115="","",L115)</f>
        <v/>
      </c>
      <c r="M224" s="773"/>
      <c r="N224" s="773" t="str">
        <f t="shared" ref="N224:N230" si="28">IF(N115="","",N115)</f>
        <v/>
      </c>
      <c r="O224" s="773"/>
      <c r="P224" s="574" t="str">
        <f t="shared" ref="P224:P230" si="29">IF(P115="","",P115)</f>
        <v/>
      </c>
      <c r="Q224" s="575"/>
      <c r="R224" s="574" t="str">
        <f t="shared" ref="R224:R230" si="30">IF(R115="","",R115)</f>
        <v/>
      </c>
      <c r="S224" s="576"/>
      <c r="T224" s="576"/>
      <c r="U224" s="576"/>
      <c r="V224" s="575"/>
      <c r="W224" s="577">
        <f t="shared" ref="W224:W230" si="31">IF(W115="","",W115)</f>
        <v>0</v>
      </c>
      <c r="X224" s="577"/>
      <c r="Y224" s="577"/>
      <c r="Z224" s="577"/>
      <c r="AA224" s="577">
        <f t="shared" ref="AA224:AA230" si="32">IF(AA115="","",AA115)</f>
        <v>0</v>
      </c>
      <c r="AB224" s="577"/>
      <c r="AC224" s="577"/>
      <c r="AD224" s="577"/>
      <c r="AE224" s="577"/>
      <c r="AF224" s="751">
        <f t="shared" ref="AF224:AF230" si="33">IF(AF115="","",AF115)</f>
        <v>0</v>
      </c>
      <c r="AG224" s="751"/>
      <c r="AH224" s="565">
        <f t="shared" ref="AH224:AH230" si="34">IF(AH115="","",AH115)</f>
        <v>0</v>
      </c>
      <c r="AI224" s="565"/>
      <c r="AJ224" s="565">
        <f t="shared" ref="AJ224:AJ230" si="35">IF(AJ115="","",AJ115)</f>
        <v>0</v>
      </c>
      <c r="AK224" s="565"/>
      <c r="AL224" s="403"/>
      <c r="AM224" s="404"/>
      <c r="AN224" s="276"/>
      <c r="AO224" s="276"/>
      <c r="AP224" s="276"/>
      <c r="AQ224" s="238"/>
      <c r="AR224" s="238"/>
      <c r="AS224" s="238"/>
      <c r="AT224" s="238"/>
      <c r="AU224" s="238"/>
      <c r="AV224" s="237"/>
      <c r="AW224" s="237"/>
      <c r="AX224" s="237"/>
      <c r="AY224" s="237"/>
      <c r="AZ224" s="237"/>
      <c r="BA224" s="237"/>
      <c r="BB224" s="237"/>
      <c r="BC224" s="237"/>
      <c r="BD224" s="237"/>
      <c r="BE224" s="237"/>
      <c r="BF224" s="234"/>
      <c r="BG224" s="234"/>
      <c r="BH224" s="234"/>
      <c r="BI224" s="234"/>
      <c r="BJ224" s="234"/>
      <c r="BK224" s="234"/>
      <c r="BL224" s="234"/>
      <c r="BM224" s="235"/>
      <c r="BN224" s="235"/>
      <c r="BO224" s="235"/>
      <c r="BP224" s="235"/>
      <c r="BQ224" s="235"/>
      <c r="BR224" s="235"/>
      <c r="BS224" s="235"/>
      <c r="BT224" s="235"/>
      <c r="BU224" s="235"/>
      <c r="BV224" s="235"/>
      <c r="BW224" s="235"/>
      <c r="BX224" s="235"/>
      <c r="BY224" s="236"/>
      <c r="BZ224" s="236"/>
      <c r="CA224" s="236"/>
      <c r="CB224" s="236"/>
      <c r="CC224" s="236"/>
      <c r="CD224" s="236"/>
      <c r="CE224" s="108"/>
      <c r="CF224" s="108"/>
      <c r="CG224" s="108"/>
    </row>
    <row r="225" spans="1:85" ht="18.75">
      <c r="A225" s="57"/>
      <c r="B225" s="755" t="str">
        <f t="shared" si="25"/>
        <v/>
      </c>
      <c r="C225" s="755"/>
      <c r="D225" s="755"/>
      <c r="E225" s="755"/>
      <c r="F225" s="755"/>
      <c r="G225" s="755"/>
      <c r="H225" s="772" t="str">
        <f t="shared" si="26"/>
        <v/>
      </c>
      <c r="I225" s="772"/>
      <c r="J225" s="772"/>
      <c r="K225" s="772"/>
      <c r="L225" s="773" t="str">
        <f t="shared" si="27"/>
        <v/>
      </c>
      <c r="M225" s="773"/>
      <c r="N225" s="773" t="str">
        <f t="shared" si="28"/>
        <v/>
      </c>
      <c r="O225" s="773"/>
      <c r="P225" s="574" t="str">
        <f t="shared" si="29"/>
        <v/>
      </c>
      <c r="Q225" s="575"/>
      <c r="R225" s="574" t="str">
        <f t="shared" si="30"/>
        <v/>
      </c>
      <c r="S225" s="576"/>
      <c r="T225" s="576"/>
      <c r="U225" s="576"/>
      <c r="V225" s="575"/>
      <c r="W225" s="577" t="str">
        <f t="shared" si="31"/>
        <v/>
      </c>
      <c r="X225" s="577"/>
      <c r="Y225" s="577"/>
      <c r="Z225" s="577"/>
      <c r="AA225" s="577" t="str">
        <f t="shared" si="32"/>
        <v/>
      </c>
      <c r="AB225" s="577"/>
      <c r="AC225" s="577"/>
      <c r="AD225" s="577"/>
      <c r="AE225" s="577"/>
      <c r="AF225" s="751" t="str">
        <f t="shared" si="33"/>
        <v/>
      </c>
      <c r="AG225" s="751"/>
      <c r="AH225" s="565" t="str">
        <f t="shared" si="34"/>
        <v/>
      </c>
      <c r="AI225" s="565"/>
      <c r="AJ225" s="565" t="str">
        <f t="shared" si="35"/>
        <v/>
      </c>
      <c r="AK225" s="565"/>
      <c r="AL225" s="403"/>
      <c r="AM225" s="404"/>
      <c r="AN225" s="276"/>
      <c r="AO225" s="276"/>
      <c r="AP225" s="276"/>
      <c r="AQ225" s="238"/>
      <c r="AR225" s="238"/>
      <c r="AS225" s="238"/>
      <c r="AT225" s="238"/>
      <c r="AU225" s="238"/>
      <c r="AV225" s="237"/>
      <c r="AW225" s="237"/>
      <c r="AX225" s="237"/>
      <c r="AY225" s="237"/>
      <c r="AZ225" s="237"/>
      <c r="BA225" s="237"/>
      <c r="BB225" s="237"/>
      <c r="BC225" s="237"/>
      <c r="BD225" s="237"/>
      <c r="BE225" s="237"/>
      <c r="BF225" s="234"/>
      <c r="BG225" s="234"/>
      <c r="BH225" s="234"/>
      <c r="BI225" s="234"/>
      <c r="BJ225" s="234"/>
      <c r="BK225" s="234"/>
      <c r="BL225" s="234"/>
      <c r="BM225" s="235"/>
      <c r="BN225" s="235"/>
      <c r="BO225" s="235"/>
      <c r="BP225" s="235"/>
      <c r="BQ225" s="235"/>
      <c r="BR225" s="235"/>
      <c r="BS225" s="235"/>
      <c r="BT225" s="235"/>
      <c r="BU225" s="235"/>
      <c r="BV225" s="235"/>
      <c r="BW225" s="235"/>
      <c r="BX225" s="235"/>
      <c r="BY225" s="236"/>
      <c r="BZ225" s="236"/>
      <c r="CA225" s="236"/>
      <c r="CB225" s="236"/>
      <c r="CC225" s="236"/>
      <c r="CD225" s="236"/>
      <c r="CE225" s="108"/>
      <c r="CF225" s="108"/>
      <c r="CG225" s="108"/>
    </row>
    <row r="226" spans="1:85" ht="18.75">
      <c r="A226" s="57"/>
      <c r="B226" s="755" t="str">
        <f t="shared" si="25"/>
        <v/>
      </c>
      <c r="C226" s="755"/>
      <c r="D226" s="755"/>
      <c r="E226" s="755"/>
      <c r="F226" s="755"/>
      <c r="G226" s="755"/>
      <c r="H226" s="772" t="str">
        <f t="shared" si="26"/>
        <v/>
      </c>
      <c r="I226" s="772"/>
      <c r="J226" s="772"/>
      <c r="K226" s="772"/>
      <c r="L226" s="773" t="str">
        <f t="shared" si="27"/>
        <v/>
      </c>
      <c r="M226" s="773"/>
      <c r="N226" s="773" t="str">
        <f t="shared" si="28"/>
        <v/>
      </c>
      <c r="O226" s="773"/>
      <c r="P226" s="574" t="str">
        <f t="shared" si="29"/>
        <v/>
      </c>
      <c r="Q226" s="575"/>
      <c r="R226" s="574" t="str">
        <f t="shared" si="30"/>
        <v/>
      </c>
      <c r="S226" s="576"/>
      <c r="T226" s="576"/>
      <c r="U226" s="576"/>
      <c r="V226" s="575"/>
      <c r="W226" s="577" t="str">
        <f t="shared" si="31"/>
        <v/>
      </c>
      <c r="X226" s="577"/>
      <c r="Y226" s="577"/>
      <c r="Z226" s="577"/>
      <c r="AA226" s="577" t="str">
        <f t="shared" si="32"/>
        <v/>
      </c>
      <c r="AB226" s="577"/>
      <c r="AC226" s="577"/>
      <c r="AD226" s="577"/>
      <c r="AE226" s="577"/>
      <c r="AF226" s="751" t="str">
        <f t="shared" si="33"/>
        <v/>
      </c>
      <c r="AG226" s="751"/>
      <c r="AH226" s="565" t="str">
        <f t="shared" si="34"/>
        <v/>
      </c>
      <c r="AI226" s="565"/>
      <c r="AJ226" s="565" t="str">
        <f t="shared" si="35"/>
        <v/>
      </c>
      <c r="AK226" s="565"/>
      <c r="AL226" s="403"/>
      <c r="AM226" s="404"/>
      <c r="AN226" s="276"/>
      <c r="AO226" s="276"/>
      <c r="AP226" s="276"/>
      <c r="AQ226" s="238"/>
      <c r="AR226" s="238"/>
      <c r="AS226" s="238"/>
      <c r="AT226" s="238"/>
      <c r="AU226" s="238"/>
      <c r="AV226" s="237"/>
      <c r="AW226" s="237"/>
      <c r="AX226" s="237"/>
      <c r="AY226" s="237"/>
      <c r="AZ226" s="237"/>
      <c r="BA226" s="237"/>
      <c r="BB226" s="237"/>
      <c r="BC226" s="237"/>
      <c r="BD226" s="237"/>
      <c r="BE226" s="237"/>
      <c r="BF226" s="234"/>
      <c r="BG226" s="234"/>
      <c r="BH226" s="234"/>
      <c r="BI226" s="234"/>
      <c r="BJ226" s="234"/>
      <c r="BK226" s="234"/>
      <c r="BL226" s="234"/>
      <c r="BM226" s="235"/>
      <c r="BN226" s="235"/>
      <c r="BO226" s="235"/>
      <c r="BP226" s="235"/>
      <c r="BQ226" s="235"/>
      <c r="BR226" s="235"/>
      <c r="BS226" s="235"/>
      <c r="BT226" s="235"/>
      <c r="BU226" s="235"/>
      <c r="BV226" s="235"/>
      <c r="BW226" s="235"/>
      <c r="BX226" s="235"/>
      <c r="BY226" s="236"/>
      <c r="BZ226" s="236"/>
      <c r="CA226" s="236"/>
      <c r="CB226" s="236"/>
      <c r="CC226" s="236"/>
      <c r="CD226" s="236"/>
      <c r="CE226" s="108"/>
      <c r="CF226" s="108"/>
      <c r="CG226" s="108"/>
    </row>
    <row r="227" spans="1:85" s="69" customFormat="1" ht="18.75">
      <c r="A227" s="57"/>
      <c r="B227" s="755" t="str">
        <f t="shared" si="25"/>
        <v/>
      </c>
      <c r="C227" s="755"/>
      <c r="D227" s="755"/>
      <c r="E227" s="755"/>
      <c r="F227" s="755"/>
      <c r="G227" s="755"/>
      <c r="H227" s="772" t="str">
        <f t="shared" si="26"/>
        <v/>
      </c>
      <c r="I227" s="772"/>
      <c r="J227" s="772"/>
      <c r="K227" s="772"/>
      <c r="L227" s="773" t="str">
        <f t="shared" si="27"/>
        <v/>
      </c>
      <c r="M227" s="773"/>
      <c r="N227" s="773" t="str">
        <f t="shared" si="28"/>
        <v/>
      </c>
      <c r="O227" s="773"/>
      <c r="P227" s="574" t="str">
        <f t="shared" si="29"/>
        <v/>
      </c>
      <c r="Q227" s="575"/>
      <c r="R227" s="574" t="str">
        <f t="shared" si="30"/>
        <v/>
      </c>
      <c r="S227" s="576"/>
      <c r="T227" s="576"/>
      <c r="U227" s="576"/>
      <c r="V227" s="575"/>
      <c r="W227" s="577" t="str">
        <f t="shared" si="31"/>
        <v/>
      </c>
      <c r="X227" s="577"/>
      <c r="Y227" s="577"/>
      <c r="Z227" s="577"/>
      <c r="AA227" s="577" t="str">
        <f t="shared" si="32"/>
        <v/>
      </c>
      <c r="AB227" s="577"/>
      <c r="AC227" s="577"/>
      <c r="AD227" s="577"/>
      <c r="AE227" s="577"/>
      <c r="AF227" s="751" t="str">
        <f t="shared" si="33"/>
        <v/>
      </c>
      <c r="AG227" s="751"/>
      <c r="AH227" s="565" t="str">
        <f t="shared" si="34"/>
        <v/>
      </c>
      <c r="AI227" s="565"/>
      <c r="AJ227" s="565" t="str">
        <f t="shared" si="35"/>
        <v/>
      </c>
      <c r="AK227" s="565"/>
      <c r="AL227" s="403"/>
      <c r="AM227" s="404"/>
      <c r="AN227" s="276"/>
      <c r="AO227" s="276"/>
      <c r="AP227" s="276"/>
      <c r="AQ227" s="238"/>
      <c r="AR227" s="238"/>
      <c r="AS227" s="238"/>
      <c r="AT227" s="238"/>
      <c r="AU227" s="238"/>
      <c r="AV227" s="237"/>
      <c r="AW227" s="237"/>
      <c r="AX227" s="237"/>
      <c r="AY227" s="237"/>
      <c r="AZ227" s="237"/>
      <c r="BA227" s="237"/>
      <c r="BB227" s="237"/>
      <c r="BC227" s="237"/>
      <c r="BD227" s="237"/>
      <c r="BE227" s="237"/>
      <c r="BF227" s="234"/>
      <c r="BG227" s="234"/>
      <c r="BH227" s="234"/>
      <c r="BI227" s="234"/>
      <c r="BJ227" s="234"/>
      <c r="BK227" s="234"/>
      <c r="BL227" s="234"/>
      <c r="BM227" s="235"/>
      <c r="BN227" s="235"/>
      <c r="BO227" s="235"/>
      <c r="BP227" s="235"/>
      <c r="BQ227" s="235"/>
      <c r="BR227" s="235"/>
      <c r="BS227" s="235"/>
      <c r="BT227" s="235"/>
      <c r="BU227" s="235"/>
      <c r="BV227" s="235"/>
      <c r="BW227" s="235"/>
      <c r="BX227" s="235"/>
      <c r="BY227" s="236"/>
      <c r="BZ227" s="236"/>
      <c r="CA227" s="236"/>
      <c r="CB227" s="236"/>
      <c r="CC227" s="236"/>
      <c r="CD227" s="236"/>
      <c r="CE227" s="108"/>
      <c r="CF227" s="108"/>
      <c r="CG227" s="108"/>
    </row>
    <row r="228" spans="1:85" s="69" customFormat="1" ht="18.75">
      <c r="A228" s="57"/>
      <c r="B228" s="755" t="str">
        <f t="shared" si="25"/>
        <v/>
      </c>
      <c r="C228" s="755"/>
      <c r="D228" s="755"/>
      <c r="E228" s="755"/>
      <c r="F228" s="755"/>
      <c r="G228" s="755"/>
      <c r="H228" s="772" t="str">
        <f t="shared" si="26"/>
        <v/>
      </c>
      <c r="I228" s="772"/>
      <c r="J228" s="772"/>
      <c r="K228" s="772"/>
      <c r="L228" s="773" t="str">
        <f t="shared" si="27"/>
        <v/>
      </c>
      <c r="M228" s="773"/>
      <c r="N228" s="773" t="str">
        <f t="shared" si="28"/>
        <v/>
      </c>
      <c r="O228" s="773"/>
      <c r="P228" s="574" t="str">
        <f t="shared" si="29"/>
        <v/>
      </c>
      <c r="Q228" s="575"/>
      <c r="R228" s="574" t="str">
        <f t="shared" si="30"/>
        <v/>
      </c>
      <c r="S228" s="576"/>
      <c r="T228" s="576"/>
      <c r="U228" s="576"/>
      <c r="V228" s="575"/>
      <c r="W228" s="577" t="str">
        <f t="shared" si="31"/>
        <v/>
      </c>
      <c r="X228" s="577"/>
      <c r="Y228" s="577"/>
      <c r="Z228" s="577"/>
      <c r="AA228" s="577" t="str">
        <f t="shared" si="32"/>
        <v/>
      </c>
      <c r="AB228" s="577"/>
      <c r="AC228" s="577"/>
      <c r="AD228" s="577"/>
      <c r="AE228" s="577"/>
      <c r="AF228" s="751" t="str">
        <f t="shared" si="33"/>
        <v/>
      </c>
      <c r="AG228" s="751"/>
      <c r="AH228" s="565" t="str">
        <f t="shared" si="34"/>
        <v/>
      </c>
      <c r="AI228" s="565"/>
      <c r="AJ228" s="565" t="str">
        <f t="shared" si="35"/>
        <v/>
      </c>
      <c r="AK228" s="565"/>
      <c r="AL228" s="403"/>
      <c r="AM228" s="404"/>
      <c r="AN228" s="276"/>
      <c r="AO228" s="276"/>
      <c r="AP228" s="276"/>
      <c r="AQ228" s="238"/>
      <c r="AR228" s="238"/>
      <c r="AS228" s="238"/>
      <c r="AT228" s="238"/>
      <c r="AU228" s="238"/>
      <c r="AV228" s="237"/>
      <c r="AW228" s="237"/>
      <c r="AX228" s="237"/>
      <c r="AY228" s="237"/>
      <c r="AZ228" s="237"/>
      <c r="BA228" s="237"/>
      <c r="BB228" s="237"/>
      <c r="BC228" s="237"/>
      <c r="BD228" s="237"/>
      <c r="BE228" s="237"/>
      <c r="BF228" s="234"/>
      <c r="BG228" s="234"/>
      <c r="BH228" s="234"/>
      <c r="BI228" s="234"/>
      <c r="BJ228" s="234"/>
      <c r="BK228" s="234"/>
      <c r="BL228" s="234"/>
      <c r="BM228" s="235"/>
      <c r="BN228" s="235"/>
      <c r="BO228" s="235"/>
      <c r="BP228" s="235"/>
      <c r="BQ228" s="235"/>
      <c r="BR228" s="235"/>
      <c r="BS228" s="235"/>
      <c r="BT228" s="235"/>
      <c r="BU228" s="235"/>
      <c r="BV228" s="235"/>
      <c r="BW228" s="235"/>
      <c r="BX228" s="235"/>
      <c r="BY228" s="236"/>
      <c r="BZ228" s="236"/>
      <c r="CA228" s="236"/>
      <c r="CB228" s="236"/>
      <c r="CC228" s="236"/>
      <c r="CD228" s="236"/>
      <c r="CE228" s="108"/>
      <c r="CF228" s="108"/>
      <c r="CG228" s="108"/>
    </row>
    <row r="229" spans="1:85" s="69" customFormat="1" ht="18.75">
      <c r="A229" s="57"/>
      <c r="B229" s="755" t="str">
        <f t="shared" si="25"/>
        <v/>
      </c>
      <c r="C229" s="755"/>
      <c r="D229" s="755"/>
      <c r="E229" s="755"/>
      <c r="F229" s="755"/>
      <c r="G229" s="755"/>
      <c r="H229" s="772" t="str">
        <f t="shared" si="26"/>
        <v/>
      </c>
      <c r="I229" s="772"/>
      <c r="J229" s="772"/>
      <c r="K229" s="772"/>
      <c r="L229" s="773" t="str">
        <f t="shared" si="27"/>
        <v/>
      </c>
      <c r="M229" s="773"/>
      <c r="N229" s="773" t="str">
        <f t="shared" si="28"/>
        <v/>
      </c>
      <c r="O229" s="773"/>
      <c r="P229" s="574" t="str">
        <f t="shared" si="29"/>
        <v/>
      </c>
      <c r="Q229" s="575"/>
      <c r="R229" s="574" t="str">
        <f t="shared" si="30"/>
        <v/>
      </c>
      <c r="S229" s="576"/>
      <c r="T229" s="576"/>
      <c r="U229" s="576"/>
      <c r="V229" s="575"/>
      <c r="W229" s="577" t="str">
        <f t="shared" si="31"/>
        <v/>
      </c>
      <c r="X229" s="577"/>
      <c r="Y229" s="577"/>
      <c r="Z229" s="577"/>
      <c r="AA229" s="577" t="str">
        <f t="shared" si="32"/>
        <v/>
      </c>
      <c r="AB229" s="577"/>
      <c r="AC229" s="577"/>
      <c r="AD229" s="577"/>
      <c r="AE229" s="577"/>
      <c r="AF229" s="751" t="str">
        <f t="shared" si="33"/>
        <v/>
      </c>
      <c r="AG229" s="751"/>
      <c r="AH229" s="565" t="str">
        <f t="shared" si="34"/>
        <v/>
      </c>
      <c r="AI229" s="565"/>
      <c r="AJ229" s="565" t="str">
        <f t="shared" si="35"/>
        <v/>
      </c>
      <c r="AK229" s="565"/>
      <c r="AL229" s="403"/>
      <c r="AM229" s="404"/>
      <c r="AN229" s="276"/>
      <c r="AO229" s="276"/>
      <c r="AP229" s="276"/>
      <c r="AQ229" s="238"/>
      <c r="AR229" s="238"/>
      <c r="AS229" s="238"/>
      <c r="AT229" s="238"/>
      <c r="AU229" s="238"/>
      <c r="AV229" s="237"/>
      <c r="AW229" s="237"/>
      <c r="AX229" s="237"/>
      <c r="AY229" s="237"/>
      <c r="AZ229" s="237"/>
      <c r="BA229" s="237"/>
      <c r="BB229" s="237"/>
      <c r="BC229" s="237"/>
      <c r="BD229" s="237"/>
      <c r="BE229" s="237"/>
      <c r="BF229" s="234"/>
      <c r="BG229" s="234"/>
      <c r="BH229" s="234"/>
      <c r="BI229" s="234"/>
      <c r="BJ229" s="234"/>
      <c r="BK229" s="234"/>
      <c r="BL229" s="234"/>
      <c r="BM229" s="235"/>
      <c r="BN229" s="235"/>
      <c r="BO229" s="235"/>
      <c r="BP229" s="235"/>
      <c r="BQ229" s="235"/>
      <c r="BR229" s="235"/>
      <c r="BS229" s="235"/>
      <c r="BT229" s="235"/>
      <c r="BU229" s="235"/>
      <c r="BV229" s="235"/>
      <c r="BW229" s="235"/>
      <c r="BX229" s="235"/>
      <c r="BY229" s="236"/>
      <c r="BZ229" s="236"/>
      <c r="CA229" s="236"/>
      <c r="CB229" s="236"/>
      <c r="CC229" s="236"/>
      <c r="CD229" s="236"/>
      <c r="CE229" s="108"/>
      <c r="CF229" s="108"/>
      <c r="CG229" s="108"/>
    </row>
    <row r="230" spans="1:85" s="69" customFormat="1" ht="18.75">
      <c r="A230" s="57"/>
      <c r="B230" s="755" t="str">
        <f t="shared" si="25"/>
        <v/>
      </c>
      <c r="C230" s="755"/>
      <c r="D230" s="755"/>
      <c r="E230" s="755"/>
      <c r="F230" s="755"/>
      <c r="G230" s="755"/>
      <c r="H230" s="772" t="str">
        <f t="shared" si="26"/>
        <v/>
      </c>
      <c r="I230" s="772"/>
      <c r="J230" s="772"/>
      <c r="K230" s="772"/>
      <c r="L230" s="773" t="str">
        <f t="shared" si="27"/>
        <v/>
      </c>
      <c r="M230" s="773"/>
      <c r="N230" s="773" t="str">
        <f t="shared" si="28"/>
        <v/>
      </c>
      <c r="O230" s="773"/>
      <c r="P230" s="574" t="str">
        <f t="shared" si="29"/>
        <v/>
      </c>
      <c r="Q230" s="575"/>
      <c r="R230" s="574" t="str">
        <f t="shared" si="30"/>
        <v/>
      </c>
      <c r="S230" s="576"/>
      <c r="T230" s="576"/>
      <c r="U230" s="576"/>
      <c r="V230" s="575"/>
      <c r="W230" s="577" t="str">
        <f t="shared" si="31"/>
        <v/>
      </c>
      <c r="X230" s="577"/>
      <c r="Y230" s="577"/>
      <c r="Z230" s="577"/>
      <c r="AA230" s="577" t="str">
        <f t="shared" si="32"/>
        <v/>
      </c>
      <c r="AB230" s="577"/>
      <c r="AC230" s="577"/>
      <c r="AD230" s="577"/>
      <c r="AE230" s="577"/>
      <c r="AF230" s="751" t="str">
        <f t="shared" si="33"/>
        <v/>
      </c>
      <c r="AG230" s="751"/>
      <c r="AH230" s="565" t="str">
        <f t="shared" si="34"/>
        <v/>
      </c>
      <c r="AI230" s="565"/>
      <c r="AJ230" s="565" t="str">
        <f t="shared" si="35"/>
        <v/>
      </c>
      <c r="AK230" s="565"/>
      <c r="AL230" s="403"/>
      <c r="AM230" s="404"/>
      <c r="AN230" s="276"/>
      <c r="AO230" s="276"/>
      <c r="AP230" s="276"/>
      <c r="AQ230" s="238"/>
      <c r="AR230" s="238"/>
      <c r="AS230" s="238"/>
      <c r="AT230" s="238"/>
      <c r="AU230" s="238"/>
      <c r="AV230" s="237"/>
      <c r="AW230" s="237"/>
      <c r="AX230" s="237"/>
      <c r="AY230" s="237"/>
      <c r="AZ230" s="237"/>
      <c r="BA230" s="237"/>
      <c r="BB230" s="237"/>
      <c r="BC230" s="237"/>
      <c r="BD230" s="237"/>
      <c r="BE230" s="237"/>
      <c r="BF230" s="234"/>
      <c r="BG230" s="234"/>
      <c r="BH230" s="234"/>
      <c r="BI230" s="234"/>
      <c r="BJ230" s="234"/>
      <c r="BK230" s="234"/>
      <c r="BL230" s="234"/>
      <c r="BM230" s="235"/>
      <c r="BN230" s="235"/>
      <c r="BO230" s="235"/>
      <c r="BP230" s="235"/>
      <c r="BQ230" s="235"/>
      <c r="BR230" s="235"/>
      <c r="BS230" s="235"/>
      <c r="BT230" s="235"/>
      <c r="BU230" s="235"/>
      <c r="BV230" s="235"/>
      <c r="BW230" s="235"/>
      <c r="BX230" s="235"/>
      <c r="BY230" s="236"/>
      <c r="BZ230" s="236"/>
      <c r="CA230" s="236"/>
      <c r="CB230" s="236"/>
      <c r="CC230" s="236"/>
      <c r="CD230" s="236"/>
      <c r="CE230" s="108"/>
      <c r="CF230" s="108"/>
      <c r="CG230" s="108"/>
    </row>
    <row r="231" spans="1:85" s="69" customFormat="1" ht="4.5" customHeight="1" thickBot="1">
      <c r="A231" s="57"/>
      <c r="B231" s="405"/>
      <c r="C231" s="405"/>
      <c r="D231" s="405"/>
      <c r="E231" s="405"/>
      <c r="F231" s="405"/>
      <c r="G231" s="405"/>
      <c r="H231" s="406"/>
      <c r="I231" s="406"/>
      <c r="J231" s="406"/>
      <c r="K231" s="406"/>
      <c r="L231" s="407"/>
      <c r="M231" s="407"/>
      <c r="N231" s="408"/>
      <c r="O231" s="408"/>
      <c r="P231" s="408"/>
      <c r="Q231" s="408"/>
      <c r="R231" s="408"/>
      <c r="S231" s="409"/>
      <c r="T231" s="410"/>
      <c r="U231" s="410"/>
      <c r="V231" s="410"/>
      <c r="W231" s="410"/>
      <c r="X231" s="411"/>
      <c r="Y231" s="412"/>
      <c r="Z231" s="412"/>
      <c r="AA231" s="412"/>
      <c r="AB231" s="412"/>
      <c r="AC231" s="412"/>
      <c r="AD231" s="412"/>
      <c r="AE231" s="412"/>
      <c r="AF231" s="412"/>
      <c r="AG231" s="413"/>
      <c r="AH231" s="157"/>
      <c r="AI231" s="157"/>
      <c r="AJ231" s="157"/>
      <c r="AK231" s="157"/>
      <c r="AL231" s="157"/>
      <c r="AM231" s="157"/>
      <c r="AN231" s="157"/>
      <c r="AO231" s="158"/>
      <c r="AP231" s="159"/>
      <c r="AQ231" s="160"/>
      <c r="AR231" s="160"/>
      <c r="AS231" s="160"/>
      <c r="AT231" s="160"/>
      <c r="AU231" s="160"/>
      <c r="AV231" s="194"/>
      <c r="AW231" s="194"/>
      <c r="AX231" s="194"/>
      <c r="AY231" s="194"/>
      <c r="AZ231" s="194"/>
      <c r="BA231" s="194"/>
      <c r="BB231" s="161"/>
      <c r="BC231" s="162"/>
      <c r="BD231" s="162"/>
      <c r="BE231" s="162"/>
      <c r="BF231" s="162"/>
      <c r="BG231" s="162"/>
      <c r="BH231" s="163"/>
      <c r="BI231" s="163"/>
      <c r="BJ231" s="163"/>
      <c r="BK231" s="163"/>
      <c r="BL231" s="163"/>
      <c r="BM231" s="163"/>
      <c r="BN231" s="163"/>
      <c r="BO231" s="164"/>
      <c r="BP231" s="164"/>
      <c r="BQ231" s="164"/>
      <c r="BR231" s="164"/>
      <c r="BS231" s="164"/>
      <c r="BT231" s="164"/>
      <c r="BU231" s="164"/>
      <c r="BV231" s="164"/>
      <c r="BW231" s="164"/>
      <c r="BX231" s="164"/>
      <c r="BY231" s="164"/>
      <c r="BZ231" s="164"/>
      <c r="CA231" s="165"/>
      <c r="CB231" s="165"/>
      <c r="CC231" s="165"/>
      <c r="CD231" s="165"/>
      <c r="CE231" s="165"/>
      <c r="CF231" s="165"/>
      <c r="CG231" s="108"/>
    </row>
    <row r="232" spans="1:85" s="69" customFormat="1" ht="19.5" customHeight="1" thickBot="1">
      <c r="A232" s="57"/>
      <c r="B232" s="942" t="s">
        <v>175</v>
      </c>
      <c r="C232" s="943"/>
      <c r="D232" s="943"/>
      <c r="E232" s="943"/>
      <c r="F232" s="943"/>
      <c r="G232" s="944"/>
      <c r="H232" s="898">
        <f>SUM(H224:H230)</f>
        <v>0</v>
      </c>
      <c r="I232" s="899"/>
      <c r="J232" s="899"/>
      <c r="K232" s="900"/>
      <c r="L232" s="168"/>
      <c r="M232" s="171" t="str">
        <f>R61</f>
        <v xml:space="preserve">בעת מילוי הטופס יש לרשום מידע בלתי מסווג בלבד </v>
      </c>
      <c r="N232" s="172"/>
      <c r="O232" s="172"/>
      <c r="P232" s="172"/>
      <c r="Q232" s="198"/>
      <c r="R232" s="414"/>
      <c r="S232" s="414"/>
      <c r="T232" s="414"/>
      <c r="U232" s="151"/>
      <c r="V232" s="151"/>
      <c r="W232" s="747">
        <f>SUM(W224:Z230)</f>
        <v>0</v>
      </c>
      <c r="X232" s="564"/>
      <c r="Y232" s="564"/>
      <c r="Z232" s="564"/>
      <c r="AA232" s="747">
        <f>SUM(AA224:AE230)</f>
        <v>0</v>
      </c>
      <c r="AB232" s="564"/>
      <c r="AC232" s="564"/>
      <c r="AD232" s="564"/>
      <c r="AE232" s="564"/>
      <c r="AF232" s="563">
        <f>SUM(AF224:AG230)</f>
        <v>0</v>
      </c>
      <c r="AG232" s="564"/>
      <c r="AH232" s="563">
        <f>SUM(AH224:AI230)</f>
        <v>0</v>
      </c>
      <c r="AI232" s="564"/>
      <c r="AJ232" s="563">
        <f>SUM(AJ224:AK230)</f>
        <v>0</v>
      </c>
      <c r="AK232" s="564"/>
      <c r="AL232" s="189"/>
      <c r="AM232" s="151"/>
      <c r="AN232" s="151"/>
      <c r="AO232" s="173"/>
      <c r="AP232" s="173"/>
      <c r="AQ232" s="174"/>
      <c r="AR232" s="174"/>
      <c r="AS232" s="174"/>
      <c r="AT232" s="174"/>
      <c r="AU232" s="174"/>
      <c r="AV232" s="174"/>
      <c r="AW232" s="174"/>
      <c r="AX232" s="175"/>
      <c r="AY232" s="175"/>
      <c r="AZ232" s="175"/>
      <c r="BA232" s="175"/>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236"/>
      <c r="CB232" s="236"/>
      <c r="CC232" s="236"/>
      <c r="CD232" s="236"/>
      <c r="CE232" s="236"/>
      <c r="CF232" s="236"/>
      <c r="CG232" s="108"/>
    </row>
    <row r="233" spans="1:85" s="69" customFormat="1" ht="12.75" customHeight="1" thickBot="1">
      <c r="A233" s="57"/>
      <c r="B233" s="177"/>
      <c r="C233" s="177"/>
      <c r="D233" s="177"/>
      <c r="E233" s="177"/>
      <c r="F233" s="177"/>
      <c r="G233" s="177"/>
      <c r="H233" s="178"/>
      <c r="I233" s="178"/>
      <c r="J233" s="178"/>
      <c r="K233" s="178"/>
      <c r="L233" s="168"/>
      <c r="M233" s="171"/>
      <c r="N233" s="172"/>
      <c r="O233" s="172"/>
      <c r="P233" s="172"/>
      <c r="Q233" s="172"/>
      <c r="R233" s="414"/>
      <c r="S233" s="414"/>
      <c r="T233" s="414"/>
      <c r="U233" s="151"/>
      <c r="V233" s="151"/>
      <c r="W233" s="415"/>
      <c r="X233" s="416"/>
      <c r="Y233" s="416"/>
      <c r="Z233" s="416"/>
      <c r="AA233" s="415"/>
      <c r="AB233" s="416"/>
      <c r="AC233" s="416"/>
      <c r="AD233" s="416"/>
      <c r="AE233" s="416"/>
      <c r="AF233" s="417"/>
      <c r="AG233" s="416"/>
      <c r="AH233" s="417"/>
      <c r="AI233" s="416"/>
      <c r="AJ233" s="417"/>
      <c r="AK233" s="416"/>
      <c r="AL233" s="189"/>
      <c r="AM233" s="151"/>
      <c r="AN233" s="151"/>
      <c r="AO233" s="173"/>
      <c r="AP233" s="173"/>
      <c r="AQ233" s="174"/>
      <c r="AR233" s="174"/>
      <c r="AS233" s="174"/>
      <c r="AT233" s="174"/>
      <c r="AU233" s="174"/>
      <c r="AV233" s="174"/>
      <c r="AW233" s="174"/>
      <c r="AX233" s="175"/>
      <c r="AY233" s="175"/>
      <c r="AZ233" s="175"/>
      <c r="BA233" s="175"/>
      <c r="BB233" s="175"/>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236"/>
      <c r="CB233" s="236"/>
      <c r="CC233" s="236"/>
      <c r="CD233" s="236"/>
      <c r="CE233" s="236"/>
      <c r="CF233" s="236"/>
      <c r="CG233" s="108"/>
    </row>
    <row r="234" spans="1:85" s="69" customFormat="1" ht="19.5" customHeight="1" thickBot="1">
      <c r="A234" s="57"/>
      <c r="B234" s="941" t="s">
        <v>176</v>
      </c>
      <c r="C234" s="941"/>
      <c r="D234" s="941"/>
      <c r="E234" s="941"/>
      <c r="F234" s="941"/>
      <c r="G234" s="941"/>
      <c r="H234" s="741">
        <f>H125</f>
        <v>0</v>
      </c>
      <c r="I234" s="741"/>
      <c r="J234" s="741"/>
      <c r="K234" s="741"/>
      <c r="L234" s="168"/>
      <c r="M234" s="171"/>
      <c r="N234" s="172"/>
      <c r="O234" s="172"/>
      <c r="P234" s="172"/>
      <c r="Q234" s="172"/>
      <c r="R234" s="414"/>
      <c r="S234" s="414"/>
      <c r="T234" s="414"/>
      <c r="U234" s="151"/>
      <c r="V234" s="151"/>
      <c r="W234" s="415"/>
      <c r="X234" s="416"/>
      <c r="Y234" s="416"/>
      <c r="Z234" s="416"/>
      <c r="AA234" s="415"/>
      <c r="AB234" s="416"/>
      <c r="AC234" s="416"/>
      <c r="AD234" s="416"/>
      <c r="AE234" s="416"/>
      <c r="AF234" s="417"/>
      <c r="AG234" s="416"/>
      <c r="AH234" s="417"/>
      <c r="AI234" s="416"/>
      <c r="AJ234" s="417"/>
      <c r="AK234" s="416"/>
      <c r="AL234" s="189"/>
      <c r="AM234" s="151"/>
      <c r="AN234" s="151"/>
      <c r="AO234" s="173"/>
      <c r="AP234" s="173"/>
      <c r="AQ234" s="174"/>
      <c r="AR234" s="174"/>
      <c r="AS234" s="174"/>
      <c r="AT234" s="174"/>
      <c r="AU234" s="174"/>
      <c r="AV234" s="174"/>
      <c r="AW234" s="174"/>
      <c r="AX234" s="175"/>
      <c r="AY234" s="175"/>
      <c r="AZ234" s="175"/>
      <c r="BA234" s="175"/>
      <c r="BB234" s="175"/>
      <c r="BC234" s="175"/>
      <c r="BD234" s="175"/>
      <c r="BE234" s="175"/>
      <c r="BF234" s="175"/>
      <c r="BG234" s="175"/>
      <c r="BH234" s="175"/>
      <c r="BI234" s="175"/>
      <c r="BJ234" s="175"/>
      <c r="BK234" s="175"/>
      <c r="BL234" s="175"/>
      <c r="BM234" s="175"/>
      <c r="BN234" s="175"/>
      <c r="BO234" s="175"/>
      <c r="BP234" s="175"/>
      <c r="BQ234" s="175"/>
      <c r="BR234" s="175"/>
      <c r="BS234" s="175"/>
      <c r="BT234" s="175"/>
      <c r="BU234" s="175"/>
      <c r="BV234" s="175"/>
      <c r="BW234" s="175"/>
      <c r="BX234" s="175"/>
      <c r="BY234" s="175"/>
      <c r="BZ234" s="175"/>
      <c r="CA234" s="236"/>
      <c r="CB234" s="236"/>
      <c r="CC234" s="236"/>
      <c r="CD234" s="236"/>
      <c r="CE234" s="236"/>
      <c r="CF234" s="236"/>
      <c r="CG234" s="108"/>
    </row>
    <row r="235" spans="1:85" s="3" customFormat="1" ht="12" customHeight="1" thickBot="1">
      <c r="A235" s="2"/>
      <c r="B235" s="315"/>
      <c r="C235" s="315"/>
      <c r="D235" s="315"/>
      <c r="E235" s="315"/>
      <c r="F235" s="315"/>
      <c r="G235" s="315"/>
      <c r="H235" s="109"/>
      <c r="I235" s="109"/>
      <c r="J235" s="109"/>
      <c r="K235" s="109"/>
      <c r="L235" s="109"/>
      <c r="M235" s="109"/>
      <c r="N235" s="109"/>
      <c r="O235" s="109"/>
      <c r="P235" s="109"/>
      <c r="Q235" s="109"/>
      <c r="R235" s="109"/>
      <c r="S235" s="109"/>
      <c r="T235" s="109"/>
      <c r="U235" s="109"/>
      <c r="V235" s="109"/>
      <c r="W235" s="109"/>
      <c r="X235" s="109"/>
      <c r="Y235" s="389"/>
      <c r="Z235" s="389"/>
      <c r="AA235" s="389"/>
      <c r="AB235" s="389"/>
      <c r="AC235" s="389"/>
      <c r="AD235" s="389"/>
      <c r="AE235" s="388"/>
      <c r="AF235" s="388"/>
      <c r="AG235" s="389"/>
      <c r="AH235" s="389"/>
      <c r="AI235" s="389"/>
      <c r="AJ235" s="390"/>
      <c r="AK235" s="390"/>
      <c r="AL235" s="390"/>
      <c r="AM235" s="390"/>
      <c r="AN235" s="390"/>
    </row>
    <row r="236" spans="1:85" s="3" customFormat="1" ht="13.5" customHeight="1" thickTop="1" thickBot="1">
      <c r="A236" s="2"/>
      <c r="B236" s="901" t="s">
        <v>31</v>
      </c>
      <c r="C236" s="902"/>
      <c r="D236" s="902"/>
      <c r="E236" s="902"/>
      <c r="F236" s="902"/>
      <c r="G236" s="902"/>
      <c r="H236" s="903" t="s">
        <v>44</v>
      </c>
      <c r="I236" s="903"/>
      <c r="J236" s="903"/>
      <c r="K236" s="904"/>
      <c r="L236" s="907"/>
      <c r="M236" s="880" t="s">
        <v>121</v>
      </c>
      <c r="N236" s="881"/>
      <c r="O236" s="881"/>
      <c r="P236" s="881"/>
      <c r="Q236" s="882"/>
      <c r="R236" s="880" t="s">
        <v>122</v>
      </c>
      <c r="S236" s="881"/>
      <c r="T236" s="881"/>
      <c r="U236" s="881"/>
      <c r="V236" s="881"/>
      <c r="W236" s="881"/>
      <c r="X236" s="881"/>
      <c r="Y236" s="881"/>
      <c r="Z236" s="882"/>
      <c r="AA236" s="418"/>
      <c r="AB236" s="419"/>
      <c r="AC236" s="593" t="s">
        <v>4</v>
      </c>
      <c r="AD236" s="594"/>
      <c r="AE236" s="594"/>
      <c r="AF236" s="594"/>
      <c r="AG236" s="594"/>
      <c r="AH236" s="594"/>
      <c r="AI236" s="594"/>
      <c r="AJ236" s="594"/>
      <c r="AK236" s="595"/>
      <c r="AL236" s="420"/>
      <c r="AM236" s="302"/>
      <c r="AN236" s="302"/>
      <c r="AO236" s="105"/>
    </row>
    <row r="237" spans="1:85" ht="14.25" thickTop="1" thickBot="1">
      <c r="B237" s="742" t="s">
        <v>11</v>
      </c>
      <c r="C237" s="743"/>
      <c r="D237" s="743"/>
      <c r="E237" s="743"/>
      <c r="F237" s="743"/>
      <c r="G237" s="743"/>
      <c r="H237" s="905"/>
      <c r="I237" s="905"/>
      <c r="J237" s="905"/>
      <c r="K237" s="906"/>
      <c r="L237" s="907"/>
      <c r="M237" s="883"/>
      <c r="N237" s="884"/>
      <c r="O237" s="884"/>
      <c r="P237" s="884"/>
      <c r="Q237" s="885"/>
      <c r="R237" s="883"/>
      <c r="S237" s="884"/>
      <c r="T237" s="884"/>
      <c r="U237" s="884"/>
      <c r="V237" s="884"/>
      <c r="W237" s="884"/>
      <c r="X237" s="884"/>
      <c r="Y237" s="884"/>
      <c r="Z237" s="885"/>
      <c r="AA237" s="418"/>
      <c r="AB237" s="419"/>
      <c r="AC237" s="593" t="s">
        <v>12</v>
      </c>
      <c r="AD237" s="594"/>
      <c r="AE237" s="594"/>
      <c r="AF237" s="594"/>
      <c r="AG237" s="595"/>
      <c r="AH237" s="584" t="s">
        <v>13</v>
      </c>
      <c r="AI237" s="585"/>
      <c r="AJ237" s="585"/>
      <c r="AK237" s="585"/>
      <c r="AL237" s="420"/>
      <c r="AM237" s="302"/>
      <c r="AN237" s="302"/>
      <c r="AO237" s="108"/>
    </row>
    <row r="238" spans="1:85" ht="24" customHeight="1" thickTop="1" thickBot="1">
      <c r="B238" s="421"/>
      <c r="C238" s="722">
        <v>0.17</v>
      </c>
      <c r="D238" s="722"/>
      <c r="E238" s="722"/>
      <c r="F238" s="722"/>
      <c r="G238" s="422"/>
      <c r="H238" s="905"/>
      <c r="I238" s="905"/>
      <c r="J238" s="905"/>
      <c r="K238" s="906"/>
      <c r="L238" s="907"/>
      <c r="M238" s="596" t="s">
        <v>14</v>
      </c>
      <c r="N238" s="766"/>
      <c r="O238" s="766"/>
      <c r="P238" s="597"/>
      <c r="Q238" s="423" t="s">
        <v>15</v>
      </c>
      <c r="R238" s="912" t="s">
        <v>14</v>
      </c>
      <c r="S238" s="913"/>
      <c r="T238" s="913"/>
      <c r="U238" s="913"/>
      <c r="V238" s="913"/>
      <c r="W238" s="913"/>
      <c r="X238" s="914"/>
      <c r="Y238" s="872" t="s">
        <v>15</v>
      </c>
      <c r="Z238" s="917"/>
      <c r="AA238" s="424"/>
      <c r="AB238" s="425"/>
      <c r="AC238" s="744" t="s">
        <v>14</v>
      </c>
      <c r="AD238" s="744"/>
      <c r="AE238" s="744"/>
      <c r="AF238" s="744"/>
      <c r="AG238" s="423" t="s">
        <v>15</v>
      </c>
      <c r="AH238" s="596" t="s">
        <v>14</v>
      </c>
      <c r="AI238" s="597"/>
      <c r="AJ238" s="872" t="s">
        <v>15</v>
      </c>
      <c r="AK238" s="873"/>
      <c r="AL238" s="424"/>
      <c r="AM238" s="425"/>
      <c r="AN238" s="419"/>
      <c r="AO238" s="108"/>
    </row>
    <row r="239" spans="1:85" s="66" customFormat="1" ht="21" customHeight="1" thickTop="1" thickBot="1">
      <c r="B239" s="720" t="s">
        <v>16</v>
      </c>
      <c r="C239" s="721"/>
      <c r="D239" s="721"/>
      <c r="E239" s="721"/>
      <c r="F239" s="721"/>
      <c r="G239" s="721"/>
      <c r="H239" s="607" t="s">
        <v>104</v>
      </c>
      <c r="I239" s="607"/>
      <c r="J239" s="607"/>
      <c r="K239" s="608"/>
      <c r="L239" s="426"/>
      <c r="M239" s="587">
        <f>IF(N130="","",N130)</f>
        <v>0</v>
      </c>
      <c r="N239" s="588"/>
      <c r="O239" s="588"/>
      <c r="P239" s="589"/>
      <c r="Q239" s="427"/>
      <c r="R239" s="590">
        <f>IF(U130="","",U130)</f>
        <v>0</v>
      </c>
      <c r="S239" s="591"/>
      <c r="T239" s="591"/>
      <c r="U239" s="591"/>
      <c r="V239" s="591"/>
      <c r="W239" s="591"/>
      <c r="X239" s="592"/>
      <c r="Y239" s="590"/>
      <c r="Z239" s="592"/>
      <c r="AA239" s="428"/>
      <c r="AB239" s="429"/>
      <c r="AC239" s="590">
        <f>IF(AF130="","",AF130)</f>
        <v>0</v>
      </c>
      <c r="AD239" s="591"/>
      <c r="AE239" s="591"/>
      <c r="AF239" s="592"/>
      <c r="AG239" s="430"/>
      <c r="AH239" s="578">
        <f>IF(AI130="","",AI130)</f>
        <v>0</v>
      </c>
      <c r="AI239" s="579"/>
      <c r="AJ239" s="578"/>
      <c r="AK239" s="874"/>
      <c r="AL239" s="431"/>
      <c r="AM239" s="432"/>
      <c r="AN239" s="432"/>
      <c r="AO239" s="133"/>
    </row>
    <row r="240" spans="1:85" s="66" customFormat="1" ht="18.75" customHeight="1" thickTop="1" thickBot="1">
      <c r="B240" s="604"/>
      <c r="C240" s="605"/>
      <c r="D240" s="605"/>
      <c r="E240" s="605"/>
      <c r="F240" s="605"/>
      <c r="G240" s="606"/>
      <c r="H240" s="609" t="s">
        <v>17</v>
      </c>
      <c r="I240" s="609"/>
      <c r="J240" s="609"/>
      <c r="K240" s="610"/>
      <c r="L240" s="426"/>
      <c r="M240" s="587">
        <f t="shared" ref="M240:M243" si="36">IF(N131="","",N131)</f>
        <v>0</v>
      </c>
      <c r="N240" s="588"/>
      <c r="O240" s="588"/>
      <c r="P240" s="589"/>
      <c r="Q240" s="427"/>
      <c r="R240" s="590">
        <f t="shared" ref="R240:R243" si="37">IF(U131="","",U131)</f>
        <v>0</v>
      </c>
      <c r="S240" s="591"/>
      <c r="T240" s="591"/>
      <c r="U240" s="591"/>
      <c r="V240" s="591"/>
      <c r="W240" s="591"/>
      <c r="X240" s="592"/>
      <c r="Y240" s="590"/>
      <c r="Z240" s="592"/>
      <c r="AA240" s="428"/>
      <c r="AB240" s="429"/>
      <c r="AC240" s="590">
        <f t="shared" ref="AC240:AC243" si="38">IF(AF131="","",AF131)</f>
        <v>0</v>
      </c>
      <c r="AD240" s="591"/>
      <c r="AE240" s="591"/>
      <c r="AF240" s="592"/>
      <c r="AG240" s="427"/>
      <c r="AH240" s="578">
        <f t="shared" ref="AH240:AH243" si="39">IF(AI131="","",AI131)</f>
        <v>0</v>
      </c>
      <c r="AI240" s="579"/>
      <c r="AJ240" s="587"/>
      <c r="AK240" s="588"/>
      <c r="AL240" s="431"/>
      <c r="AM240" s="432"/>
      <c r="AN240" s="432"/>
    </row>
    <row r="241" spans="1:45" s="66" customFormat="1" ht="18.75" customHeight="1" thickTop="1" thickBot="1">
      <c r="B241" s="602" t="s">
        <v>97</v>
      </c>
      <c r="C241" s="603"/>
      <c r="D241" s="603"/>
      <c r="E241" s="603"/>
      <c r="F241" s="603"/>
      <c r="G241" s="603"/>
      <c r="H241" s="609" t="s">
        <v>18</v>
      </c>
      <c r="I241" s="609"/>
      <c r="J241" s="609"/>
      <c r="K241" s="610"/>
      <c r="L241" s="426"/>
      <c r="M241" s="587" t="str">
        <f t="shared" si="36"/>
        <v/>
      </c>
      <c r="N241" s="588"/>
      <c r="O241" s="588"/>
      <c r="P241" s="589"/>
      <c r="Q241" s="427"/>
      <c r="R241" s="590" t="str">
        <f t="shared" si="37"/>
        <v/>
      </c>
      <c r="S241" s="591"/>
      <c r="T241" s="591"/>
      <c r="U241" s="591"/>
      <c r="V241" s="591"/>
      <c r="W241" s="591"/>
      <c r="X241" s="592"/>
      <c r="Y241" s="590"/>
      <c r="Z241" s="592"/>
      <c r="AA241" s="428"/>
      <c r="AB241" s="429"/>
      <c r="AC241" s="590" t="str">
        <f t="shared" si="38"/>
        <v/>
      </c>
      <c r="AD241" s="591"/>
      <c r="AE241" s="591"/>
      <c r="AF241" s="592"/>
      <c r="AG241" s="427"/>
      <c r="AH241" s="578" t="str">
        <f t="shared" si="39"/>
        <v/>
      </c>
      <c r="AI241" s="579"/>
      <c r="AJ241" s="587"/>
      <c r="AK241" s="588"/>
      <c r="AL241" s="431"/>
      <c r="AM241" s="432"/>
      <c r="AN241" s="432"/>
    </row>
    <row r="242" spans="1:45" s="66" customFormat="1" ht="24.75" customHeight="1" thickTop="1" thickBot="1">
      <c r="B242" s="602"/>
      <c r="C242" s="603"/>
      <c r="D242" s="603"/>
      <c r="E242" s="603"/>
      <c r="F242" s="603"/>
      <c r="G242" s="603"/>
      <c r="H242" s="717" t="s">
        <v>105</v>
      </c>
      <c r="I242" s="717"/>
      <c r="J242" s="717"/>
      <c r="K242" s="718"/>
      <c r="L242" s="426"/>
      <c r="M242" s="587">
        <f t="shared" si="36"/>
        <v>0</v>
      </c>
      <c r="N242" s="588"/>
      <c r="O242" s="588"/>
      <c r="P242" s="589"/>
      <c r="Q242" s="427"/>
      <c r="R242" s="590">
        <f t="shared" si="37"/>
        <v>0</v>
      </c>
      <c r="S242" s="591"/>
      <c r="T242" s="591"/>
      <c r="U242" s="591"/>
      <c r="V242" s="591"/>
      <c r="W242" s="591"/>
      <c r="X242" s="592"/>
      <c r="Y242" s="590"/>
      <c r="Z242" s="592"/>
      <c r="AA242" s="428"/>
      <c r="AB242" s="429"/>
      <c r="AC242" s="590">
        <f t="shared" si="38"/>
        <v>0</v>
      </c>
      <c r="AD242" s="591"/>
      <c r="AE242" s="591"/>
      <c r="AF242" s="592"/>
      <c r="AG242" s="430"/>
      <c r="AH242" s="578">
        <f t="shared" si="39"/>
        <v>0</v>
      </c>
      <c r="AI242" s="579"/>
      <c r="AJ242" s="578"/>
      <c r="AK242" s="874"/>
      <c r="AL242" s="431"/>
      <c r="AM242" s="432"/>
      <c r="AN242" s="432"/>
    </row>
    <row r="243" spans="1:45" s="66" customFormat="1" ht="17.25" customHeight="1" thickTop="1" thickBot="1">
      <c r="B243" s="600"/>
      <c r="C243" s="601"/>
      <c r="D243" s="601"/>
      <c r="E243" s="601"/>
      <c r="F243" s="601"/>
      <c r="G243" s="601"/>
      <c r="H243" s="598" t="s">
        <v>27</v>
      </c>
      <c r="I243" s="598"/>
      <c r="J243" s="598"/>
      <c r="K243" s="599"/>
      <c r="L243" s="426"/>
      <c r="M243" s="587">
        <f t="shared" si="36"/>
        <v>0</v>
      </c>
      <c r="N243" s="588"/>
      <c r="O243" s="588"/>
      <c r="P243" s="589"/>
      <c r="Q243" s="427"/>
      <c r="R243" s="590" t="str">
        <f t="shared" si="37"/>
        <v/>
      </c>
      <c r="S243" s="591"/>
      <c r="T243" s="591"/>
      <c r="U243" s="591"/>
      <c r="V243" s="591"/>
      <c r="W243" s="591"/>
      <c r="X243" s="592"/>
      <c r="Y243" s="590"/>
      <c r="Z243" s="592"/>
      <c r="AA243" s="428"/>
      <c r="AB243" s="429"/>
      <c r="AC243" s="590">
        <f t="shared" si="38"/>
        <v>0</v>
      </c>
      <c r="AD243" s="591"/>
      <c r="AE243" s="591"/>
      <c r="AF243" s="592"/>
      <c r="AG243" s="427"/>
      <c r="AH243" s="578">
        <f t="shared" si="39"/>
        <v>0</v>
      </c>
      <c r="AI243" s="579"/>
      <c r="AJ243" s="587"/>
      <c r="AK243" s="588"/>
      <c r="AL243" s="431"/>
      <c r="AM243" s="432"/>
      <c r="AN243" s="432"/>
    </row>
    <row r="244" spans="1:45" s="93" customFormat="1" ht="0.75" customHeight="1">
      <c r="A244" s="2"/>
      <c r="B244" s="586"/>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2"/>
      <c r="AC244" s="106"/>
      <c r="AD244" s="107"/>
      <c r="AE244" s="107"/>
      <c r="AF244" s="107"/>
      <c r="AG244" s="107"/>
      <c r="AH244" s="107"/>
      <c r="AI244" s="107"/>
      <c r="AJ244" s="107"/>
      <c r="AK244" s="107"/>
      <c r="AL244" s="107"/>
      <c r="AM244" s="107"/>
      <c r="AN244" s="107"/>
      <c r="AO244" s="94"/>
      <c r="AP244" s="94"/>
      <c r="AQ244" s="94"/>
      <c r="AR244" s="94"/>
      <c r="AS244" s="94"/>
    </row>
    <row r="245" spans="1:45" s="93" customFormat="1" ht="0.75" customHeight="1">
      <c r="A245" s="2"/>
      <c r="B245" s="302"/>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c r="AA245" s="302"/>
      <c r="AB245" s="2"/>
      <c r="AC245" s="107"/>
      <c r="AD245" s="107"/>
      <c r="AE245" s="107"/>
      <c r="AF245" s="107"/>
      <c r="AG245" s="107"/>
      <c r="AH245" s="107"/>
      <c r="AI245" s="107"/>
      <c r="AJ245" s="107"/>
      <c r="AK245" s="107"/>
      <c r="AL245" s="107"/>
      <c r="AM245" s="107"/>
      <c r="AN245" s="107"/>
      <c r="AO245" s="94"/>
      <c r="AP245" s="94"/>
      <c r="AQ245" s="94"/>
      <c r="AR245" s="94"/>
      <c r="AS245" s="94"/>
    </row>
    <row r="246" spans="1:45" ht="1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5"/>
      <c r="AJ246" s="95"/>
      <c r="AK246" s="93"/>
      <c r="AL246" s="93"/>
      <c r="AM246" s="93"/>
      <c r="AN246" s="93"/>
    </row>
    <row r="247" spans="1:45" s="219" customFormat="1" ht="22.5" customHeight="1">
      <c r="A247" s="223"/>
      <c r="B247" s="482" t="s">
        <v>20</v>
      </c>
      <c r="C247" s="482"/>
      <c r="D247" s="482"/>
      <c r="E247" s="482"/>
      <c r="F247" s="482"/>
      <c r="G247" s="482"/>
      <c r="H247" s="482"/>
      <c r="I247" s="479" t="s">
        <v>32</v>
      </c>
      <c r="J247" s="479"/>
      <c r="K247" s="479"/>
      <c r="L247" s="479"/>
      <c r="M247" s="93"/>
      <c r="N247" s="611"/>
      <c r="O247" s="612"/>
      <c r="P247" s="612"/>
      <c r="Q247" s="613"/>
      <c r="R247" s="611" t="s">
        <v>125</v>
      </c>
      <c r="S247" s="612"/>
      <c r="T247" s="612"/>
      <c r="U247" s="612"/>
      <c r="V247" s="612"/>
      <c r="W247" s="612"/>
      <c r="X247" s="612"/>
      <c r="Y247" s="613"/>
      <c r="Z247" s="611" t="s">
        <v>19</v>
      </c>
      <c r="AA247" s="612"/>
      <c r="AB247" s="612"/>
      <c r="AC247" s="612"/>
      <c r="AD247" s="613"/>
      <c r="AE247" s="611" t="s">
        <v>135</v>
      </c>
      <c r="AF247" s="612"/>
      <c r="AG247" s="613"/>
      <c r="AH247" s="624" t="s">
        <v>136</v>
      </c>
      <c r="AI247" s="625"/>
      <c r="AJ247" s="625"/>
      <c r="AK247" s="433" t="s">
        <v>1</v>
      </c>
      <c r="AL247" s="434"/>
      <c r="AM247" s="518" t="s">
        <v>134</v>
      </c>
      <c r="AN247" s="519"/>
      <c r="AO247" s="520"/>
      <c r="AP247" s="453"/>
    </row>
    <row r="248" spans="1:45" s="223" customFormat="1" ht="12.75" customHeight="1">
      <c r="A248" s="221"/>
      <c r="B248" s="483"/>
      <c r="C248" s="483"/>
      <c r="D248" s="483"/>
      <c r="E248" s="483"/>
      <c r="F248" s="483"/>
      <c r="G248" s="483"/>
      <c r="H248" s="483"/>
      <c r="I248" s="480"/>
      <c r="J248" s="480"/>
      <c r="K248" s="480"/>
      <c r="L248" s="480"/>
      <c r="M248" s="315"/>
      <c r="N248" s="614" t="s">
        <v>124</v>
      </c>
      <c r="O248" s="615"/>
      <c r="P248" s="615"/>
      <c r="Q248" s="616"/>
      <c r="R248" s="614"/>
      <c r="S248" s="615"/>
      <c r="T248" s="615"/>
      <c r="U248" s="615"/>
      <c r="V248" s="615"/>
      <c r="W248" s="615"/>
      <c r="X248" s="615"/>
      <c r="Y248" s="616"/>
      <c r="Z248" s="614"/>
      <c r="AA248" s="615"/>
      <c r="AB248" s="615"/>
      <c r="AC248" s="615"/>
      <c r="AD248" s="616"/>
      <c r="AE248" s="518"/>
      <c r="AF248" s="519"/>
      <c r="AG248" s="520"/>
      <c r="AH248" s="518"/>
      <c r="AI248" s="519"/>
      <c r="AJ248" s="519"/>
      <c r="AK248" s="583"/>
      <c r="AL248" s="435"/>
      <c r="AM248" s="521"/>
      <c r="AN248" s="522"/>
      <c r="AO248" s="523"/>
      <c r="AP248" s="453"/>
    </row>
    <row r="249" spans="1:45" s="223" customFormat="1" ht="6.75" customHeight="1">
      <c r="A249" s="221"/>
      <c r="B249" s="483"/>
      <c r="C249" s="483"/>
      <c r="D249" s="483"/>
      <c r="E249" s="483"/>
      <c r="F249" s="483"/>
      <c r="G249" s="483"/>
      <c r="H249" s="483"/>
      <c r="I249" s="480"/>
      <c r="J249" s="480"/>
      <c r="K249" s="480"/>
      <c r="L249" s="480"/>
      <c r="M249" s="108"/>
      <c r="N249" s="617"/>
      <c r="O249" s="618"/>
      <c r="P249" s="618"/>
      <c r="Q249" s="619"/>
      <c r="R249" s="617"/>
      <c r="S249" s="618"/>
      <c r="T249" s="618"/>
      <c r="U249" s="618"/>
      <c r="V249" s="618"/>
      <c r="W249" s="618"/>
      <c r="X249" s="618"/>
      <c r="Y249" s="619"/>
      <c r="Z249" s="617"/>
      <c r="AA249" s="618"/>
      <c r="AB249" s="618"/>
      <c r="AC249" s="618"/>
      <c r="AD249" s="619"/>
      <c r="AE249" s="521"/>
      <c r="AF249" s="522"/>
      <c r="AG249" s="523"/>
      <c r="AH249" s="521"/>
      <c r="AI249" s="522"/>
      <c r="AJ249" s="522"/>
      <c r="AK249" s="583"/>
      <c r="AL249" s="435"/>
      <c r="AM249" s="521"/>
      <c r="AN249" s="522"/>
      <c r="AO249" s="523"/>
      <c r="AP249" s="453"/>
    </row>
    <row r="250" spans="1:45" s="223" customFormat="1" ht="17.25" customHeight="1">
      <c r="A250" s="221"/>
      <c r="B250" s="483"/>
      <c r="C250" s="483"/>
      <c r="D250" s="483"/>
      <c r="E250" s="483"/>
      <c r="F250" s="483"/>
      <c r="G250" s="483"/>
      <c r="H250" s="483"/>
      <c r="I250" s="480"/>
      <c r="J250" s="480"/>
      <c r="K250" s="480"/>
      <c r="L250" s="480"/>
      <c r="M250" s="108"/>
      <c r="N250" s="620"/>
      <c r="O250" s="621"/>
      <c r="P250" s="621"/>
      <c r="Q250" s="622"/>
      <c r="R250" s="620"/>
      <c r="S250" s="621"/>
      <c r="T250" s="621"/>
      <c r="U250" s="621"/>
      <c r="V250" s="621"/>
      <c r="W250" s="621"/>
      <c r="X250" s="621"/>
      <c r="Y250" s="622"/>
      <c r="Z250" s="620"/>
      <c r="AA250" s="621"/>
      <c r="AB250" s="621"/>
      <c r="AC250" s="621"/>
      <c r="AD250" s="622"/>
      <c r="AE250" s="524"/>
      <c r="AF250" s="525"/>
      <c r="AG250" s="526"/>
      <c r="AH250" s="524"/>
      <c r="AI250" s="525"/>
      <c r="AJ250" s="525"/>
      <c r="AK250" s="583"/>
      <c r="AL250" s="435"/>
      <c r="AM250" s="521"/>
      <c r="AN250" s="522"/>
      <c r="AO250" s="523"/>
      <c r="AP250" s="453"/>
    </row>
    <row r="251" spans="1:45" s="223" customFormat="1" ht="18" hidden="1" customHeight="1">
      <c r="A251" s="221"/>
      <c r="B251" s="483"/>
      <c r="C251" s="483"/>
      <c r="D251" s="483"/>
      <c r="E251" s="483"/>
      <c r="F251" s="483"/>
      <c r="G251" s="483"/>
      <c r="H251" s="483"/>
      <c r="I251" s="480"/>
      <c r="J251" s="480"/>
      <c r="K251" s="480"/>
      <c r="L251" s="480"/>
      <c r="M251" s="108"/>
      <c r="N251" s="436"/>
      <c r="O251" s="436"/>
      <c r="P251" s="436"/>
      <c r="Q251" s="436"/>
      <c r="R251" s="436"/>
      <c r="S251" s="436"/>
      <c r="T251" s="436"/>
      <c r="U251" s="436"/>
      <c r="V251" s="436"/>
      <c r="W251" s="436"/>
      <c r="X251" s="436"/>
      <c r="Y251" s="436"/>
      <c r="Z251" s="436"/>
      <c r="AA251" s="436"/>
      <c r="AB251" s="437"/>
      <c r="AC251" s="438"/>
      <c r="AD251" s="438"/>
      <c r="AE251" s="438"/>
      <c r="AF251" s="438"/>
      <c r="AG251" s="438"/>
      <c r="AH251" s="438"/>
      <c r="AI251" s="438"/>
      <c r="AJ251" s="439"/>
      <c r="AK251" s="438"/>
      <c r="AL251" s="435"/>
      <c r="AM251" s="521"/>
      <c r="AN251" s="522"/>
      <c r="AO251" s="523"/>
      <c r="AP251" s="453"/>
    </row>
    <row r="252" spans="1:45" s="223" customFormat="1" ht="23.25" customHeight="1">
      <c r="A252" s="221"/>
      <c r="B252" s="483"/>
      <c r="C252" s="483"/>
      <c r="D252" s="483"/>
      <c r="E252" s="483"/>
      <c r="F252" s="483"/>
      <c r="G252" s="483"/>
      <c r="H252" s="483"/>
      <c r="I252" s="480"/>
      <c r="J252" s="480"/>
      <c r="K252" s="480"/>
      <c r="L252" s="480"/>
      <c r="M252" s="108"/>
      <c r="N252" s="614" t="s">
        <v>137</v>
      </c>
      <c r="O252" s="615"/>
      <c r="P252" s="615"/>
      <c r="Q252" s="616"/>
      <c r="R252" s="614"/>
      <c r="S252" s="615"/>
      <c r="T252" s="615"/>
      <c r="U252" s="615"/>
      <c r="V252" s="615"/>
      <c r="W252" s="615"/>
      <c r="X252" s="615"/>
      <c r="Y252" s="616"/>
      <c r="Z252" s="614"/>
      <c r="AA252" s="615"/>
      <c r="AB252" s="615"/>
      <c r="AC252" s="615"/>
      <c r="AD252" s="616"/>
      <c r="AE252" s="518"/>
      <c r="AF252" s="519"/>
      <c r="AG252" s="520"/>
      <c r="AH252" s="626"/>
      <c r="AI252" s="627"/>
      <c r="AJ252" s="440"/>
      <c r="AK252" s="583"/>
      <c r="AL252" s="435"/>
      <c r="AM252" s="521"/>
      <c r="AN252" s="522"/>
      <c r="AO252" s="523"/>
      <c r="AP252" s="453"/>
    </row>
    <row r="253" spans="1:45" s="223" customFormat="1" ht="4.5" customHeight="1">
      <c r="A253" s="221"/>
      <c r="B253" s="483"/>
      <c r="C253" s="483"/>
      <c r="D253" s="483"/>
      <c r="E253" s="483"/>
      <c r="F253" s="483"/>
      <c r="G253" s="483"/>
      <c r="H253" s="483"/>
      <c r="I253" s="480"/>
      <c r="J253" s="480"/>
      <c r="K253" s="480"/>
      <c r="L253" s="480"/>
      <c r="M253" s="2"/>
      <c r="N253" s="617"/>
      <c r="O253" s="618"/>
      <c r="P253" s="618"/>
      <c r="Q253" s="619"/>
      <c r="R253" s="617"/>
      <c r="S253" s="618"/>
      <c r="T253" s="618"/>
      <c r="U253" s="618"/>
      <c r="V253" s="618"/>
      <c r="W253" s="618"/>
      <c r="X253" s="618"/>
      <c r="Y253" s="619"/>
      <c r="Z253" s="617"/>
      <c r="AA253" s="618"/>
      <c r="AB253" s="618"/>
      <c r="AC253" s="618"/>
      <c r="AD253" s="619"/>
      <c r="AE253" s="521"/>
      <c r="AF253" s="522"/>
      <c r="AG253" s="523"/>
      <c r="AH253" s="628"/>
      <c r="AI253" s="629"/>
      <c r="AJ253" s="435"/>
      <c r="AK253" s="583"/>
      <c r="AL253" s="435"/>
      <c r="AM253" s="521"/>
      <c r="AN253" s="522"/>
      <c r="AO253" s="523"/>
      <c r="AP253" s="453"/>
      <c r="AQ253" s="224"/>
      <c r="AR253" s="224"/>
      <c r="AS253" s="224"/>
    </row>
    <row r="254" spans="1:45" s="223" customFormat="1" ht="21" customHeight="1">
      <c r="A254" s="221"/>
      <c r="B254" s="484"/>
      <c r="C254" s="484"/>
      <c r="D254" s="484"/>
      <c r="E254" s="484"/>
      <c r="F254" s="484"/>
      <c r="G254" s="484"/>
      <c r="H254" s="484"/>
      <c r="I254" s="481"/>
      <c r="J254" s="481"/>
      <c r="K254" s="481"/>
      <c r="L254" s="481"/>
      <c r="M254" s="93"/>
      <c r="N254" s="620"/>
      <c r="O254" s="621"/>
      <c r="P254" s="621"/>
      <c r="Q254" s="622"/>
      <c r="R254" s="620"/>
      <c r="S254" s="621"/>
      <c r="T254" s="621"/>
      <c r="U254" s="621"/>
      <c r="V254" s="621"/>
      <c r="W254" s="621"/>
      <c r="X254" s="621"/>
      <c r="Y254" s="622"/>
      <c r="Z254" s="620"/>
      <c r="AA254" s="621"/>
      <c r="AB254" s="621"/>
      <c r="AC254" s="621"/>
      <c r="AD254" s="622"/>
      <c r="AE254" s="524"/>
      <c r="AF254" s="525"/>
      <c r="AG254" s="526"/>
      <c r="AH254" s="630"/>
      <c r="AI254" s="631"/>
      <c r="AJ254" s="441"/>
      <c r="AK254" s="583"/>
      <c r="AL254" s="435"/>
      <c r="AM254" s="524"/>
      <c r="AN254" s="525"/>
      <c r="AO254" s="526"/>
      <c r="AP254" s="453"/>
      <c r="AQ254" s="224"/>
      <c r="AR254" s="224"/>
      <c r="AS254" s="224"/>
    </row>
    <row r="255" spans="1:45" s="223" customFormat="1" ht="12" hidden="1" customHeight="1">
      <c r="A255" s="219"/>
      <c r="B255" s="225"/>
      <c r="C255" s="226"/>
      <c r="D255" s="226"/>
      <c r="E255" s="227"/>
      <c r="F255" s="868" t="s">
        <v>21</v>
      </c>
      <c r="G255" s="868"/>
      <c r="H255" s="868"/>
      <c r="I255" s="868"/>
      <c r="J255" s="868"/>
      <c r="K255" s="868"/>
      <c r="L255" s="868"/>
      <c r="M255" s="228"/>
      <c r="N255" s="227"/>
      <c r="O255" s="229" t="s">
        <v>22</v>
      </c>
      <c r="P255" s="247"/>
      <c r="Q255" s="247"/>
      <c r="R255" s="247"/>
      <c r="S255" s="247"/>
      <c r="T255" s="247"/>
      <c r="U255" s="247"/>
      <c r="V255" s="247"/>
      <c r="W255" s="247"/>
      <c r="X255" s="247"/>
      <c r="Y255" s="247"/>
      <c r="Z255" s="219"/>
      <c r="AA255" s="219"/>
      <c r="AB255" s="219"/>
      <c r="AC255" s="260"/>
      <c r="AD255" s="260"/>
      <c r="AE255" s="261"/>
      <c r="AF255" s="262"/>
      <c r="AG255" s="260"/>
      <c r="AH255" s="262"/>
      <c r="AI255" s="260"/>
      <c r="AJ255" s="262"/>
      <c r="AK255" s="118"/>
      <c r="AL255" s="260"/>
      <c r="AM255" s="262"/>
      <c r="AN255" s="118"/>
      <c r="AO255" s="224"/>
      <c r="AP255" s="224"/>
      <c r="AQ255" s="224"/>
      <c r="AR255" s="224"/>
      <c r="AS255" s="224"/>
    </row>
    <row r="256" spans="1:45" s="219" customFormat="1" hidden="1">
      <c r="B256" s="230"/>
      <c r="C256" s="230"/>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c r="AA256" s="230"/>
      <c r="AB256" s="230"/>
      <c r="AC256" s="230"/>
      <c r="AD256" s="230"/>
      <c r="AE256" s="230"/>
      <c r="AF256" s="230"/>
      <c r="AG256" s="230"/>
      <c r="AH256" s="230"/>
      <c r="AI256" s="231"/>
      <c r="AJ256" s="231"/>
      <c r="AK256" s="230"/>
      <c r="AL256" s="230"/>
      <c r="AM256" s="230"/>
      <c r="AN256" s="230"/>
    </row>
    <row r="257" spans="2:40" s="219" customFormat="1" hidden="1">
      <c r="B257" s="230"/>
      <c r="C257" s="230"/>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c r="AA257" s="230"/>
      <c r="AB257" s="230"/>
      <c r="AC257" s="230"/>
      <c r="AD257" s="230"/>
      <c r="AE257" s="230"/>
      <c r="AF257" s="230"/>
      <c r="AG257" s="230"/>
      <c r="AH257" s="230"/>
      <c r="AI257" s="231"/>
      <c r="AJ257" s="231"/>
      <c r="AK257" s="230"/>
      <c r="AL257" s="230"/>
      <c r="AM257" s="230"/>
      <c r="AN257" s="230"/>
    </row>
    <row r="258" spans="2:40" s="219" customFormat="1" hidden="1">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c r="AA258" s="230"/>
      <c r="AB258" s="230"/>
      <c r="AC258" s="230"/>
      <c r="AD258" s="230"/>
      <c r="AE258" s="230"/>
      <c r="AF258" s="230"/>
      <c r="AG258" s="230"/>
      <c r="AH258" s="230"/>
      <c r="AI258" s="231"/>
      <c r="AJ258" s="231"/>
      <c r="AK258" s="230"/>
      <c r="AL258" s="230"/>
      <c r="AM258" s="230"/>
      <c r="AN258" s="230"/>
    </row>
    <row r="259" spans="2:40" s="219" customFormat="1" hidden="1">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c r="AA259" s="230"/>
      <c r="AB259" s="230"/>
      <c r="AC259" s="230"/>
      <c r="AD259" s="230"/>
      <c r="AE259" s="230"/>
      <c r="AF259" s="230"/>
      <c r="AG259" s="230"/>
      <c r="AH259" s="230"/>
      <c r="AI259" s="231"/>
      <c r="AJ259" s="231"/>
      <c r="AK259" s="230"/>
      <c r="AL259" s="230"/>
      <c r="AM259" s="230"/>
      <c r="AN259" s="230"/>
    </row>
    <row r="260" spans="2:40" s="219" customFormat="1" hidden="1">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c r="AA260" s="230"/>
      <c r="AB260" s="230"/>
      <c r="AC260" s="230"/>
      <c r="AD260" s="230"/>
      <c r="AE260" s="230"/>
      <c r="AF260" s="230"/>
      <c r="AG260" s="230"/>
      <c r="AH260" s="230"/>
      <c r="AI260" s="231"/>
      <c r="AJ260" s="231"/>
      <c r="AK260" s="230"/>
      <c r="AL260" s="230"/>
      <c r="AM260" s="230"/>
      <c r="AN260" s="230"/>
    </row>
    <row r="261" spans="2:40" s="219" customFormat="1" hidden="1">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c r="AA261" s="230"/>
      <c r="AB261" s="230"/>
      <c r="AC261" s="230"/>
      <c r="AD261" s="230"/>
      <c r="AE261" s="230"/>
      <c r="AF261" s="230"/>
      <c r="AG261" s="230"/>
      <c r="AH261" s="230"/>
      <c r="AI261" s="231"/>
      <c r="AJ261" s="231"/>
      <c r="AK261" s="230"/>
      <c r="AL261" s="230"/>
      <c r="AM261" s="230"/>
      <c r="AN261" s="230"/>
    </row>
    <row r="262" spans="2:40" s="219" customFormat="1" hidden="1">
      <c r="B262" s="230"/>
      <c r="C262" s="230"/>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c r="AA262" s="230"/>
      <c r="AB262" s="230"/>
      <c r="AC262" s="230"/>
      <c r="AD262" s="230"/>
      <c r="AE262" s="230"/>
      <c r="AF262" s="230"/>
      <c r="AG262" s="230"/>
      <c r="AH262" s="230"/>
      <c r="AI262" s="231"/>
      <c r="AJ262" s="231"/>
      <c r="AK262" s="230"/>
      <c r="AL262" s="230"/>
      <c r="AM262" s="230"/>
      <c r="AN262" s="230"/>
    </row>
    <row r="263" spans="2:40" s="219" customFormat="1" hidden="1">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c r="AA263" s="230"/>
      <c r="AB263" s="230"/>
      <c r="AC263" s="230"/>
      <c r="AD263" s="230"/>
      <c r="AE263" s="230"/>
      <c r="AF263" s="230"/>
      <c r="AG263" s="230"/>
      <c r="AH263" s="230"/>
      <c r="AI263" s="231"/>
      <c r="AJ263" s="231"/>
      <c r="AK263" s="230"/>
      <c r="AL263" s="230"/>
      <c r="AM263" s="230"/>
      <c r="AN263" s="230"/>
    </row>
    <row r="264" spans="2:40" s="219" customFormat="1" hidden="1">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c r="AA264" s="230"/>
      <c r="AB264" s="230"/>
      <c r="AC264" s="230"/>
      <c r="AD264" s="230"/>
      <c r="AE264" s="230"/>
      <c r="AF264" s="230"/>
      <c r="AG264" s="230"/>
      <c r="AH264" s="230"/>
      <c r="AI264" s="231"/>
      <c r="AJ264" s="231"/>
      <c r="AK264" s="230"/>
      <c r="AL264" s="230"/>
      <c r="AM264" s="230"/>
      <c r="AN264" s="230"/>
    </row>
    <row r="265" spans="2:40" s="219" customFormat="1" hidden="1">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c r="AA265" s="230"/>
      <c r="AB265" s="230"/>
      <c r="AC265" s="230"/>
      <c r="AD265" s="230"/>
      <c r="AE265" s="230"/>
      <c r="AF265" s="230"/>
      <c r="AG265" s="230"/>
      <c r="AH265" s="230"/>
      <c r="AI265" s="231"/>
      <c r="AJ265" s="231"/>
      <c r="AK265" s="230"/>
      <c r="AL265" s="230"/>
      <c r="AM265" s="230"/>
      <c r="AN265" s="230"/>
    </row>
    <row r="266" spans="2:40" s="219" customFormat="1" hidden="1">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c r="AA266" s="230"/>
      <c r="AB266" s="230"/>
      <c r="AC266" s="230"/>
      <c r="AD266" s="230"/>
      <c r="AE266" s="230"/>
      <c r="AF266" s="230"/>
      <c r="AG266" s="230"/>
      <c r="AH266" s="230"/>
      <c r="AI266" s="231"/>
      <c r="AJ266" s="231"/>
      <c r="AK266" s="230"/>
      <c r="AL266" s="230"/>
      <c r="AM266" s="230"/>
      <c r="AN266" s="230"/>
    </row>
    <row r="267" spans="2:40" s="219" customFormat="1" hidden="1">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c r="AA267" s="230"/>
      <c r="AB267" s="230"/>
      <c r="AC267" s="230"/>
      <c r="AD267" s="230"/>
      <c r="AE267" s="230"/>
      <c r="AF267" s="230"/>
      <c r="AG267" s="230"/>
      <c r="AH267" s="230"/>
      <c r="AI267" s="231"/>
      <c r="AJ267" s="231"/>
      <c r="AK267" s="230"/>
      <c r="AL267" s="230"/>
      <c r="AM267" s="230"/>
      <c r="AN267" s="230"/>
    </row>
    <row r="268" spans="2:40" s="219" customFormat="1" hidden="1">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c r="AA268" s="230"/>
      <c r="AB268" s="230"/>
      <c r="AC268" s="230"/>
      <c r="AD268" s="230"/>
      <c r="AE268" s="230"/>
      <c r="AF268" s="230"/>
      <c r="AG268" s="230"/>
      <c r="AH268" s="230"/>
      <c r="AI268" s="231"/>
      <c r="AJ268" s="231"/>
      <c r="AK268" s="230"/>
      <c r="AL268" s="230"/>
      <c r="AM268" s="230"/>
      <c r="AN268" s="230"/>
    </row>
    <row r="269" spans="2:40" s="219" customFormat="1" hidden="1">
      <c r="B269" s="230"/>
      <c r="C269" s="230"/>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c r="AA269" s="230"/>
      <c r="AB269" s="230"/>
      <c r="AC269" s="230"/>
      <c r="AD269" s="230"/>
      <c r="AE269" s="230"/>
      <c r="AF269" s="230"/>
      <c r="AG269" s="230"/>
      <c r="AH269" s="230"/>
      <c r="AI269" s="231"/>
      <c r="AJ269" s="231"/>
      <c r="AK269" s="230"/>
      <c r="AL269" s="230"/>
      <c r="AM269" s="230"/>
      <c r="AN269" s="230"/>
    </row>
    <row r="270" spans="2:40" s="219" customFormat="1" hidden="1">
      <c r="B270" s="230"/>
      <c r="C270" s="230"/>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c r="AA270" s="230"/>
      <c r="AB270" s="230"/>
      <c r="AC270" s="230"/>
      <c r="AD270" s="230"/>
      <c r="AE270" s="230"/>
      <c r="AF270" s="230"/>
      <c r="AG270" s="230"/>
      <c r="AH270" s="230"/>
      <c r="AI270" s="231"/>
      <c r="AJ270" s="231"/>
      <c r="AK270" s="230"/>
      <c r="AL270" s="230"/>
      <c r="AM270" s="230"/>
      <c r="AN270" s="230"/>
    </row>
    <row r="271" spans="2:40" s="219" customFormat="1" hidden="1">
      <c r="B271" s="230"/>
      <c r="C271" s="230"/>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c r="AA271" s="230"/>
      <c r="AB271" s="230"/>
      <c r="AC271" s="230"/>
      <c r="AD271" s="230"/>
      <c r="AE271" s="230"/>
      <c r="AF271" s="230"/>
      <c r="AG271" s="230"/>
      <c r="AH271" s="230"/>
      <c r="AI271" s="231"/>
      <c r="AJ271" s="231"/>
      <c r="AK271" s="230"/>
      <c r="AL271" s="230"/>
      <c r="AM271" s="230"/>
      <c r="AN271" s="230"/>
    </row>
    <row r="272" spans="2:40" s="219" customFormat="1" hidden="1">
      <c r="B272" s="230"/>
      <c r="C272" s="230"/>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c r="AA272" s="230"/>
      <c r="AB272" s="230"/>
      <c r="AC272" s="230"/>
      <c r="AD272" s="230"/>
      <c r="AE272" s="230"/>
      <c r="AF272" s="230"/>
      <c r="AG272" s="230"/>
      <c r="AH272" s="230"/>
      <c r="AI272" s="231"/>
      <c r="AJ272" s="231"/>
      <c r="AK272" s="230"/>
      <c r="AL272" s="230"/>
      <c r="AM272" s="230"/>
      <c r="AN272" s="230"/>
    </row>
    <row r="273" spans="2:40" s="219" customFormat="1" hidden="1">
      <c r="B273" s="230"/>
      <c r="C273" s="230"/>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c r="AA273" s="230"/>
      <c r="AB273" s="230"/>
      <c r="AC273" s="230"/>
      <c r="AD273" s="230"/>
      <c r="AE273" s="230"/>
      <c r="AF273" s="230"/>
      <c r="AG273" s="230"/>
      <c r="AH273" s="230"/>
      <c r="AI273" s="231"/>
      <c r="AJ273" s="231"/>
      <c r="AK273" s="230"/>
      <c r="AL273" s="230"/>
      <c r="AM273" s="230"/>
      <c r="AN273" s="230"/>
    </row>
    <row r="274" spans="2:40" s="219" customFormat="1" hidden="1">
      <c r="B274" s="230"/>
      <c r="C274" s="230"/>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c r="AA274" s="230"/>
      <c r="AB274" s="230"/>
      <c r="AC274" s="230"/>
      <c r="AD274" s="230"/>
      <c r="AE274" s="230"/>
      <c r="AF274" s="230"/>
      <c r="AG274" s="230"/>
      <c r="AH274" s="230"/>
      <c r="AI274" s="231"/>
      <c r="AJ274" s="231"/>
      <c r="AK274" s="230"/>
      <c r="AL274" s="230"/>
      <c r="AM274" s="230"/>
      <c r="AN274" s="230"/>
    </row>
    <row r="275" spans="2:40" s="219" customFormat="1" hidden="1">
      <c r="B275" s="230"/>
      <c r="C275" s="230"/>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c r="AA275" s="230"/>
      <c r="AB275" s="230"/>
      <c r="AC275" s="230"/>
      <c r="AD275" s="230"/>
      <c r="AE275" s="230"/>
      <c r="AF275" s="230"/>
      <c r="AG275" s="230"/>
      <c r="AH275" s="230"/>
      <c r="AI275" s="231"/>
      <c r="AJ275" s="231"/>
      <c r="AK275" s="230"/>
      <c r="AL275" s="230"/>
      <c r="AM275" s="230"/>
      <c r="AN275" s="230"/>
    </row>
    <row r="276" spans="2:40" s="219" customFormat="1" hidden="1">
      <c r="B276" s="230"/>
      <c r="C276" s="230"/>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c r="AA276" s="230"/>
      <c r="AB276" s="230"/>
      <c r="AC276" s="230"/>
      <c r="AD276" s="230"/>
      <c r="AE276" s="230"/>
      <c r="AF276" s="230"/>
      <c r="AG276" s="230"/>
      <c r="AH276" s="230"/>
      <c r="AI276" s="231"/>
      <c r="AJ276" s="231"/>
      <c r="AK276" s="230"/>
      <c r="AL276" s="230"/>
      <c r="AM276" s="230"/>
      <c r="AN276" s="230"/>
    </row>
    <row r="277" spans="2:40" s="219" customFormat="1" hidden="1">
      <c r="B277" s="230"/>
      <c r="C277" s="230"/>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c r="AA277" s="230"/>
      <c r="AB277" s="230"/>
      <c r="AC277" s="230"/>
      <c r="AD277" s="230"/>
      <c r="AE277" s="230"/>
      <c r="AF277" s="230"/>
      <c r="AG277" s="230"/>
      <c r="AH277" s="230"/>
      <c r="AI277" s="231"/>
      <c r="AJ277" s="231"/>
      <c r="AK277" s="230"/>
      <c r="AL277" s="230"/>
      <c r="AM277" s="230"/>
      <c r="AN277" s="230"/>
    </row>
    <row r="278" spans="2:40" s="219" customFormat="1" hidden="1">
      <c r="B278" s="230"/>
      <c r="C278" s="230"/>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c r="AA278" s="230"/>
      <c r="AB278" s="230"/>
      <c r="AC278" s="230"/>
      <c r="AD278" s="230"/>
      <c r="AE278" s="230"/>
      <c r="AF278" s="230"/>
      <c r="AG278" s="230"/>
      <c r="AH278" s="230"/>
      <c r="AI278" s="231"/>
      <c r="AJ278" s="231"/>
      <c r="AK278" s="230"/>
      <c r="AL278" s="230"/>
      <c r="AM278" s="230"/>
      <c r="AN278" s="230"/>
    </row>
    <row r="279" spans="2:40" s="219" customFormat="1" hidden="1">
      <c r="B279" s="230"/>
      <c r="C279" s="230"/>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c r="AA279" s="230"/>
      <c r="AB279" s="230"/>
      <c r="AC279" s="230"/>
      <c r="AD279" s="230"/>
      <c r="AE279" s="230"/>
      <c r="AF279" s="230"/>
      <c r="AG279" s="230"/>
      <c r="AH279" s="230"/>
      <c r="AI279" s="231"/>
      <c r="AJ279" s="231"/>
      <c r="AK279" s="230"/>
      <c r="AL279" s="230"/>
      <c r="AM279" s="230"/>
      <c r="AN279" s="230"/>
    </row>
    <row r="280" spans="2:40" s="219" customFormat="1" hidden="1">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c r="AA280" s="230"/>
      <c r="AB280" s="230"/>
      <c r="AC280" s="230"/>
      <c r="AD280" s="230"/>
      <c r="AE280" s="230"/>
      <c r="AF280" s="230"/>
      <c r="AG280" s="230"/>
      <c r="AH280" s="230"/>
      <c r="AI280" s="231"/>
      <c r="AJ280" s="231"/>
      <c r="AK280" s="230"/>
      <c r="AL280" s="230"/>
      <c r="AM280" s="230"/>
      <c r="AN280" s="230"/>
    </row>
    <row r="281" spans="2:40" s="219" customFormat="1" hidden="1">
      <c r="B281" s="230"/>
      <c r="C281" s="230"/>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c r="AA281" s="230"/>
      <c r="AB281" s="230"/>
      <c r="AC281" s="230"/>
      <c r="AD281" s="230"/>
      <c r="AE281" s="230"/>
      <c r="AF281" s="230"/>
      <c r="AG281" s="230"/>
      <c r="AH281" s="230"/>
      <c r="AI281" s="231"/>
      <c r="AJ281" s="231"/>
      <c r="AK281" s="230"/>
      <c r="AL281" s="230"/>
      <c r="AM281" s="230"/>
      <c r="AN281" s="230"/>
    </row>
    <row r="282" spans="2:40" s="219" customFormat="1" hidden="1">
      <c r="B282" s="230"/>
      <c r="C282" s="230"/>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c r="AA282" s="230"/>
      <c r="AB282" s="230"/>
      <c r="AC282" s="230"/>
      <c r="AD282" s="230"/>
      <c r="AE282" s="230"/>
      <c r="AF282" s="230"/>
      <c r="AG282" s="230"/>
      <c r="AH282" s="230"/>
      <c r="AI282" s="231"/>
      <c r="AJ282" s="231"/>
      <c r="AK282" s="230"/>
      <c r="AL282" s="230"/>
      <c r="AM282" s="230"/>
      <c r="AN282" s="230"/>
    </row>
    <row r="283" spans="2:40" s="219" customFormat="1" hidden="1">
      <c r="B283" s="230"/>
      <c r="C283" s="230"/>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c r="AA283" s="230"/>
      <c r="AB283" s="230"/>
      <c r="AC283" s="230"/>
      <c r="AD283" s="230"/>
      <c r="AE283" s="230"/>
      <c r="AF283" s="230"/>
      <c r="AG283" s="230"/>
      <c r="AH283" s="230"/>
      <c r="AI283" s="231"/>
      <c r="AJ283" s="231"/>
      <c r="AK283" s="230"/>
      <c r="AL283" s="230"/>
      <c r="AM283" s="230"/>
      <c r="AN283" s="230"/>
    </row>
    <row r="284" spans="2:40" s="219" customFormat="1" hidden="1">
      <c r="B284" s="230"/>
      <c r="C284" s="230"/>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c r="AA284" s="230"/>
      <c r="AB284" s="230"/>
      <c r="AC284" s="230"/>
      <c r="AD284" s="230"/>
      <c r="AE284" s="230"/>
      <c r="AF284" s="230"/>
      <c r="AG284" s="230"/>
      <c r="AH284" s="230"/>
      <c r="AI284" s="231"/>
      <c r="AJ284" s="231"/>
      <c r="AK284" s="230"/>
      <c r="AL284" s="230"/>
      <c r="AM284" s="230"/>
      <c r="AN284" s="230"/>
    </row>
    <row r="285" spans="2:40" s="219" customFormat="1" hidden="1">
      <c r="B285" s="230"/>
      <c r="C285" s="230"/>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c r="AA285" s="230"/>
      <c r="AB285" s="230"/>
      <c r="AC285" s="230"/>
      <c r="AD285" s="230"/>
      <c r="AE285" s="230"/>
      <c r="AF285" s="230"/>
      <c r="AG285" s="230"/>
      <c r="AH285" s="230"/>
      <c r="AI285" s="231"/>
      <c r="AJ285" s="231"/>
      <c r="AK285" s="230"/>
      <c r="AL285" s="230"/>
      <c r="AM285" s="230"/>
      <c r="AN285" s="230"/>
    </row>
    <row r="286" spans="2:40" s="219" customFormat="1" hidden="1">
      <c r="B286" s="230"/>
      <c r="C286" s="230"/>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c r="AA286" s="230"/>
      <c r="AB286" s="230"/>
      <c r="AC286" s="230"/>
      <c r="AD286" s="230"/>
      <c r="AE286" s="230"/>
      <c r="AF286" s="230"/>
      <c r="AG286" s="230"/>
      <c r="AH286" s="230"/>
      <c r="AI286" s="231"/>
      <c r="AJ286" s="231"/>
      <c r="AK286" s="230"/>
      <c r="AL286" s="230"/>
      <c r="AM286" s="230"/>
      <c r="AN286" s="230"/>
    </row>
    <row r="287" spans="2:40" s="219" customFormat="1" hidden="1">
      <c r="B287" s="230"/>
      <c r="C287" s="230"/>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c r="AA287" s="230"/>
      <c r="AB287" s="230"/>
      <c r="AC287" s="230"/>
      <c r="AD287" s="230"/>
      <c r="AE287" s="230"/>
      <c r="AF287" s="230"/>
      <c r="AG287" s="230"/>
      <c r="AH287" s="230"/>
      <c r="AI287" s="231"/>
      <c r="AJ287" s="231"/>
      <c r="AK287" s="230"/>
      <c r="AL287" s="230"/>
      <c r="AM287" s="230"/>
      <c r="AN287" s="230"/>
    </row>
    <row r="288" spans="2:40" s="219" customFormat="1" hidden="1">
      <c r="B288" s="230"/>
      <c r="C288" s="230"/>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c r="AA288" s="230"/>
      <c r="AB288" s="230"/>
      <c r="AC288" s="230"/>
      <c r="AD288" s="230"/>
      <c r="AE288" s="230"/>
      <c r="AF288" s="230"/>
      <c r="AG288" s="230"/>
      <c r="AH288" s="230"/>
      <c r="AI288" s="231"/>
      <c r="AJ288" s="231"/>
      <c r="AK288" s="230"/>
      <c r="AL288" s="230"/>
      <c r="AM288" s="230"/>
      <c r="AN288" s="230"/>
    </row>
    <row r="289" spans="2:40" s="219" customFormat="1" hidden="1">
      <c r="B289" s="230"/>
      <c r="C289" s="230"/>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c r="AA289" s="230"/>
      <c r="AB289" s="230"/>
      <c r="AC289" s="230"/>
      <c r="AD289" s="230"/>
      <c r="AE289" s="230"/>
      <c r="AF289" s="230"/>
      <c r="AG289" s="230"/>
      <c r="AH289" s="230"/>
      <c r="AI289" s="231"/>
      <c r="AJ289" s="231"/>
      <c r="AK289" s="230"/>
      <c r="AL289" s="230"/>
      <c r="AM289" s="230"/>
      <c r="AN289" s="230"/>
    </row>
    <row r="290" spans="2:40" s="219" customFormat="1" hidden="1">
      <c r="B290" s="230"/>
      <c r="C290" s="230"/>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c r="AA290" s="230"/>
      <c r="AB290" s="230"/>
      <c r="AC290" s="230"/>
      <c r="AD290" s="230"/>
      <c r="AE290" s="230"/>
      <c r="AF290" s="230"/>
      <c r="AG290" s="230"/>
      <c r="AH290" s="230"/>
      <c r="AI290" s="231"/>
      <c r="AJ290" s="231"/>
      <c r="AK290" s="230"/>
      <c r="AL290" s="230"/>
      <c r="AM290" s="230"/>
      <c r="AN290" s="230"/>
    </row>
    <row r="291" spans="2:40" s="219" customFormat="1" hidden="1">
      <c r="B291" s="230"/>
      <c r="C291" s="230"/>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1"/>
      <c r="AJ291" s="231"/>
      <c r="AK291" s="230"/>
      <c r="AL291" s="230"/>
      <c r="AM291" s="230"/>
      <c r="AN291" s="230"/>
    </row>
    <row r="292" spans="2:40" s="219" customFormat="1" hidden="1">
      <c r="B292" s="230"/>
      <c r="C292" s="230"/>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c r="AA292" s="230"/>
      <c r="AB292" s="230"/>
      <c r="AC292" s="230"/>
      <c r="AD292" s="230"/>
      <c r="AE292" s="230"/>
      <c r="AF292" s="230"/>
      <c r="AG292" s="230"/>
      <c r="AH292" s="230"/>
      <c r="AI292" s="231"/>
      <c r="AJ292" s="231"/>
      <c r="AK292" s="230"/>
      <c r="AL292" s="230"/>
      <c r="AM292" s="230"/>
      <c r="AN292" s="230"/>
    </row>
    <row r="293" spans="2:40" s="219" customFormat="1" hidden="1">
      <c r="B293" s="230"/>
      <c r="C293" s="230"/>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c r="AA293" s="230"/>
      <c r="AB293" s="230"/>
      <c r="AC293" s="230"/>
      <c r="AD293" s="230"/>
      <c r="AE293" s="230"/>
      <c r="AF293" s="230"/>
      <c r="AG293" s="230"/>
      <c r="AH293" s="230"/>
      <c r="AI293" s="231"/>
      <c r="AJ293" s="231"/>
      <c r="AK293" s="230"/>
      <c r="AL293" s="230"/>
      <c r="AM293" s="230"/>
      <c r="AN293" s="230"/>
    </row>
    <row r="294" spans="2:40" s="219" customFormat="1" hidden="1">
      <c r="B294" s="230"/>
      <c r="C294" s="230"/>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1"/>
      <c r="AJ294" s="231"/>
      <c r="AK294" s="230"/>
      <c r="AL294" s="230"/>
      <c r="AM294" s="230"/>
      <c r="AN294" s="230"/>
    </row>
    <row r="295" spans="2:40" s="219" customFormat="1" hidden="1">
      <c r="B295" s="230"/>
      <c r="C295" s="230"/>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1"/>
      <c r="AJ295" s="231"/>
      <c r="AK295" s="230"/>
      <c r="AL295" s="230"/>
      <c r="AM295" s="230"/>
      <c r="AN295" s="230"/>
    </row>
    <row r="296" spans="2:40" s="219" customFormat="1" hidden="1">
      <c r="B296" s="230"/>
      <c r="C296" s="230"/>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c r="AA296" s="230"/>
      <c r="AB296" s="230"/>
      <c r="AC296" s="230"/>
      <c r="AD296" s="230"/>
      <c r="AE296" s="230"/>
      <c r="AF296" s="230"/>
      <c r="AG296" s="230"/>
      <c r="AH296" s="230"/>
      <c r="AI296" s="231"/>
      <c r="AJ296" s="231"/>
      <c r="AK296" s="230"/>
      <c r="AL296" s="230"/>
      <c r="AM296" s="230"/>
      <c r="AN296" s="230"/>
    </row>
    <row r="297" spans="2:40" s="219" customFormat="1" hidden="1">
      <c r="B297" s="230"/>
      <c r="C297" s="230"/>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c r="AA297" s="230"/>
      <c r="AB297" s="230"/>
      <c r="AC297" s="230"/>
      <c r="AD297" s="230"/>
      <c r="AE297" s="230"/>
      <c r="AF297" s="230"/>
      <c r="AG297" s="230"/>
      <c r="AH297" s="230"/>
      <c r="AI297" s="231"/>
      <c r="AJ297" s="231"/>
      <c r="AK297" s="230"/>
      <c r="AL297" s="230"/>
      <c r="AM297" s="230"/>
      <c r="AN297" s="230"/>
    </row>
    <row r="298" spans="2:40" s="219" customFormat="1" hidden="1">
      <c r="B298" s="230"/>
      <c r="C298" s="230"/>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c r="AA298" s="230"/>
      <c r="AB298" s="230"/>
      <c r="AC298" s="230"/>
      <c r="AD298" s="230"/>
      <c r="AE298" s="230"/>
      <c r="AF298" s="230"/>
      <c r="AG298" s="230"/>
      <c r="AH298" s="230"/>
      <c r="AI298" s="231"/>
      <c r="AJ298" s="231"/>
      <c r="AK298" s="230"/>
      <c r="AL298" s="230"/>
      <c r="AM298" s="230"/>
      <c r="AN298" s="230"/>
    </row>
    <row r="299" spans="2:40" s="219" customFormat="1" hidden="1">
      <c r="B299" s="230"/>
      <c r="C299" s="230"/>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c r="AA299" s="230"/>
      <c r="AB299" s="230"/>
      <c r="AC299" s="230"/>
      <c r="AD299" s="230"/>
      <c r="AE299" s="230"/>
      <c r="AF299" s="230"/>
      <c r="AG299" s="230"/>
      <c r="AH299" s="230"/>
      <c r="AI299" s="231"/>
      <c r="AJ299" s="231"/>
      <c r="AK299" s="230"/>
      <c r="AL299" s="230"/>
      <c r="AM299" s="230"/>
      <c r="AN299" s="230"/>
    </row>
    <row r="300" spans="2:40" s="219" customFormat="1" hidden="1">
      <c r="B300" s="230"/>
      <c r="C300" s="230"/>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c r="AA300" s="230"/>
      <c r="AB300" s="230"/>
      <c r="AC300" s="230"/>
      <c r="AD300" s="230"/>
      <c r="AE300" s="230"/>
      <c r="AF300" s="230"/>
      <c r="AG300" s="230"/>
      <c r="AH300" s="230"/>
      <c r="AI300" s="231"/>
      <c r="AJ300" s="231"/>
      <c r="AK300" s="230"/>
      <c r="AL300" s="230"/>
      <c r="AM300" s="230"/>
      <c r="AN300" s="230"/>
    </row>
    <row r="301" spans="2:40" s="219" customFormat="1" hidden="1">
      <c r="B301" s="230"/>
      <c r="C301" s="230"/>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c r="AA301" s="230"/>
      <c r="AB301" s="230"/>
      <c r="AC301" s="230"/>
      <c r="AD301" s="230"/>
      <c r="AE301" s="230"/>
      <c r="AF301" s="230"/>
      <c r="AG301" s="230"/>
      <c r="AH301" s="230"/>
      <c r="AI301" s="231"/>
      <c r="AJ301" s="231"/>
      <c r="AK301" s="230"/>
      <c r="AL301" s="230"/>
      <c r="AM301" s="230"/>
      <c r="AN301" s="230"/>
    </row>
    <row r="302" spans="2:40" s="219" customFormat="1" hidden="1">
      <c r="B302" s="230"/>
      <c r="C302" s="230"/>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c r="AA302" s="230"/>
      <c r="AB302" s="230"/>
      <c r="AC302" s="230"/>
      <c r="AD302" s="230"/>
      <c r="AE302" s="230"/>
      <c r="AF302" s="230"/>
      <c r="AG302" s="230"/>
      <c r="AH302" s="230"/>
      <c r="AI302" s="231"/>
      <c r="AJ302" s="231"/>
      <c r="AK302" s="230"/>
      <c r="AL302" s="230"/>
      <c r="AM302" s="230"/>
      <c r="AN302" s="230"/>
    </row>
    <row r="303" spans="2:40" s="219" customFormat="1" hidden="1">
      <c r="B303" s="230"/>
      <c r="C303" s="230"/>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c r="AA303" s="230"/>
      <c r="AB303" s="230"/>
      <c r="AC303" s="230"/>
      <c r="AD303" s="230"/>
      <c r="AE303" s="230"/>
      <c r="AF303" s="230"/>
      <c r="AG303" s="230"/>
      <c r="AH303" s="230"/>
      <c r="AI303" s="231"/>
      <c r="AJ303" s="231"/>
      <c r="AK303" s="230"/>
      <c r="AL303" s="230"/>
      <c r="AM303" s="230"/>
      <c r="AN303" s="230"/>
    </row>
    <row r="304" spans="2:40" s="219" customFormat="1" hidden="1">
      <c r="B304" s="230"/>
      <c r="C304" s="230"/>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c r="AA304" s="230"/>
      <c r="AB304" s="230"/>
      <c r="AC304" s="230"/>
      <c r="AD304" s="230"/>
      <c r="AE304" s="230"/>
      <c r="AF304" s="230"/>
      <c r="AG304" s="230"/>
      <c r="AH304" s="230"/>
      <c r="AI304" s="231"/>
      <c r="AJ304" s="231"/>
      <c r="AK304" s="230"/>
      <c r="AL304" s="230"/>
      <c r="AM304" s="230"/>
      <c r="AN304" s="230"/>
    </row>
    <row r="305" spans="2:40" s="219" customFormat="1" hidden="1">
      <c r="B305" s="230"/>
      <c r="C305" s="230"/>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c r="AA305" s="230"/>
      <c r="AB305" s="230"/>
      <c r="AC305" s="230"/>
      <c r="AD305" s="230"/>
      <c r="AE305" s="230"/>
      <c r="AF305" s="230"/>
      <c r="AG305" s="230"/>
      <c r="AH305" s="230"/>
      <c r="AI305" s="231"/>
      <c r="AJ305" s="231"/>
      <c r="AK305" s="230"/>
      <c r="AL305" s="230"/>
      <c r="AM305" s="230"/>
      <c r="AN305" s="230"/>
    </row>
    <row r="306" spans="2:40" s="219" customFormat="1" hidden="1">
      <c r="B306" s="230"/>
      <c r="C306" s="230"/>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c r="AA306" s="230"/>
      <c r="AB306" s="230"/>
      <c r="AC306" s="230"/>
      <c r="AD306" s="230"/>
      <c r="AE306" s="230"/>
      <c r="AF306" s="230"/>
      <c r="AG306" s="230"/>
      <c r="AH306" s="230"/>
      <c r="AI306" s="231"/>
      <c r="AJ306" s="231"/>
      <c r="AK306" s="230"/>
      <c r="AL306" s="230"/>
      <c r="AM306" s="230"/>
      <c r="AN306" s="230"/>
    </row>
    <row r="307" spans="2:40" s="219" customFormat="1" hidden="1">
      <c r="B307" s="230"/>
      <c r="C307" s="230"/>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c r="AA307" s="230"/>
      <c r="AB307" s="230"/>
      <c r="AC307" s="230"/>
      <c r="AD307" s="230"/>
      <c r="AE307" s="230"/>
      <c r="AF307" s="230"/>
      <c r="AG307" s="230"/>
      <c r="AH307" s="230"/>
      <c r="AI307" s="231"/>
      <c r="AJ307" s="231"/>
      <c r="AK307" s="230"/>
      <c r="AL307" s="230"/>
      <c r="AM307" s="230"/>
      <c r="AN307" s="230"/>
    </row>
    <row r="308" spans="2:40" s="219" customFormat="1" hidden="1">
      <c r="B308" s="230"/>
      <c r="C308" s="230"/>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c r="AA308" s="230"/>
      <c r="AB308" s="230"/>
      <c r="AC308" s="230"/>
      <c r="AD308" s="230"/>
      <c r="AE308" s="230"/>
      <c r="AF308" s="230"/>
      <c r="AG308" s="230"/>
      <c r="AH308" s="230"/>
      <c r="AI308" s="231"/>
      <c r="AJ308" s="231"/>
      <c r="AK308" s="230"/>
      <c r="AL308" s="230"/>
      <c r="AM308" s="230"/>
      <c r="AN308" s="230"/>
    </row>
    <row r="309" spans="2:40" s="219" customFormat="1" hidden="1">
      <c r="B309" s="230"/>
      <c r="C309" s="230"/>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1"/>
      <c r="AJ309" s="231"/>
      <c r="AK309" s="230"/>
      <c r="AL309" s="230"/>
      <c r="AM309" s="230"/>
      <c r="AN309" s="230"/>
    </row>
    <row r="310" spans="2:40" s="219" customFormat="1" hidden="1">
      <c r="B310" s="230"/>
      <c r="C310" s="230"/>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1"/>
      <c r="AJ310" s="231"/>
      <c r="AK310" s="230"/>
      <c r="AL310" s="230"/>
      <c r="AM310" s="230"/>
      <c r="AN310" s="230"/>
    </row>
    <row r="311" spans="2:40" s="219" customFormat="1" hidden="1">
      <c r="B311" s="230"/>
      <c r="C311" s="230"/>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c r="AA311" s="230"/>
      <c r="AB311" s="230"/>
      <c r="AC311" s="230"/>
      <c r="AD311" s="230"/>
      <c r="AE311" s="230"/>
      <c r="AF311" s="230"/>
      <c r="AG311" s="230"/>
      <c r="AH311" s="230"/>
      <c r="AI311" s="231"/>
      <c r="AJ311" s="231"/>
      <c r="AK311" s="230"/>
      <c r="AL311" s="230"/>
      <c r="AM311" s="230"/>
      <c r="AN311" s="230"/>
    </row>
    <row r="312" spans="2:40" s="219" customFormat="1" hidden="1">
      <c r="B312" s="230"/>
      <c r="C312" s="230"/>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c r="AA312" s="230"/>
      <c r="AB312" s="230"/>
      <c r="AC312" s="230"/>
      <c r="AD312" s="230"/>
      <c r="AE312" s="230"/>
      <c r="AF312" s="230"/>
      <c r="AG312" s="230"/>
      <c r="AH312" s="230"/>
      <c r="AI312" s="231"/>
      <c r="AJ312" s="231"/>
      <c r="AK312" s="230"/>
      <c r="AL312" s="230"/>
      <c r="AM312" s="230"/>
      <c r="AN312" s="230"/>
    </row>
    <row r="313" spans="2:40" s="219" customFormat="1" hidden="1">
      <c r="B313" s="230"/>
      <c r="C313" s="230"/>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c r="AA313" s="230"/>
      <c r="AB313" s="230"/>
      <c r="AC313" s="230"/>
      <c r="AD313" s="230"/>
      <c r="AE313" s="230"/>
      <c r="AF313" s="230"/>
      <c r="AG313" s="230"/>
      <c r="AH313" s="230"/>
      <c r="AI313" s="231"/>
      <c r="AJ313" s="231"/>
      <c r="AK313" s="230"/>
      <c r="AL313" s="230"/>
      <c r="AM313" s="230"/>
      <c r="AN313" s="230"/>
    </row>
    <row r="314" spans="2:40" s="219" customFormat="1" hidden="1">
      <c r="B314" s="230"/>
      <c r="C314" s="230"/>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c r="AA314" s="230"/>
      <c r="AB314" s="230"/>
      <c r="AC314" s="230"/>
      <c r="AD314" s="230"/>
      <c r="AE314" s="230"/>
      <c r="AF314" s="230"/>
      <c r="AG314" s="230"/>
      <c r="AH314" s="230"/>
      <c r="AI314" s="231"/>
      <c r="AJ314" s="231"/>
      <c r="AK314" s="230"/>
      <c r="AL314" s="230"/>
      <c r="AM314" s="230"/>
      <c r="AN314" s="230"/>
    </row>
    <row r="315" spans="2:40" s="219" customFormat="1" hidden="1">
      <c r="B315" s="230"/>
      <c r="C315" s="230"/>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c r="AA315" s="230"/>
      <c r="AB315" s="230"/>
      <c r="AC315" s="230"/>
      <c r="AD315" s="230"/>
      <c r="AE315" s="230"/>
      <c r="AF315" s="230"/>
      <c r="AG315" s="230"/>
      <c r="AH315" s="230"/>
      <c r="AI315" s="231"/>
      <c r="AJ315" s="231"/>
      <c r="AK315" s="230"/>
      <c r="AL315" s="230"/>
      <c r="AM315" s="230"/>
      <c r="AN315" s="230"/>
    </row>
    <row r="316" spans="2:40" s="219" customFormat="1" hidden="1">
      <c r="B316" s="230"/>
      <c r="C316" s="230"/>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c r="AA316" s="230"/>
      <c r="AB316" s="230"/>
      <c r="AC316" s="230"/>
      <c r="AD316" s="230"/>
      <c r="AE316" s="230"/>
      <c r="AF316" s="230"/>
      <c r="AG316" s="230"/>
      <c r="AH316" s="230"/>
      <c r="AI316" s="231"/>
      <c r="AJ316" s="231"/>
      <c r="AK316" s="230"/>
      <c r="AL316" s="230"/>
      <c r="AM316" s="230"/>
      <c r="AN316" s="230"/>
    </row>
    <row r="317" spans="2:40" s="219" customFormat="1" hidden="1">
      <c r="B317" s="230"/>
      <c r="C317" s="230"/>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c r="AA317" s="230"/>
      <c r="AB317" s="230"/>
      <c r="AC317" s="230"/>
      <c r="AD317" s="230"/>
      <c r="AE317" s="230"/>
      <c r="AF317" s="230"/>
      <c r="AG317" s="230"/>
      <c r="AH317" s="230"/>
      <c r="AI317" s="231"/>
      <c r="AJ317" s="231"/>
      <c r="AK317" s="230"/>
      <c r="AL317" s="230"/>
      <c r="AM317" s="230"/>
      <c r="AN317" s="230"/>
    </row>
    <row r="318" spans="2:40" s="219" customFormat="1" hidden="1">
      <c r="B318" s="230"/>
      <c r="C318" s="230"/>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c r="AA318" s="230"/>
      <c r="AB318" s="230"/>
      <c r="AC318" s="230"/>
      <c r="AD318" s="230"/>
      <c r="AE318" s="230"/>
      <c r="AF318" s="230"/>
      <c r="AG318" s="230"/>
      <c r="AH318" s="230"/>
      <c r="AI318" s="231"/>
      <c r="AJ318" s="231"/>
      <c r="AK318" s="230"/>
      <c r="AL318" s="230"/>
      <c r="AM318" s="230"/>
      <c r="AN318" s="230"/>
    </row>
    <row r="319" spans="2:40" s="219" customFormat="1" hidden="1">
      <c r="B319" s="230"/>
      <c r="C319" s="230"/>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c r="AA319" s="230"/>
      <c r="AB319" s="230"/>
      <c r="AC319" s="230"/>
      <c r="AD319" s="230"/>
      <c r="AE319" s="230"/>
      <c r="AF319" s="230"/>
      <c r="AG319" s="230"/>
      <c r="AH319" s="230"/>
      <c r="AI319" s="231"/>
      <c r="AJ319" s="231"/>
      <c r="AK319" s="230"/>
      <c r="AL319" s="230"/>
      <c r="AM319" s="230"/>
      <c r="AN319" s="230"/>
    </row>
    <row r="320" spans="2:40" s="219" customFormat="1" hidden="1">
      <c r="B320" s="230"/>
      <c r="C320" s="230"/>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c r="AA320" s="230"/>
      <c r="AB320" s="230"/>
      <c r="AC320" s="230"/>
      <c r="AD320" s="230"/>
      <c r="AE320" s="230"/>
      <c r="AF320" s="230"/>
      <c r="AG320" s="230"/>
      <c r="AH320" s="230"/>
      <c r="AI320" s="231"/>
      <c r="AJ320" s="231"/>
      <c r="AK320" s="230"/>
      <c r="AL320" s="230"/>
      <c r="AM320" s="230"/>
      <c r="AN320" s="230"/>
    </row>
    <row r="321" spans="2:40" s="219" customFormat="1" hidden="1">
      <c r="B321" s="230"/>
      <c r="C321" s="230"/>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c r="AA321" s="230"/>
      <c r="AB321" s="230"/>
      <c r="AC321" s="230"/>
      <c r="AD321" s="230"/>
      <c r="AE321" s="230"/>
      <c r="AF321" s="230"/>
      <c r="AG321" s="230"/>
      <c r="AH321" s="230"/>
      <c r="AI321" s="231"/>
      <c r="AJ321" s="231"/>
      <c r="AK321" s="230"/>
      <c r="AL321" s="230"/>
      <c r="AM321" s="230"/>
      <c r="AN321" s="230"/>
    </row>
    <row r="322" spans="2:40" s="219" customFormat="1" hidden="1">
      <c r="B322" s="230"/>
      <c r="C322" s="230"/>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c r="AA322" s="230"/>
      <c r="AB322" s="230"/>
      <c r="AC322" s="230"/>
      <c r="AD322" s="230"/>
      <c r="AE322" s="230"/>
      <c r="AF322" s="230"/>
      <c r="AG322" s="230"/>
      <c r="AH322" s="230"/>
      <c r="AI322" s="231"/>
      <c r="AJ322" s="231"/>
      <c r="AK322" s="230"/>
      <c r="AL322" s="230"/>
      <c r="AM322" s="230"/>
      <c r="AN322" s="230"/>
    </row>
    <row r="323" spans="2:40" s="219" customFormat="1" hidden="1">
      <c r="B323" s="230"/>
      <c r="C323" s="230"/>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c r="AA323" s="230"/>
      <c r="AB323" s="230"/>
      <c r="AC323" s="230"/>
      <c r="AD323" s="230"/>
      <c r="AE323" s="230"/>
      <c r="AF323" s="230"/>
      <c r="AG323" s="230"/>
      <c r="AH323" s="230"/>
      <c r="AI323" s="231"/>
      <c r="AJ323" s="231"/>
      <c r="AK323" s="230"/>
      <c r="AL323" s="230"/>
      <c r="AM323" s="230"/>
      <c r="AN323" s="230"/>
    </row>
    <row r="324" spans="2:40" s="219" customFormat="1" hidden="1">
      <c r="B324" s="230"/>
      <c r="C324" s="230"/>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c r="AA324" s="230"/>
      <c r="AB324" s="230"/>
      <c r="AC324" s="230"/>
      <c r="AD324" s="230"/>
      <c r="AE324" s="230"/>
      <c r="AF324" s="230"/>
      <c r="AG324" s="230"/>
      <c r="AH324" s="230"/>
      <c r="AI324" s="231"/>
      <c r="AJ324" s="231"/>
      <c r="AK324" s="230"/>
      <c r="AL324" s="230"/>
      <c r="AM324" s="230"/>
      <c r="AN324" s="230"/>
    </row>
    <row r="325" spans="2:40" s="219" customFormat="1" hidden="1">
      <c r="B325" s="230"/>
      <c r="C325" s="230"/>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c r="AA325" s="230"/>
      <c r="AB325" s="230"/>
      <c r="AC325" s="230"/>
      <c r="AD325" s="230"/>
      <c r="AE325" s="230"/>
      <c r="AF325" s="230"/>
      <c r="AG325" s="230"/>
      <c r="AH325" s="230"/>
      <c r="AI325" s="231"/>
      <c r="AJ325" s="231"/>
      <c r="AK325" s="230"/>
      <c r="AL325" s="230"/>
      <c r="AM325" s="230"/>
      <c r="AN325" s="230"/>
    </row>
    <row r="326" spans="2:40" s="219" customFormat="1" hidden="1">
      <c r="B326" s="230"/>
      <c r="C326" s="230"/>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c r="AA326" s="230"/>
      <c r="AB326" s="230"/>
      <c r="AC326" s="230"/>
      <c r="AD326" s="230"/>
      <c r="AE326" s="230"/>
      <c r="AF326" s="230"/>
      <c r="AG326" s="230"/>
      <c r="AH326" s="230"/>
      <c r="AI326" s="231"/>
      <c r="AJ326" s="231"/>
      <c r="AK326" s="230"/>
      <c r="AL326" s="230"/>
      <c r="AM326" s="230"/>
      <c r="AN326" s="230"/>
    </row>
    <row r="327" spans="2:40" s="219" customFormat="1" hidden="1">
      <c r="B327" s="230"/>
      <c r="C327" s="230"/>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c r="AA327" s="230"/>
      <c r="AB327" s="230"/>
      <c r="AC327" s="230"/>
      <c r="AD327" s="230"/>
      <c r="AE327" s="230"/>
      <c r="AF327" s="230"/>
      <c r="AG327" s="230"/>
      <c r="AH327" s="230"/>
      <c r="AI327" s="231"/>
      <c r="AJ327" s="231"/>
      <c r="AK327" s="230"/>
      <c r="AL327" s="230"/>
      <c r="AM327" s="230"/>
      <c r="AN327" s="230"/>
    </row>
    <row r="328" spans="2:40" s="219" customFormat="1" hidden="1">
      <c r="B328" s="230"/>
      <c r="C328" s="230"/>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c r="AA328" s="230"/>
      <c r="AB328" s="230"/>
      <c r="AC328" s="230"/>
      <c r="AD328" s="230"/>
      <c r="AE328" s="230"/>
      <c r="AF328" s="230"/>
      <c r="AG328" s="230"/>
      <c r="AH328" s="230"/>
      <c r="AI328" s="231"/>
      <c r="AJ328" s="231"/>
      <c r="AK328" s="230"/>
      <c r="AL328" s="230"/>
      <c r="AM328" s="230"/>
      <c r="AN328" s="230"/>
    </row>
    <row r="329" spans="2:40" s="219" customFormat="1" hidden="1">
      <c r="B329" s="230"/>
      <c r="C329" s="230"/>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c r="AA329" s="230"/>
      <c r="AB329" s="230"/>
      <c r="AC329" s="230"/>
      <c r="AD329" s="230"/>
      <c r="AE329" s="230"/>
      <c r="AF329" s="230"/>
      <c r="AG329" s="230"/>
      <c r="AH329" s="230"/>
      <c r="AI329" s="231"/>
      <c r="AJ329" s="231"/>
      <c r="AK329" s="230"/>
      <c r="AL329" s="230"/>
      <c r="AM329" s="230"/>
      <c r="AN329" s="230"/>
    </row>
    <row r="330" spans="2:40" s="219" customFormat="1" hidden="1">
      <c r="B330" s="230"/>
      <c r="C330" s="230"/>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c r="AA330" s="230"/>
      <c r="AB330" s="230"/>
      <c r="AC330" s="230"/>
      <c r="AD330" s="230"/>
      <c r="AE330" s="230"/>
      <c r="AF330" s="230"/>
      <c r="AG330" s="230"/>
      <c r="AH330" s="230"/>
      <c r="AI330" s="231"/>
      <c r="AJ330" s="231"/>
      <c r="AK330" s="230"/>
      <c r="AL330" s="230"/>
      <c r="AM330" s="230"/>
      <c r="AN330" s="230"/>
    </row>
    <row r="331" spans="2:40" s="219" customFormat="1" hidden="1">
      <c r="B331" s="230"/>
      <c r="C331" s="230"/>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c r="AA331" s="230"/>
      <c r="AB331" s="230"/>
      <c r="AC331" s="230"/>
      <c r="AD331" s="230"/>
      <c r="AE331" s="230"/>
      <c r="AF331" s="230"/>
      <c r="AG331" s="230"/>
      <c r="AH331" s="230"/>
      <c r="AI331" s="231"/>
      <c r="AJ331" s="231"/>
      <c r="AK331" s="230"/>
      <c r="AL331" s="230"/>
      <c r="AM331" s="230"/>
      <c r="AN331" s="230"/>
    </row>
    <row r="332" spans="2:40" s="219" customFormat="1" hidden="1">
      <c r="B332" s="230"/>
      <c r="C332" s="230"/>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c r="AA332" s="230"/>
      <c r="AB332" s="230"/>
      <c r="AC332" s="230"/>
      <c r="AD332" s="230"/>
      <c r="AE332" s="230"/>
      <c r="AF332" s="230"/>
      <c r="AG332" s="230"/>
      <c r="AH332" s="230"/>
      <c r="AI332" s="231"/>
      <c r="AJ332" s="231"/>
      <c r="AK332" s="230"/>
      <c r="AL332" s="230"/>
      <c r="AM332" s="230"/>
      <c r="AN332" s="230"/>
    </row>
    <row r="333" spans="2:40" s="219" customFormat="1" hidden="1">
      <c r="B333" s="230"/>
      <c r="C333" s="230"/>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c r="AA333" s="230"/>
      <c r="AB333" s="230"/>
      <c r="AC333" s="230"/>
      <c r="AD333" s="230"/>
      <c r="AE333" s="230"/>
      <c r="AF333" s="230"/>
      <c r="AG333" s="230"/>
      <c r="AH333" s="230"/>
      <c r="AI333" s="231"/>
      <c r="AJ333" s="231"/>
      <c r="AK333" s="230"/>
      <c r="AL333" s="230"/>
      <c r="AM333" s="230"/>
      <c r="AN333" s="230"/>
    </row>
    <row r="334" spans="2:40" s="219" customFormat="1" hidden="1">
      <c r="B334" s="230"/>
      <c r="C334" s="230"/>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c r="AA334" s="230"/>
      <c r="AB334" s="230"/>
      <c r="AC334" s="230"/>
      <c r="AD334" s="230"/>
      <c r="AE334" s="230"/>
      <c r="AF334" s="230"/>
      <c r="AG334" s="230"/>
      <c r="AH334" s="230"/>
      <c r="AI334" s="231"/>
      <c r="AJ334" s="231"/>
      <c r="AK334" s="230"/>
      <c r="AL334" s="230"/>
      <c r="AM334" s="230"/>
      <c r="AN334" s="230"/>
    </row>
    <row r="335" spans="2:40" s="219" customFormat="1" hidden="1">
      <c r="B335" s="230"/>
      <c r="C335" s="230"/>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c r="AA335" s="230"/>
      <c r="AB335" s="230"/>
      <c r="AC335" s="230"/>
      <c r="AD335" s="230"/>
      <c r="AE335" s="230"/>
      <c r="AF335" s="230"/>
      <c r="AG335" s="230"/>
      <c r="AH335" s="230"/>
      <c r="AI335" s="231"/>
      <c r="AJ335" s="231"/>
      <c r="AK335" s="230"/>
      <c r="AL335" s="230"/>
      <c r="AM335" s="230"/>
      <c r="AN335" s="230"/>
    </row>
    <row r="336" spans="2:40" s="219" customFormat="1" hidden="1">
      <c r="B336" s="230"/>
      <c r="C336" s="230"/>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c r="AA336" s="230"/>
      <c r="AB336" s="230"/>
      <c r="AC336" s="230"/>
      <c r="AD336" s="230"/>
      <c r="AE336" s="230"/>
      <c r="AF336" s="230"/>
      <c r="AG336" s="230"/>
      <c r="AH336" s="230"/>
      <c r="AI336" s="231"/>
      <c r="AJ336" s="231"/>
      <c r="AK336" s="230"/>
      <c r="AL336" s="230"/>
      <c r="AM336" s="230"/>
      <c r="AN336" s="230"/>
    </row>
    <row r="337" spans="2:40" s="219" customFormat="1" hidden="1">
      <c r="B337" s="230"/>
      <c r="C337" s="230"/>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c r="AA337" s="230"/>
      <c r="AB337" s="230"/>
      <c r="AC337" s="230"/>
      <c r="AD337" s="230"/>
      <c r="AE337" s="230"/>
      <c r="AF337" s="230"/>
      <c r="AG337" s="230"/>
      <c r="AH337" s="230"/>
      <c r="AI337" s="231"/>
      <c r="AJ337" s="231"/>
      <c r="AK337" s="230"/>
      <c r="AL337" s="230"/>
      <c r="AM337" s="230"/>
      <c r="AN337" s="230"/>
    </row>
    <row r="338" spans="2:40" s="219" customFormat="1" hidden="1">
      <c r="B338" s="230"/>
      <c r="C338" s="230"/>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c r="AA338" s="230"/>
      <c r="AB338" s="230"/>
      <c r="AC338" s="230"/>
      <c r="AD338" s="230"/>
      <c r="AE338" s="230"/>
      <c r="AF338" s="230"/>
      <c r="AG338" s="230"/>
      <c r="AH338" s="230"/>
      <c r="AI338" s="231"/>
      <c r="AJ338" s="231"/>
      <c r="AK338" s="230"/>
      <c r="AL338" s="230"/>
      <c r="AM338" s="230"/>
      <c r="AN338" s="230"/>
    </row>
    <row r="339" spans="2:40" s="219" customFormat="1" hidden="1">
      <c r="B339" s="230"/>
      <c r="C339" s="230"/>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c r="AA339" s="230"/>
      <c r="AB339" s="230"/>
      <c r="AC339" s="230"/>
      <c r="AD339" s="230"/>
      <c r="AE339" s="230"/>
      <c r="AF339" s="230"/>
      <c r="AG339" s="230"/>
      <c r="AH339" s="230"/>
      <c r="AI339" s="231"/>
      <c r="AJ339" s="231"/>
      <c r="AK339" s="230"/>
      <c r="AL339" s="230"/>
      <c r="AM339" s="230"/>
      <c r="AN339" s="230"/>
    </row>
    <row r="340" spans="2:40" s="219" customFormat="1" hidden="1">
      <c r="B340" s="230"/>
      <c r="C340" s="230"/>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c r="AA340" s="230"/>
      <c r="AB340" s="230"/>
      <c r="AC340" s="230"/>
      <c r="AD340" s="230"/>
      <c r="AE340" s="230"/>
      <c r="AF340" s="230"/>
      <c r="AG340" s="230"/>
      <c r="AH340" s="230"/>
      <c r="AI340" s="231"/>
      <c r="AJ340" s="231"/>
      <c r="AK340" s="230"/>
      <c r="AL340" s="230"/>
      <c r="AM340" s="230"/>
      <c r="AN340" s="230"/>
    </row>
    <row r="341" spans="2:40" s="219" customFormat="1" hidden="1">
      <c r="B341" s="230"/>
      <c r="C341" s="230"/>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c r="AA341" s="230"/>
      <c r="AB341" s="230"/>
      <c r="AC341" s="230"/>
      <c r="AD341" s="230"/>
      <c r="AE341" s="230"/>
      <c r="AF341" s="230"/>
      <c r="AG341" s="230"/>
      <c r="AH341" s="230"/>
      <c r="AI341" s="231"/>
      <c r="AJ341" s="231"/>
      <c r="AK341" s="230"/>
      <c r="AL341" s="230"/>
      <c r="AM341" s="230"/>
      <c r="AN341" s="230"/>
    </row>
    <row r="342" spans="2:40" s="219" customFormat="1" hidden="1">
      <c r="B342" s="230"/>
      <c r="C342" s="230"/>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c r="AA342" s="230"/>
      <c r="AB342" s="230"/>
      <c r="AC342" s="230"/>
      <c r="AD342" s="230"/>
      <c r="AE342" s="230"/>
      <c r="AF342" s="230"/>
      <c r="AG342" s="230"/>
      <c r="AH342" s="230"/>
      <c r="AI342" s="231"/>
      <c r="AJ342" s="231"/>
      <c r="AK342" s="230"/>
      <c r="AL342" s="230"/>
      <c r="AM342" s="230"/>
      <c r="AN342" s="230"/>
    </row>
    <row r="343" spans="2:40" s="219" customFormat="1" hidden="1">
      <c r="B343" s="230"/>
      <c r="C343" s="230"/>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c r="AA343" s="230"/>
      <c r="AB343" s="230"/>
      <c r="AC343" s="230"/>
      <c r="AD343" s="230"/>
      <c r="AE343" s="230"/>
      <c r="AF343" s="230"/>
      <c r="AG343" s="230"/>
      <c r="AH343" s="230"/>
      <c r="AI343" s="231"/>
      <c r="AJ343" s="231"/>
      <c r="AK343" s="230"/>
      <c r="AL343" s="230"/>
      <c r="AM343" s="230"/>
      <c r="AN343" s="230"/>
    </row>
    <row r="344" spans="2:40" s="219" customFormat="1" hidden="1">
      <c r="B344" s="230"/>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c r="AA344" s="230"/>
      <c r="AB344" s="230"/>
      <c r="AC344" s="230"/>
      <c r="AD344" s="230"/>
      <c r="AE344" s="230"/>
      <c r="AF344" s="230"/>
      <c r="AG344" s="230"/>
      <c r="AH344" s="230"/>
      <c r="AI344" s="231"/>
      <c r="AJ344" s="231"/>
      <c r="AK344" s="230"/>
      <c r="AL344" s="230"/>
      <c r="AM344" s="230"/>
      <c r="AN344" s="230"/>
    </row>
    <row r="345" spans="2:40" s="219" customFormat="1" hidden="1">
      <c r="B345" s="230"/>
      <c r="C345" s="230"/>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c r="AA345" s="230"/>
      <c r="AB345" s="230"/>
      <c r="AC345" s="230"/>
      <c r="AD345" s="230"/>
      <c r="AE345" s="230"/>
      <c r="AF345" s="230"/>
      <c r="AG345" s="230"/>
      <c r="AH345" s="230"/>
      <c r="AI345" s="231"/>
      <c r="AJ345" s="231"/>
      <c r="AK345" s="230"/>
      <c r="AL345" s="230"/>
      <c r="AM345" s="230"/>
      <c r="AN345" s="230"/>
    </row>
    <row r="346" spans="2:40" s="219" customFormat="1" hidden="1">
      <c r="B346" s="230"/>
      <c r="C346" s="230"/>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c r="AA346" s="230"/>
      <c r="AB346" s="230"/>
      <c r="AC346" s="230"/>
      <c r="AD346" s="230"/>
      <c r="AE346" s="230"/>
      <c r="AF346" s="230"/>
      <c r="AG346" s="230"/>
      <c r="AH346" s="230"/>
      <c r="AI346" s="231"/>
      <c r="AJ346" s="231"/>
      <c r="AK346" s="230"/>
      <c r="AL346" s="230"/>
      <c r="AM346" s="230"/>
      <c r="AN346" s="230"/>
    </row>
    <row r="347" spans="2:40" s="219" customFormat="1" hidden="1">
      <c r="B347" s="230"/>
      <c r="C347" s="230"/>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c r="AA347" s="230"/>
      <c r="AB347" s="230"/>
      <c r="AC347" s="230"/>
      <c r="AD347" s="230"/>
      <c r="AE347" s="230"/>
      <c r="AF347" s="230"/>
      <c r="AG347" s="230"/>
      <c r="AH347" s="230"/>
      <c r="AI347" s="231"/>
      <c r="AJ347" s="231"/>
      <c r="AK347" s="230"/>
      <c r="AL347" s="230"/>
      <c r="AM347" s="230"/>
      <c r="AN347" s="230"/>
    </row>
    <row r="348" spans="2:40" s="219" customFormat="1" hidden="1">
      <c r="B348" s="230"/>
      <c r="C348" s="230"/>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c r="AA348" s="230"/>
      <c r="AB348" s="230"/>
      <c r="AC348" s="230"/>
      <c r="AD348" s="230"/>
      <c r="AE348" s="230"/>
      <c r="AF348" s="230"/>
      <c r="AG348" s="230"/>
      <c r="AH348" s="230"/>
      <c r="AI348" s="231"/>
      <c r="AJ348" s="231"/>
      <c r="AK348" s="230"/>
      <c r="AL348" s="230"/>
      <c r="AM348" s="230"/>
      <c r="AN348" s="230"/>
    </row>
    <row r="349" spans="2:40" s="219" customFormat="1" hidden="1">
      <c r="B349" s="230"/>
      <c r="C349" s="230"/>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c r="AA349" s="230"/>
      <c r="AB349" s="230"/>
      <c r="AC349" s="230"/>
      <c r="AD349" s="230"/>
      <c r="AE349" s="230"/>
      <c r="AF349" s="230"/>
      <c r="AG349" s="230"/>
      <c r="AH349" s="230"/>
      <c r="AI349" s="231"/>
      <c r="AJ349" s="231"/>
      <c r="AK349" s="230"/>
      <c r="AL349" s="230"/>
      <c r="AM349" s="230"/>
      <c r="AN349" s="230"/>
    </row>
    <row r="350" spans="2:40" s="219" customFormat="1" hidden="1">
      <c r="B350" s="230"/>
      <c r="C350" s="230"/>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c r="AA350" s="230"/>
      <c r="AB350" s="230"/>
      <c r="AC350" s="230"/>
      <c r="AD350" s="230"/>
      <c r="AE350" s="230"/>
      <c r="AF350" s="230"/>
      <c r="AG350" s="230"/>
      <c r="AH350" s="230"/>
      <c r="AI350" s="231"/>
      <c r="AJ350" s="231"/>
      <c r="AK350" s="230"/>
      <c r="AL350" s="230"/>
      <c r="AM350" s="230"/>
      <c r="AN350" s="230"/>
    </row>
    <row r="351" spans="2:40" s="219" customFormat="1" hidden="1">
      <c r="B351" s="230"/>
      <c r="C351" s="230"/>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c r="AA351" s="230"/>
      <c r="AB351" s="230"/>
      <c r="AC351" s="230"/>
      <c r="AD351" s="230"/>
      <c r="AE351" s="230"/>
      <c r="AF351" s="230"/>
      <c r="AG351" s="230"/>
      <c r="AH351" s="230"/>
      <c r="AI351" s="231"/>
      <c r="AJ351" s="231"/>
      <c r="AK351" s="230"/>
      <c r="AL351" s="230"/>
      <c r="AM351" s="230"/>
      <c r="AN351" s="230"/>
    </row>
    <row r="352" spans="2:40" s="219" customFormat="1" hidden="1">
      <c r="B352" s="230"/>
      <c r="C352" s="230"/>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c r="AA352" s="230"/>
      <c r="AB352" s="230"/>
      <c r="AC352" s="230"/>
      <c r="AD352" s="230"/>
      <c r="AE352" s="230"/>
      <c r="AF352" s="230"/>
      <c r="AG352" s="230"/>
      <c r="AH352" s="230"/>
      <c r="AI352" s="231"/>
      <c r="AJ352" s="231"/>
      <c r="AK352" s="230"/>
      <c r="AL352" s="230"/>
      <c r="AM352" s="230"/>
      <c r="AN352" s="230"/>
    </row>
    <row r="353" spans="2:40" s="219" customFormat="1" hidden="1">
      <c r="B353" s="230"/>
      <c r="C353" s="230"/>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c r="AA353" s="230"/>
      <c r="AB353" s="230"/>
      <c r="AC353" s="230"/>
      <c r="AD353" s="230"/>
      <c r="AE353" s="230"/>
      <c r="AF353" s="230"/>
      <c r="AG353" s="230"/>
      <c r="AH353" s="230"/>
      <c r="AI353" s="231"/>
      <c r="AJ353" s="231"/>
      <c r="AK353" s="230"/>
      <c r="AL353" s="230"/>
      <c r="AM353" s="230"/>
      <c r="AN353" s="230"/>
    </row>
    <row r="354" spans="2:40" s="219" customFormat="1" hidden="1">
      <c r="B354" s="230"/>
      <c r="C354" s="230"/>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c r="AA354" s="230"/>
      <c r="AB354" s="230"/>
      <c r="AC354" s="230"/>
      <c r="AD354" s="230"/>
      <c r="AE354" s="230"/>
      <c r="AF354" s="230"/>
      <c r="AG354" s="230"/>
      <c r="AH354" s="230"/>
      <c r="AI354" s="231"/>
      <c r="AJ354" s="231"/>
      <c r="AK354" s="230"/>
      <c r="AL354" s="230"/>
      <c r="AM354" s="230"/>
      <c r="AN354" s="230"/>
    </row>
    <row r="355" spans="2:40" s="219" customFormat="1" hidden="1">
      <c r="B355" s="230"/>
      <c r="C355" s="230"/>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c r="AA355" s="230"/>
      <c r="AB355" s="230"/>
      <c r="AC355" s="230"/>
      <c r="AD355" s="230"/>
      <c r="AE355" s="230"/>
      <c r="AF355" s="230"/>
      <c r="AG355" s="230"/>
      <c r="AH355" s="230"/>
      <c r="AI355" s="231"/>
      <c r="AJ355" s="231"/>
      <c r="AK355" s="230"/>
      <c r="AL355" s="230"/>
      <c r="AM355" s="230"/>
      <c r="AN355" s="230"/>
    </row>
    <row r="356" spans="2:40" s="219" customFormat="1" hidden="1">
      <c r="B356" s="230"/>
      <c r="C356" s="230"/>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c r="AA356" s="230"/>
      <c r="AB356" s="230"/>
      <c r="AC356" s="230"/>
      <c r="AD356" s="230"/>
      <c r="AE356" s="230"/>
      <c r="AF356" s="230"/>
      <c r="AG356" s="230"/>
      <c r="AH356" s="230"/>
      <c r="AI356" s="231"/>
      <c r="AJ356" s="231"/>
      <c r="AK356" s="230"/>
      <c r="AL356" s="230"/>
      <c r="AM356" s="230"/>
      <c r="AN356" s="230"/>
    </row>
    <row r="357" spans="2:40" s="219" customFormat="1" hidden="1">
      <c r="B357" s="230"/>
      <c r="C357" s="230"/>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c r="AA357" s="230"/>
      <c r="AB357" s="230"/>
      <c r="AC357" s="230"/>
      <c r="AD357" s="230"/>
      <c r="AE357" s="230"/>
      <c r="AF357" s="230"/>
      <c r="AG357" s="230"/>
      <c r="AH357" s="230"/>
      <c r="AI357" s="231"/>
      <c r="AJ357" s="231"/>
      <c r="AK357" s="230"/>
      <c r="AL357" s="230"/>
      <c r="AM357" s="230"/>
      <c r="AN357" s="230"/>
    </row>
    <row r="358" spans="2:40" s="219" customFormat="1" hidden="1">
      <c r="B358" s="230"/>
      <c r="C358" s="230"/>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c r="AA358" s="230"/>
      <c r="AB358" s="230"/>
      <c r="AC358" s="230"/>
      <c r="AD358" s="230"/>
      <c r="AE358" s="230"/>
      <c r="AF358" s="230"/>
      <c r="AG358" s="230"/>
      <c r="AH358" s="230"/>
      <c r="AI358" s="231"/>
      <c r="AJ358" s="231"/>
      <c r="AK358" s="230"/>
      <c r="AL358" s="230"/>
      <c r="AM358" s="230"/>
      <c r="AN358" s="230"/>
    </row>
    <row r="359" spans="2:40" s="219" customFormat="1" hidden="1">
      <c r="B359" s="230"/>
      <c r="C359" s="230"/>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c r="AA359" s="230"/>
      <c r="AB359" s="230"/>
      <c r="AC359" s="230"/>
      <c r="AD359" s="230"/>
      <c r="AE359" s="230"/>
      <c r="AF359" s="230"/>
      <c r="AG359" s="230"/>
      <c r="AH359" s="230"/>
      <c r="AI359" s="231"/>
      <c r="AJ359" s="231"/>
      <c r="AK359" s="230"/>
      <c r="AL359" s="230"/>
      <c r="AM359" s="230"/>
      <c r="AN359" s="230"/>
    </row>
    <row r="360" spans="2:40" s="219" customFormat="1" hidden="1">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c r="AA360" s="230"/>
      <c r="AB360" s="230"/>
      <c r="AC360" s="230"/>
      <c r="AD360" s="230"/>
      <c r="AE360" s="230"/>
      <c r="AF360" s="230"/>
      <c r="AG360" s="230"/>
      <c r="AH360" s="230"/>
      <c r="AI360" s="231"/>
      <c r="AJ360" s="231"/>
      <c r="AK360" s="230"/>
      <c r="AL360" s="230"/>
      <c r="AM360" s="230"/>
      <c r="AN360" s="230"/>
    </row>
    <row r="361" spans="2:40" s="219" customFormat="1" hidden="1">
      <c r="B361" s="230"/>
      <c r="C361" s="230"/>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c r="AA361" s="230"/>
      <c r="AB361" s="230"/>
      <c r="AC361" s="230"/>
      <c r="AD361" s="230"/>
      <c r="AE361" s="230"/>
      <c r="AF361" s="230"/>
      <c r="AG361" s="230"/>
      <c r="AH361" s="230"/>
      <c r="AI361" s="231"/>
      <c r="AJ361" s="231"/>
      <c r="AK361" s="230"/>
      <c r="AL361" s="230"/>
      <c r="AM361" s="230"/>
      <c r="AN361" s="230"/>
    </row>
    <row r="362" spans="2:40" s="219" customFormat="1" hidden="1">
      <c r="B362" s="230"/>
      <c r="C362" s="230"/>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c r="AA362" s="230"/>
      <c r="AB362" s="230"/>
      <c r="AC362" s="230"/>
      <c r="AD362" s="230"/>
      <c r="AE362" s="230"/>
      <c r="AF362" s="230"/>
      <c r="AG362" s="230"/>
      <c r="AH362" s="230"/>
      <c r="AI362" s="231"/>
      <c r="AJ362" s="231"/>
      <c r="AK362" s="230"/>
      <c r="AL362" s="230"/>
      <c r="AM362" s="230"/>
      <c r="AN362" s="230"/>
    </row>
    <row r="363" spans="2:40" s="219" customFormat="1" hidden="1">
      <c r="B363" s="230"/>
      <c r="C363" s="230"/>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c r="AA363" s="230"/>
      <c r="AB363" s="230"/>
      <c r="AC363" s="230"/>
      <c r="AD363" s="230"/>
      <c r="AE363" s="230"/>
      <c r="AF363" s="230"/>
      <c r="AG363" s="230"/>
      <c r="AH363" s="230"/>
      <c r="AI363" s="231"/>
      <c r="AJ363" s="231"/>
      <c r="AK363" s="230"/>
      <c r="AL363" s="230"/>
      <c r="AM363" s="230"/>
      <c r="AN363" s="230"/>
    </row>
    <row r="364" spans="2:40" s="219" customFormat="1" hidden="1">
      <c r="B364" s="230"/>
      <c r="C364" s="230"/>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c r="AA364" s="230"/>
      <c r="AB364" s="230"/>
      <c r="AC364" s="230"/>
      <c r="AD364" s="230"/>
      <c r="AE364" s="230"/>
      <c r="AF364" s="230"/>
      <c r="AG364" s="230"/>
      <c r="AH364" s="230"/>
      <c r="AI364" s="231"/>
      <c r="AJ364" s="231"/>
      <c r="AK364" s="230"/>
      <c r="AL364" s="230"/>
      <c r="AM364" s="230"/>
      <c r="AN364" s="230"/>
    </row>
    <row r="365" spans="2:40" s="219" customFormat="1" hidden="1">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c r="AA365" s="230"/>
      <c r="AB365" s="230"/>
      <c r="AC365" s="230"/>
      <c r="AD365" s="230"/>
      <c r="AE365" s="230"/>
      <c r="AF365" s="230"/>
      <c r="AG365" s="230"/>
      <c r="AH365" s="230"/>
      <c r="AI365" s="231"/>
      <c r="AJ365" s="231"/>
      <c r="AK365" s="230"/>
      <c r="AL365" s="230"/>
      <c r="AM365" s="230"/>
      <c r="AN365" s="230"/>
    </row>
    <row r="366" spans="2:40" s="219" customFormat="1" hidden="1">
      <c r="B366" s="230"/>
      <c r="C366" s="230"/>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c r="AA366" s="230"/>
      <c r="AB366" s="230"/>
      <c r="AC366" s="230"/>
      <c r="AD366" s="230"/>
      <c r="AE366" s="230"/>
      <c r="AF366" s="230"/>
      <c r="AG366" s="230"/>
      <c r="AH366" s="230"/>
      <c r="AI366" s="231"/>
      <c r="AJ366" s="231"/>
      <c r="AK366" s="230"/>
      <c r="AL366" s="230"/>
      <c r="AM366" s="230"/>
      <c r="AN366" s="230"/>
    </row>
    <row r="367" spans="2:40" s="219" customFormat="1" hidden="1">
      <c r="B367" s="230"/>
      <c r="C367" s="230"/>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1"/>
      <c r="AJ367" s="231"/>
      <c r="AK367" s="230"/>
      <c r="AL367" s="230"/>
      <c r="AM367" s="230"/>
      <c r="AN367" s="230"/>
    </row>
    <row r="368" spans="2:40" s="219" customFormat="1" hidden="1">
      <c r="B368" s="230"/>
      <c r="C368" s="230"/>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c r="AA368" s="230"/>
      <c r="AB368" s="230"/>
      <c r="AC368" s="230"/>
      <c r="AD368" s="230"/>
      <c r="AE368" s="230"/>
      <c r="AF368" s="230"/>
      <c r="AG368" s="230"/>
      <c r="AH368" s="230"/>
      <c r="AI368" s="231"/>
      <c r="AJ368" s="231"/>
      <c r="AK368" s="230"/>
      <c r="AL368" s="230"/>
      <c r="AM368" s="230"/>
      <c r="AN368" s="230"/>
    </row>
    <row r="369" spans="2:40" s="219" customFormat="1" hidden="1">
      <c r="B369" s="230"/>
      <c r="C369" s="230"/>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1"/>
      <c r="AJ369" s="231"/>
      <c r="AK369" s="230"/>
      <c r="AL369" s="230"/>
      <c r="AM369" s="230"/>
      <c r="AN369" s="230"/>
    </row>
    <row r="370" spans="2:40" s="219" customFormat="1" hidden="1">
      <c r="B370" s="230"/>
      <c r="C370" s="230"/>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1"/>
      <c r="AJ370" s="231"/>
      <c r="AK370" s="230"/>
      <c r="AL370" s="230"/>
      <c r="AM370" s="230"/>
      <c r="AN370" s="230"/>
    </row>
    <row r="371" spans="2:40" s="219" customFormat="1" hidden="1">
      <c r="B371" s="230"/>
      <c r="C371" s="230"/>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c r="AA371" s="230"/>
      <c r="AB371" s="230"/>
      <c r="AC371" s="230"/>
      <c r="AD371" s="230"/>
      <c r="AE371" s="230"/>
      <c r="AF371" s="230"/>
      <c r="AG371" s="230"/>
      <c r="AH371" s="230"/>
      <c r="AI371" s="231"/>
      <c r="AJ371" s="231"/>
      <c r="AK371" s="230"/>
      <c r="AL371" s="230"/>
      <c r="AM371" s="230"/>
      <c r="AN371" s="230"/>
    </row>
    <row r="372" spans="2:40" s="219" customFormat="1" hidden="1">
      <c r="B372" s="230"/>
      <c r="C372" s="230"/>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c r="AA372" s="230"/>
      <c r="AB372" s="230"/>
      <c r="AC372" s="230"/>
      <c r="AD372" s="230"/>
      <c r="AE372" s="230"/>
      <c r="AF372" s="230"/>
      <c r="AG372" s="230"/>
      <c r="AH372" s="230"/>
      <c r="AI372" s="231"/>
      <c r="AJ372" s="231"/>
      <c r="AK372" s="230"/>
      <c r="AL372" s="230"/>
      <c r="AM372" s="230"/>
      <c r="AN372" s="230"/>
    </row>
    <row r="373" spans="2:40" s="219" customFormat="1" hidden="1">
      <c r="B373" s="230"/>
      <c r="C373" s="230"/>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c r="AA373" s="230"/>
      <c r="AB373" s="230"/>
      <c r="AC373" s="230"/>
      <c r="AD373" s="230"/>
      <c r="AE373" s="230"/>
      <c r="AF373" s="230"/>
      <c r="AG373" s="230"/>
      <c r="AH373" s="230"/>
      <c r="AI373" s="231"/>
      <c r="AJ373" s="231"/>
      <c r="AK373" s="230"/>
      <c r="AL373" s="230"/>
      <c r="AM373" s="230"/>
      <c r="AN373" s="230"/>
    </row>
    <row r="374" spans="2:40" s="219" customFormat="1" hidden="1">
      <c r="B374" s="230"/>
      <c r="C374" s="230"/>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c r="AA374" s="230"/>
      <c r="AB374" s="230"/>
      <c r="AC374" s="230"/>
      <c r="AD374" s="230"/>
      <c r="AE374" s="230"/>
      <c r="AF374" s="230"/>
      <c r="AG374" s="230"/>
      <c r="AH374" s="230"/>
      <c r="AI374" s="231"/>
      <c r="AJ374" s="231"/>
      <c r="AK374" s="230"/>
      <c r="AL374" s="230"/>
      <c r="AM374" s="230"/>
      <c r="AN374" s="230"/>
    </row>
    <row r="375" spans="2:40" s="219" customFormat="1" hidden="1">
      <c r="B375" s="230"/>
      <c r="C375" s="230"/>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c r="AA375" s="230"/>
      <c r="AB375" s="230"/>
      <c r="AC375" s="230"/>
      <c r="AD375" s="230"/>
      <c r="AE375" s="230"/>
      <c r="AF375" s="230"/>
      <c r="AG375" s="230"/>
      <c r="AH375" s="230"/>
      <c r="AI375" s="231"/>
      <c r="AJ375" s="231"/>
      <c r="AK375" s="230"/>
      <c r="AL375" s="230"/>
      <c r="AM375" s="230"/>
      <c r="AN375" s="230"/>
    </row>
    <row r="376" spans="2:40" s="219" customFormat="1" hidden="1">
      <c r="B376" s="230"/>
      <c r="C376" s="230"/>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c r="AA376" s="230"/>
      <c r="AB376" s="230"/>
      <c r="AC376" s="230"/>
      <c r="AD376" s="230"/>
      <c r="AE376" s="230"/>
      <c r="AF376" s="230"/>
      <c r="AG376" s="230"/>
      <c r="AH376" s="230"/>
      <c r="AI376" s="231"/>
      <c r="AJ376" s="231"/>
      <c r="AK376" s="230"/>
      <c r="AL376" s="230"/>
      <c r="AM376" s="230"/>
      <c r="AN376" s="230"/>
    </row>
    <row r="377" spans="2:40" s="219" customFormat="1" hidden="1">
      <c r="B377" s="230"/>
      <c r="C377" s="230"/>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c r="AA377" s="230"/>
      <c r="AB377" s="230"/>
      <c r="AC377" s="230"/>
      <c r="AD377" s="230"/>
      <c r="AE377" s="230"/>
      <c r="AF377" s="230"/>
      <c r="AG377" s="230"/>
      <c r="AH377" s="230"/>
      <c r="AI377" s="231"/>
      <c r="AJ377" s="231"/>
      <c r="AK377" s="230"/>
      <c r="AL377" s="230"/>
      <c r="AM377" s="230"/>
      <c r="AN377" s="230"/>
    </row>
    <row r="378" spans="2:40" s="219" customFormat="1" hidden="1">
      <c r="B378" s="230"/>
      <c r="C378" s="230"/>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c r="AA378" s="230"/>
      <c r="AB378" s="230"/>
      <c r="AC378" s="230"/>
      <c r="AD378" s="230"/>
      <c r="AE378" s="230"/>
      <c r="AF378" s="230"/>
      <c r="AG378" s="230"/>
      <c r="AH378" s="230"/>
      <c r="AI378" s="231"/>
      <c r="AJ378" s="231"/>
      <c r="AK378" s="230"/>
      <c r="AL378" s="230"/>
      <c r="AM378" s="230"/>
      <c r="AN378" s="230"/>
    </row>
    <row r="379" spans="2:40" s="219" customFormat="1" hidden="1">
      <c r="B379" s="230"/>
      <c r="C379" s="230"/>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c r="AA379" s="230"/>
      <c r="AB379" s="230"/>
      <c r="AC379" s="230"/>
      <c r="AD379" s="230"/>
      <c r="AE379" s="230"/>
      <c r="AF379" s="230"/>
      <c r="AG379" s="230"/>
      <c r="AH379" s="230"/>
      <c r="AI379" s="231"/>
      <c r="AJ379" s="231"/>
      <c r="AK379" s="230"/>
      <c r="AL379" s="230"/>
      <c r="AM379" s="230"/>
      <c r="AN379" s="230"/>
    </row>
    <row r="380" spans="2:40" s="219" customFormat="1" hidden="1">
      <c r="B380" s="230"/>
      <c r="C380" s="230"/>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c r="AA380" s="230"/>
      <c r="AB380" s="230"/>
      <c r="AC380" s="230"/>
      <c r="AD380" s="230"/>
      <c r="AE380" s="230"/>
      <c r="AF380" s="230"/>
      <c r="AG380" s="230"/>
      <c r="AH380" s="230"/>
      <c r="AI380" s="231"/>
      <c r="AJ380" s="231"/>
      <c r="AK380" s="230"/>
      <c r="AL380" s="230"/>
      <c r="AM380" s="230"/>
      <c r="AN380" s="230"/>
    </row>
    <row r="381" spans="2:40" s="219" customFormat="1" hidden="1">
      <c r="B381" s="230"/>
      <c r="C381" s="230"/>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c r="AA381" s="230"/>
      <c r="AB381" s="230"/>
      <c r="AC381" s="230"/>
      <c r="AD381" s="230"/>
      <c r="AE381" s="230"/>
      <c r="AF381" s="230"/>
      <c r="AG381" s="230"/>
      <c r="AH381" s="230"/>
      <c r="AI381" s="231"/>
      <c r="AJ381" s="231"/>
      <c r="AK381" s="230"/>
      <c r="AL381" s="230"/>
      <c r="AM381" s="230"/>
      <c r="AN381" s="230"/>
    </row>
    <row r="382" spans="2:40" s="219" customFormat="1" hidden="1">
      <c r="B382" s="230"/>
      <c r="C382" s="230"/>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c r="AA382" s="230"/>
      <c r="AB382" s="230"/>
      <c r="AC382" s="230"/>
      <c r="AD382" s="230"/>
      <c r="AE382" s="230"/>
      <c r="AF382" s="230"/>
      <c r="AG382" s="230"/>
      <c r="AH382" s="230"/>
      <c r="AI382" s="231"/>
      <c r="AJ382" s="231"/>
      <c r="AK382" s="230"/>
      <c r="AL382" s="230"/>
      <c r="AM382" s="230"/>
      <c r="AN382" s="230"/>
    </row>
    <row r="383" spans="2:40" s="219" customFormat="1" hidden="1">
      <c r="B383" s="230"/>
      <c r="C383" s="230"/>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c r="AA383" s="230"/>
      <c r="AB383" s="230"/>
      <c r="AC383" s="230"/>
      <c r="AD383" s="230"/>
      <c r="AE383" s="230"/>
      <c r="AF383" s="230"/>
      <c r="AG383" s="230"/>
      <c r="AH383" s="230"/>
      <c r="AI383" s="231"/>
      <c r="AJ383" s="231"/>
      <c r="AK383" s="230"/>
      <c r="AL383" s="230"/>
      <c r="AM383" s="230"/>
      <c r="AN383" s="230"/>
    </row>
    <row r="384" spans="2:40" s="219" customFormat="1" hidden="1">
      <c r="B384" s="230"/>
      <c r="C384" s="230"/>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c r="AA384" s="230"/>
      <c r="AB384" s="230"/>
      <c r="AC384" s="230"/>
      <c r="AD384" s="230"/>
      <c r="AE384" s="230"/>
      <c r="AF384" s="230"/>
      <c r="AG384" s="230"/>
      <c r="AH384" s="230"/>
      <c r="AI384" s="231"/>
      <c r="AJ384" s="231"/>
      <c r="AK384" s="230"/>
      <c r="AL384" s="230"/>
      <c r="AM384" s="230"/>
      <c r="AN384" s="230"/>
    </row>
    <row r="385" spans="2:40" s="219" customFormat="1" hidden="1">
      <c r="B385" s="230"/>
      <c r="C385" s="230"/>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c r="AA385" s="230"/>
      <c r="AB385" s="230"/>
      <c r="AC385" s="230"/>
      <c r="AD385" s="230"/>
      <c r="AE385" s="230"/>
      <c r="AF385" s="230"/>
      <c r="AG385" s="230"/>
      <c r="AH385" s="230"/>
      <c r="AI385" s="231"/>
      <c r="AJ385" s="231"/>
      <c r="AK385" s="230"/>
      <c r="AL385" s="230"/>
      <c r="AM385" s="230"/>
      <c r="AN385" s="230"/>
    </row>
    <row r="386" spans="2:40" s="219" customFormat="1" hidden="1">
      <c r="B386" s="230"/>
      <c r="C386" s="230"/>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c r="AA386" s="230"/>
      <c r="AB386" s="230"/>
      <c r="AC386" s="230"/>
      <c r="AD386" s="230"/>
      <c r="AE386" s="230"/>
      <c r="AF386" s="230"/>
      <c r="AG386" s="230"/>
      <c r="AH386" s="230"/>
      <c r="AI386" s="231"/>
      <c r="AJ386" s="231"/>
      <c r="AK386" s="230"/>
      <c r="AL386" s="230"/>
      <c r="AM386" s="230"/>
      <c r="AN386" s="230"/>
    </row>
    <row r="387" spans="2:40" s="219" customFormat="1" hidden="1">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1"/>
      <c r="AJ387" s="231"/>
      <c r="AK387" s="230"/>
      <c r="AL387" s="230"/>
      <c r="AM387" s="230"/>
      <c r="AN387" s="230"/>
    </row>
    <row r="388" spans="2:40" s="219" customFormat="1" hidden="1">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c r="AA388" s="230"/>
      <c r="AB388" s="230"/>
      <c r="AC388" s="230"/>
      <c r="AD388" s="230"/>
      <c r="AE388" s="230"/>
      <c r="AF388" s="230"/>
      <c r="AG388" s="230"/>
      <c r="AH388" s="230"/>
      <c r="AI388" s="231"/>
      <c r="AJ388" s="231"/>
      <c r="AK388" s="230"/>
      <c r="AL388" s="230"/>
      <c r="AM388" s="230"/>
      <c r="AN388" s="230"/>
    </row>
    <row r="389" spans="2:40" s="219" customFormat="1" hidden="1">
      <c r="B389" s="230"/>
      <c r="C389" s="230"/>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c r="AA389" s="230"/>
      <c r="AB389" s="230"/>
      <c r="AC389" s="230"/>
      <c r="AD389" s="230"/>
      <c r="AE389" s="230"/>
      <c r="AF389" s="230"/>
      <c r="AG389" s="230"/>
      <c r="AH389" s="230"/>
      <c r="AI389" s="231"/>
      <c r="AJ389" s="231"/>
      <c r="AK389" s="230"/>
      <c r="AL389" s="230"/>
      <c r="AM389" s="230"/>
      <c r="AN389" s="230"/>
    </row>
    <row r="390" spans="2:40" s="219" customFormat="1" hidden="1">
      <c r="B390" s="230"/>
      <c r="C390" s="230"/>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c r="AA390" s="230"/>
      <c r="AB390" s="230"/>
      <c r="AC390" s="230"/>
      <c r="AD390" s="230"/>
      <c r="AE390" s="230"/>
      <c r="AF390" s="230"/>
      <c r="AG390" s="230"/>
      <c r="AH390" s="230"/>
      <c r="AI390" s="231"/>
      <c r="AJ390" s="231"/>
      <c r="AK390" s="230"/>
      <c r="AL390" s="230"/>
      <c r="AM390" s="230"/>
      <c r="AN390" s="230"/>
    </row>
    <row r="391" spans="2:40" s="219" customFormat="1" hidden="1">
      <c r="B391" s="230"/>
      <c r="C391" s="230"/>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c r="AA391" s="230"/>
      <c r="AB391" s="230"/>
      <c r="AC391" s="230"/>
      <c r="AD391" s="230"/>
      <c r="AE391" s="230"/>
      <c r="AF391" s="230"/>
      <c r="AG391" s="230"/>
      <c r="AH391" s="230"/>
      <c r="AI391" s="231"/>
      <c r="AJ391" s="231"/>
      <c r="AK391" s="230"/>
      <c r="AL391" s="230"/>
      <c r="AM391" s="230"/>
      <c r="AN391" s="230"/>
    </row>
    <row r="392" spans="2:40" s="219" customFormat="1" hidden="1">
      <c r="B392" s="230"/>
      <c r="C392" s="230"/>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c r="AA392" s="230"/>
      <c r="AB392" s="230"/>
      <c r="AC392" s="230"/>
      <c r="AD392" s="230"/>
      <c r="AE392" s="230"/>
      <c r="AF392" s="230"/>
      <c r="AG392" s="230"/>
      <c r="AH392" s="230"/>
      <c r="AI392" s="231"/>
      <c r="AJ392" s="231"/>
      <c r="AK392" s="230"/>
      <c r="AL392" s="230"/>
      <c r="AM392" s="230"/>
      <c r="AN392" s="230"/>
    </row>
    <row r="393" spans="2:40" s="219" customFormat="1" hidden="1">
      <c r="B393" s="230"/>
      <c r="C393" s="230"/>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c r="AA393" s="230"/>
      <c r="AB393" s="230"/>
      <c r="AC393" s="230"/>
      <c r="AD393" s="230"/>
      <c r="AE393" s="230"/>
      <c r="AF393" s="230"/>
      <c r="AG393" s="230"/>
      <c r="AH393" s="230"/>
      <c r="AI393" s="231"/>
      <c r="AJ393" s="231"/>
      <c r="AK393" s="230"/>
      <c r="AL393" s="230"/>
      <c r="AM393" s="230"/>
      <c r="AN393" s="230"/>
    </row>
    <row r="394" spans="2:40" s="219" customFormat="1" hidden="1">
      <c r="B394" s="230"/>
      <c r="C394" s="230"/>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c r="AA394" s="230"/>
      <c r="AB394" s="230"/>
      <c r="AC394" s="230"/>
      <c r="AD394" s="230"/>
      <c r="AE394" s="230"/>
      <c r="AF394" s="230"/>
      <c r="AG394" s="230"/>
      <c r="AH394" s="230"/>
      <c r="AI394" s="231"/>
      <c r="AJ394" s="231"/>
      <c r="AK394" s="230"/>
      <c r="AL394" s="230"/>
      <c r="AM394" s="230"/>
      <c r="AN394" s="230"/>
    </row>
    <row r="395" spans="2:40" s="219" customFormat="1" hidden="1">
      <c r="B395" s="230"/>
      <c r="C395" s="230"/>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c r="AA395" s="230"/>
      <c r="AB395" s="230"/>
      <c r="AC395" s="230"/>
      <c r="AD395" s="230"/>
      <c r="AE395" s="230"/>
      <c r="AF395" s="230"/>
      <c r="AG395" s="230"/>
      <c r="AH395" s="230"/>
      <c r="AI395" s="231"/>
      <c r="AJ395" s="231"/>
      <c r="AK395" s="230"/>
      <c r="AL395" s="230"/>
      <c r="AM395" s="230"/>
      <c r="AN395" s="230"/>
    </row>
    <row r="396" spans="2:40" s="219" customFormat="1" hidden="1">
      <c r="B396" s="230"/>
      <c r="C396" s="230"/>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c r="AA396" s="230"/>
      <c r="AB396" s="230"/>
      <c r="AC396" s="230"/>
      <c r="AD396" s="230"/>
      <c r="AE396" s="230"/>
      <c r="AF396" s="230"/>
      <c r="AG396" s="230"/>
      <c r="AH396" s="230"/>
      <c r="AI396" s="231"/>
      <c r="AJ396" s="231"/>
      <c r="AK396" s="230"/>
      <c r="AL396" s="230"/>
      <c r="AM396" s="230"/>
      <c r="AN396" s="230"/>
    </row>
    <row r="397" spans="2:40" s="219" customFormat="1" hidden="1">
      <c r="B397" s="230"/>
      <c r="C397" s="230"/>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c r="AA397" s="230"/>
      <c r="AB397" s="230"/>
      <c r="AC397" s="230"/>
      <c r="AD397" s="230"/>
      <c r="AE397" s="230"/>
      <c r="AF397" s="230"/>
      <c r="AG397" s="230"/>
      <c r="AH397" s="230"/>
      <c r="AI397" s="231"/>
      <c r="AJ397" s="231"/>
      <c r="AK397" s="230"/>
      <c r="AL397" s="230"/>
      <c r="AM397" s="230"/>
      <c r="AN397" s="230"/>
    </row>
    <row r="398" spans="2:40" s="219" customFormat="1" hidden="1">
      <c r="B398" s="230"/>
      <c r="C398" s="230"/>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c r="AA398" s="230"/>
      <c r="AB398" s="230"/>
      <c r="AC398" s="230"/>
      <c r="AD398" s="230"/>
      <c r="AE398" s="230"/>
      <c r="AF398" s="230"/>
      <c r="AG398" s="230"/>
      <c r="AH398" s="230"/>
      <c r="AI398" s="231"/>
      <c r="AJ398" s="231"/>
      <c r="AK398" s="230"/>
      <c r="AL398" s="230"/>
      <c r="AM398" s="230"/>
      <c r="AN398" s="230"/>
    </row>
    <row r="399" spans="2:40" s="219" customFormat="1" hidden="1">
      <c r="B399" s="230"/>
      <c r="C399" s="230"/>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c r="AA399" s="230"/>
      <c r="AB399" s="230"/>
      <c r="AC399" s="230"/>
      <c r="AD399" s="230"/>
      <c r="AE399" s="230"/>
      <c r="AF399" s="230"/>
      <c r="AG399" s="230"/>
      <c r="AH399" s="230"/>
      <c r="AI399" s="231"/>
      <c r="AJ399" s="231"/>
      <c r="AK399" s="230"/>
      <c r="AL399" s="230"/>
      <c r="AM399" s="230"/>
      <c r="AN399" s="230"/>
    </row>
    <row r="400" spans="2:40" s="219" customFormat="1" hidden="1">
      <c r="B400" s="230"/>
      <c r="C400" s="230"/>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c r="AA400" s="230"/>
      <c r="AB400" s="230"/>
      <c r="AC400" s="230"/>
      <c r="AD400" s="230"/>
      <c r="AE400" s="230"/>
      <c r="AF400" s="230"/>
      <c r="AG400" s="230"/>
      <c r="AH400" s="230"/>
      <c r="AI400" s="231"/>
      <c r="AJ400" s="231"/>
      <c r="AK400" s="230"/>
      <c r="AL400" s="230"/>
      <c r="AM400" s="230"/>
      <c r="AN400" s="230"/>
    </row>
    <row r="401" spans="2:40" s="219" customFormat="1" hidden="1">
      <c r="B401" s="230"/>
      <c r="C401" s="230"/>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c r="AA401" s="230"/>
      <c r="AB401" s="230"/>
      <c r="AC401" s="230"/>
      <c r="AD401" s="230"/>
      <c r="AE401" s="230"/>
      <c r="AF401" s="230"/>
      <c r="AG401" s="230"/>
      <c r="AH401" s="230"/>
      <c r="AI401" s="231"/>
      <c r="AJ401" s="231"/>
      <c r="AK401" s="230"/>
      <c r="AL401" s="230"/>
      <c r="AM401" s="230"/>
      <c r="AN401" s="230"/>
    </row>
    <row r="402" spans="2:40" s="219" customFormat="1" hidden="1">
      <c r="B402" s="230"/>
      <c r="C402" s="230"/>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c r="AA402" s="230"/>
      <c r="AB402" s="230"/>
      <c r="AC402" s="230"/>
      <c r="AD402" s="230"/>
      <c r="AE402" s="230"/>
      <c r="AF402" s="230"/>
      <c r="AG402" s="230"/>
      <c r="AH402" s="230"/>
      <c r="AI402" s="231"/>
      <c r="AJ402" s="231"/>
      <c r="AK402" s="230"/>
      <c r="AL402" s="230"/>
      <c r="AM402" s="230"/>
      <c r="AN402" s="230"/>
    </row>
    <row r="403" spans="2:40" s="219" customFormat="1" hidden="1">
      <c r="B403" s="230"/>
      <c r="C403" s="230"/>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c r="AA403" s="230"/>
      <c r="AB403" s="230"/>
      <c r="AC403" s="230"/>
      <c r="AD403" s="230"/>
      <c r="AE403" s="230"/>
      <c r="AF403" s="230"/>
      <c r="AG403" s="230"/>
      <c r="AH403" s="230"/>
      <c r="AI403" s="231"/>
      <c r="AJ403" s="231"/>
      <c r="AK403" s="230"/>
      <c r="AL403" s="230"/>
      <c r="AM403" s="230"/>
      <c r="AN403" s="230"/>
    </row>
    <row r="404" spans="2:40" s="219" customFormat="1" hidden="1">
      <c r="B404" s="230"/>
      <c r="C404" s="230"/>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c r="AA404" s="230"/>
      <c r="AB404" s="230"/>
      <c r="AC404" s="230"/>
      <c r="AD404" s="230"/>
      <c r="AE404" s="230"/>
      <c r="AF404" s="230"/>
      <c r="AG404" s="230"/>
      <c r="AH404" s="230"/>
      <c r="AI404" s="231"/>
      <c r="AJ404" s="231"/>
      <c r="AK404" s="230"/>
      <c r="AL404" s="230"/>
      <c r="AM404" s="230"/>
      <c r="AN404" s="230"/>
    </row>
    <row r="405" spans="2:40" s="219" customFormat="1" hidden="1">
      <c r="B405" s="230"/>
      <c r="C405" s="230"/>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c r="AA405" s="230"/>
      <c r="AB405" s="230"/>
      <c r="AC405" s="230"/>
      <c r="AD405" s="230"/>
      <c r="AE405" s="230"/>
      <c r="AF405" s="230"/>
      <c r="AG405" s="230"/>
      <c r="AH405" s="230"/>
      <c r="AI405" s="231"/>
      <c r="AJ405" s="231"/>
      <c r="AK405" s="230"/>
      <c r="AL405" s="230"/>
      <c r="AM405" s="230"/>
      <c r="AN405" s="230"/>
    </row>
    <row r="406" spans="2:40" s="219" customFormat="1" hidden="1">
      <c r="B406" s="230"/>
      <c r="C406" s="230"/>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c r="AA406" s="230"/>
      <c r="AB406" s="230"/>
      <c r="AC406" s="230"/>
      <c r="AD406" s="230"/>
      <c r="AE406" s="230"/>
      <c r="AF406" s="230"/>
      <c r="AG406" s="230"/>
      <c r="AH406" s="230"/>
      <c r="AI406" s="231"/>
      <c r="AJ406" s="231"/>
      <c r="AK406" s="230"/>
      <c r="AL406" s="230"/>
      <c r="AM406" s="230"/>
      <c r="AN406" s="230"/>
    </row>
    <row r="407" spans="2:40" s="219" customFormat="1" hidden="1">
      <c r="B407" s="230"/>
      <c r="C407" s="230"/>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c r="AA407" s="230"/>
      <c r="AB407" s="230"/>
      <c r="AC407" s="230"/>
      <c r="AD407" s="230"/>
      <c r="AE407" s="230"/>
      <c r="AF407" s="230"/>
      <c r="AG407" s="230"/>
      <c r="AH407" s="230"/>
      <c r="AI407" s="231"/>
      <c r="AJ407" s="231"/>
      <c r="AK407" s="230"/>
      <c r="AL407" s="230"/>
      <c r="AM407" s="230"/>
      <c r="AN407" s="230"/>
    </row>
    <row r="408" spans="2:40" s="219" customFormat="1" hidden="1">
      <c r="B408" s="230"/>
      <c r="C408" s="230"/>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c r="AA408" s="230"/>
      <c r="AB408" s="230"/>
      <c r="AC408" s="230"/>
      <c r="AD408" s="230"/>
      <c r="AE408" s="230"/>
      <c r="AF408" s="230"/>
      <c r="AG408" s="230"/>
      <c r="AH408" s="230"/>
      <c r="AI408" s="231"/>
      <c r="AJ408" s="231"/>
      <c r="AK408" s="230"/>
      <c r="AL408" s="230"/>
      <c r="AM408" s="230"/>
      <c r="AN408" s="230"/>
    </row>
    <row r="409" spans="2:40" s="219" customFormat="1" hidden="1">
      <c r="B409" s="230"/>
      <c r="C409" s="230"/>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c r="AA409" s="230"/>
      <c r="AB409" s="230"/>
      <c r="AC409" s="230"/>
      <c r="AD409" s="230"/>
      <c r="AE409" s="230"/>
      <c r="AF409" s="230"/>
      <c r="AG409" s="230"/>
      <c r="AH409" s="230"/>
      <c r="AI409" s="231"/>
      <c r="AJ409" s="231"/>
      <c r="AK409" s="230"/>
      <c r="AL409" s="230"/>
      <c r="AM409" s="230"/>
      <c r="AN409" s="230"/>
    </row>
    <row r="410" spans="2:40" s="219" customFormat="1" hidden="1">
      <c r="B410" s="230"/>
      <c r="C410" s="230"/>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c r="AA410" s="230"/>
      <c r="AB410" s="230"/>
      <c r="AC410" s="230"/>
      <c r="AD410" s="230"/>
      <c r="AE410" s="230"/>
      <c r="AF410" s="230"/>
      <c r="AG410" s="230"/>
      <c r="AH410" s="230"/>
      <c r="AI410" s="231"/>
      <c r="AJ410" s="231"/>
      <c r="AK410" s="230"/>
      <c r="AL410" s="230"/>
      <c r="AM410" s="230"/>
      <c r="AN410" s="230"/>
    </row>
    <row r="411" spans="2:40" s="219" customFormat="1" hidden="1">
      <c r="B411" s="230"/>
      <c r="C411" s="230"/>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c r="AA411" s="230"/>
      <c r="AB411" s="230"/>
      <c r="AC411" s="230"/>
      <c r="AD411" s="230"/>
      <c r="AE411" s="230"/>
      <c r="AF411" s="230"/>
      <c r="AG411" s="230"/>
      <c r="AH411" s="230"/>
      <c r="AI411" s="231"/>
      <c r="AJ411" s="231"/>
      <c r="AK411" s="230"/>
      <c r="AL411" s="230"/>
      <c r="AM411" s="230"/>
      <c r="AN411" s="230"/>
    </row>
    <row r="412" spans="2:40" s="219" customFormat="1" hidden="1">
      <c r="B412" s="230"/>
      <c r="C412" s="230"/>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c r="AA412" s="230"/>
      <c r="AB412" s="230"/>
      <c r="AC412" s="230"/>
      <c r="AD412" s="230"/>
      <c r="AE412" s="230"/>
      <c r="AF412" s="230"/>
      <c r="AG412" s="230"/>
      <c r="AH412" s="230"/>
      <c r="AI412" s="231"/>
      <c r="AJ412" s="231"/>
      <c r="AK412" s="230"/>
      <c r="AL412" s="230"/>
      <c r="AM412" s="230"/>
      <c r="AN412" s="230"/>
    </row>
    <row r="413" spans="2:40" s="219" customFormat="1" hidden="1">
      <c r="B413" s="230"/>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c r="AA413" s="230"/>
      <c r="AB413" s="230"/>
      <c r="AC413" s="230"/>
      <c r="AD413" s="230"/>
      <c r="AE413" s="230"/>
      <c r="AF413" s="230"/>
      <c r="AG413" s="230"/>
      <c r="AH413" s="230"/>
      <c r="AI413" s="231"/>
      <c r="AJ413" s="231"/>
      <c r="AK413" s="230"/>
      <c r="AL413" s="230"/>
      <c r="AM413" s="230"/>
      <c r="AN413" s="230"/>
    </row>
    <row r="414" spans="2:40" s="219" customFormat="1" hidden="1">
      <c r="B414" s="230"/>
      <c r="C414" s="230"/>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c r="AA414" s="230"/>
      <c r="AB414" s="230"/>
      <c r="AC414" s="230"/>
      <c r="AD414" s="230"/>
      <c r="AE414" s="230"/>
      <c r="AF414" s="230"/>
      <c r="AG414" s="230"/>
      <c r="AH414" s="230"/>
      <c r="AI414" s="231"/>
      <c r="AJ414" s="231"/>
      <c r="AK414" s="230"/>
      <c r="AL414" s="230"/>
      <c r="AM414" s="230"/>
      <c r="AN414" s="230"/>
    </row>
    <row r="415" spans="2:40" s="219" customFormat="1" hidden="1">
      <c r="B415" s="230"/>
      <c r="C415" s="230"/>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c r="AA415" s="230"/>
      <c r="AB415" s="230"/>
      <c r="AC415" s="230"/>
      <c r="AD415" s="230"/>
      <c r="AE415" s="230"/>
      <c r="AF415" s="230"/>
      <c r="AG415" s="230"/>
      <c r="AH415" s="230"/>
      <c r="AI415" s="231"/>
      <c r="AJ415" s="231"/>
      <c r="AK415" s="230"/>
      <c r="AL415" s="230"/>
      <c r="AM415" s="230"/>
      <c r="AN415" s="230"/>
    </row>
    <row r="416" spans="2:40" s="219" customFormat="1" hidden="1">
      <c r="B416" s="230"/>
      <c r="C416" s="230"/>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c r="AA416" s="230"/>
      <c r="AB416" s="230"/>
      <c r="AC416" s="230"/>
      <c r="AD416" s="230"/>
      <c r="AE416" s="230"/>
      <c r="AF416" s="230"/>
      <c r="AG416" s="230"/>
      <c r="AH416" s="230"/>
      <c r="AI416" s="231"/>
      <c r="AJ416" s="231"/>
      <c r="AK416" s="230"/>
      <c r="AL416" s="230"/>
      <c r="AM416" s="230"/>
      <c r="AN416" s="230"/>
    </row>
    <row r="417" spans="2:40" s="219" customFormat="1" hidden="1">
      <c r="B417" s="230"/>
      <c r="C417" s="230"/>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c r="AA417" s="230"/>
      <c r="AB417" s="230"/>
      <c r="AC417" s="230"/>
      <c r="AD417" s="230"/>
      <c r="AE417" s="230"/>
      <c r="AF417" s="230"/>
      <c r="AG417" s="230"/>
      <c r="AH417" s="230"/>
      <c r="AI417" s="231"/>
      <c r="AJ417" s="231"/>
      <c r="AK417" s="230"/>
      <c r="AL417" s="230"/>
      <c r="AM417" s="230"/>
      <c r="AN417" s="230"/>
    </row>
    <row r="418" spans="2:40" s="219" customFormat="1" hidden="1">
      <c r="B418" s="230"/>
      <c r="C418" s="230"/>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c r="AA418" s="230"/>
      <c r="AB418" s="230"/>
      <c r="AC418" s="230"/>
      <c r="AD418" s="230"/>
      <c r="AE418" s="230"/>
      <c r="AF418" s="230"/>
      <c r="AG418" s="230"/>
      <c r="AH418" s="230"/>
      <c r="AI418" s="231"/>
      <c r="AJ418" s="231"/>
      <c r="AK418" s="230"/>
      <c r="AL418" s="230"/>
      <c r="AM418" s="230"/>
      <c r="AN418" s="230"/>
    </row>
    <row r="419" spans="2:40" s="219" customFormat="1" hidden="1">
      <c r="B419" s="230"/>
      <c r="C419" s="230"/>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c r="AA419" s="230"/>
      <c r="AB419" s="230"/>
      <c r="AC419" s="230"/>
      <c r="AD419" s="230"/>
      <c r="AE419" s="230"/>
      <c r="AF419" s="230"/>
      <c r="AG419" s="230"/>
      <c r="AH419" s="230"/>
      <c r="AI419" s="231"/>
      <c r="AJ419" s="231"/>
      <c r="AK419" s="230"/>
      <c r="AL419" s="230"/>
      <c r="AM419" s="230"/>
      <c r="AN419" s="230"/>
    </row>
    <row r="420" spans="2:40" s="219" customFormat="1" hidden="1">
      <c r="B420" s="230"/>
      <c r="C420" s="230"/>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c r="AA420" s="230"/>
      <c r="AB420" s="230"/>
      <c r="AC420" s="230"/>
      <c r="AD420" s="230"/>
      <c r="AE420" s="230"/>
      <c r="AF420" s="230"/>
      <c r="AG420" s="230"/>
      <c r="AH420" s="230"/>
      <c r="AI420" s="231"/>
      <c r="AJ420" s="231"/>
      <c r="AK420" s="230"/>
      <c r="AL420" s="230"/>
      <c r="AM420" s="230"/>
      <c r="AN420" s="230"/>
    </row>
    <row r="421" spans="2:40" s="219" customFormat="1" hidden="1">
      <c r="B421" s="230"/>
      <c r="C421" s="230"/>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c r="AA421" s="230"/>
      <c r="AB421" s="230"/>
      <c r="AC421" s="230"/>
      <c r="AD421" s="230"/>
      <c r="AE421" s="230"/>
      <c r="AF421" s="230"/>
      <c r="AG421" s="230"/>
      <c r="AH421" s="230"/>
      <c r="AI421" s="231"/>
      <c r="AJ421" s="231"/>
      <c r="AK421" s="230"/>
      <c r="AL421" s="230"/>
      <c r="AM421" s="230"/>
      <c r="AN421" s="230"/>
    </row>
    <row r="422" spans="2:40" s="219" customFormat="1" hidden="1">
      <c r="B422" s="230"/>
      <c r="C422" s="230"/>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c r="AA422" s="230"/>
      <c r="AB422" s="230"/>
      <c r="AC422" s="230"/>
      <c r="AD422" s="230"/>
      <c r="AE422" s="230"/>
      <c r="AF422" s="230"/>
      <c r="AG422" s="230"/>
      <c r="AH422" s="230"/>
      <c r="AI422" s="231"/>
      <c r="AJ422" s="231"/>
      <c r="AK422" s="230"/>
      <c r="AL422" s="230"/>
      <c r="AM422" s="230"/>
      <c r="AN422" s="230"/>
    </row>
    <row r="423" spans="2:40" s="219" customFormat="1" hidden="1">
      <c r="B423" s="230"/>
      <c r="C423" s="230"/>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c r="AA423" s="230"/>
      <c r="AB423" s="230"/>
      <c r="AC423" s="230"/>
      <c r="AD423" s="230"/>
      <c r="AE423" s="230"/>
      <c r="AF423" s="230"/>
      <c r="AG423" s="230"/>
      <c r="AH423" s="230"/>
      <c r="AI423" s="231"/>
      <c r="AJ423" s="231"/>
      <c r="AK423" s="230"/>
      <c r="AL423" s="230"/>
      <c r="AM423" s="230"/>
      <c r="AN423" s="230"/>
    </row>
    <row r="424" spans="2:40" s="219" customFormat="1" hidden="1">
      <c r="B424" s="230"/>
      <c r="C424" s="230"/>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c r="AA424" s="230"/>
      <c r="AB424" s="230"/>
      <c r="AC424" s="230"/>
      <c r="AD424" s="230"/>
      <c r="AE424" s="230"/>
      <c r="AF424" s="230"/>
      <c r="AG424" s="230"/>
      <c r="AH424" s="230"/>
      <c r="AI424" s="231"/>
      <c r="AJ424" s="231"/>
      <c r="AK424" s="230"/>
      <c r="AL424" s="230"/>
      <c r="AM424" s="230"/>
      <c r="AN424" s="230"/>
    </row>
    <row r="425" spans="2:40" s="219" customFormat="1" hidden="1">
      <c r="B425" s="230"/>
      <c r="C425" s="230"/>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c r="AA425" s="230"/>
      <c r="AB425" s="230"/>
      <c r="AC425" s="230"/>
      <c r="AD425" s="230"/>
      <c r="AE425" s="230"/>
      <c r="AF425" s="230"/>
      <c r="AG425" s="230"/>
      <c r="AH425" s="230"/>
      <c r="AI425" s="231"/>
      <c r="AJ425" s="231"/>
      <c r="AK425" s="230"/>
      <c r="AL425" s="230"/>
      <c r="AM425" s="230"/>
      <c r="AN425" s="230"/>
    </row>
    <row r="426" spans="2:40" s="219" customFormat="1" hidden="1">
      <c r="B426" s="230"/>
      <c r="C426" s="230"/>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c r="AA426" s="230"/>
      <c r="AB426" s="230"/>
      <c r="AC426" s="230"/>
      <c r="AD426" s="230"/>
      <c r="AE426" s="230"/>
      <c r="AF426" s="230"/>
      <c r="AG426" s="230"/>
      <c r="AH426" s="230"/>
      <c r="AI426" s="231"/>
      <c r="AJ426" s="231"/>
      <c r="AK426" s="230"/>
      <c r="AL426" s="230"/>
      <c r="AM426" s="230"/>
      <c r="AN426" s="230"/>
    </row>
    <row r="427" spans="2:40" s="219" customFormat="1" hidden="1">
      <c r="B427" s="230"/>
      <c r="C427" s="230"/>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1"/>
      <c r="AJ427" s="231"/>
      <c r="AK427" s="230"/>
      <c r="AL427" s="230"/>
      <c r="AM427" s="230"/>
      <c r="AN427" s="230"/>
    </row>
    <row r="428" spans="2:40" s="219" customFormat="1" hidden="1">
      <c r="B428" s="230"/>
      <c r="C428" s="230"/>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1"/>
      <c r="AJ428" s="231"/>
      <c r="AK428" s="230"/>
      <c r="AL428" s="230"/>
      <c r="AM428" s="230"/>
      <c r="AN428" s="230"/>
    </row>
    <row r="429" spans="2:40" s="219" customFormat="1" hidden="1">
      <c r="B429" s="230"/>
      <c r="C429" s="230"/>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1"/>
      <c r="AJ429" s="231"/>
      <c r="AK429" s="230"/>
      <c r="AL429" s="230"/>
      <c r="AM429" s="230"/>
      <c r="AN429" s="230"/>
    </row>
    <row r="430" spans="2:40" s="219" customFormat="1" hidden="1">
      <c r="B430" s="230"/>
      <c r="C430" s="230"/>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c r="AA430" s="230"/>
      <c r="AB430" s="230"/>
      <c r="AC430" s="230"/>
      <c r="AD430" s="230"/>
      <c r="AE430" s="230"/>
      <c r="AF430" s="230"/>
      <c r="AG430" s="230"/>
      <c r="AH430" s="230"/>
      <c r="AI430" s="231"/>
      <c r="AJ430" s="231"/>
      <c r="AK430" s="230"/>
      <c r="AL430" s="230"/>
      <c r="AM430" s="230"/>
      <c r="AN430" s="230"/>
    </row>
    <row r="431" spans="2:40" s="219" customFormat="1" hidden="1">
      <c r="B431" s="230"/>
      <c r="C431" s="230"/>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c r="AA431" s="230"/>
      <c r="AB431" s="230"/>
      <c r="AC431" s="230"/>
      <c r="AD431" s="230"/>
      <c r="AE431" s="230"/>
      <c r="AF431" s="230"/>
      <c r="AG431" s="230"/>
      <c r="AH431" s="230"/>
      <c r="AI431" s="231"/>
      <c r="AJ431" s="231"/>
      <c r="AK431" s="230"/>
      <c r="AL431" s="230"/>
      <c r="AM431" s="230"/>
      <c r="AN431" s="230"/>
    </row>
    <row r="432" spans="2:40" s="219" customFormat="1" hidden="1">
      <c r="B432" s="230"/>
      <c r="C432" s="230"/>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c r="AA432" s="230"/>
      <c r="AB432" s="230"/>
      <c r="AC432" s="230"/>
      <c r="AD432" s="230"/>
      <c r="AE432" s="230"/>
      <c r="AF432" s="230"/>
      <c r="AG432" s="230"/>
      <c r="AH432" s="230"/>
      <c r="AI432" s="231"/>
      <c r="AJ432" s="231"/>
      <c r="AK432" s="230"/>
      <c r="AL432" s="230"/>
      <c r="AM432" s="230"/>
      <c r="AN432" s="230"/>
    </row>
    <row r="433" spans="2:40" s="219" customFormat="1" hidden="1">
      <c r="B433" s="230"/>
      <c r="C433" s="230"/>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c r="AA433" s="230"/>
      <c r="AB433" s="230"/>
      <c r="AC433" s="230"/>
      <c r="AD433" s="230"/>
      <c r="AE433" s="230"/>
      <c r="AF433" s="230"/>
      <c r="AG433" s="230"/>
      <c r="AH433" s="230"/>
      <c r="AI433" s="231"/>
      <c r="AJ433" s="231"/>
      <c r="AK433" s="230"/>
      <c r="AL433" s="230"/>
      <c r="AM433" s="230"/>
      <c r="AN433" s="230"/>
    </row>
    <row r="434" spans="2:40" s="219" customFormat="1" hidden="1">
      <c r="B434" s="230"/>
      <c r="C434" s="230"/>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c r="AA434" s="230"/>
      <c r="AB434" s="230"/>
      <c r="AC434" s="230"/>
      <c r="AD434" s="230"/>
      <c r="AE434" s="230"/>
      <c r="AF434" s="230"/>
      <c r="AG434" s="230"/>
      <c r="AH434" s="230"/>
      <c r="AI434" s="231"/>
      <c r="AJ434" s="231"/>
      <c r="AK434" s="230"/>
      <c r="AL434" s="230"/>
      <c r="AM434" s="230"/>
      <c r="AN434" s="230"/>
    </row>
    <row r="435" spans="2:40" s="219" customFormat="1" hidden="1">
      <c r="B435" s="230"/>
      <c r="C435" s="230"/>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c r="AA435" s="230"/>
      <c r="AB435" s="230"/>
      <c r="AC435" s="230"/>
      <c r="AD435" s="230"/>
      <c r="AE435" s="230"/>
      <c r="AF435" s="230"/>
      <c r="AG435" s="230"/>
      <c r="AH435" s="230"/>
      <c r="AI435" s="231"/>
      <c r="AJ435" s="231"/>
      <c r="AK435" s="230"/>
      <c r="AL435" s="230"/>
      <c r="AM435" s="230"/>
      <c r="AN435" s="230"/>
    </row>
    <row r="436" spans="2:40" s="219" customFormat="1" hidden="1">
      <c r="B436" s="230"/>
      <c r="C436" s="230"/>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c r="AA436" s="230"/>
      <c r="AB436" s="230"/>
      <c r="AC436" s="230"/>
      <c r="AD436" s="230"/>
      <c r="AE436" s="230"/>
      <c r="AF436" s="230"/>
      <c r="AG436" s="230"/>
      <c r="AH436" s="230"/>
      <c r="AI436" s="231"/>
      <c r="AJ436" s="231"/>
      <c r="AK436" s="230"/>
      <c r="AL436" s="230"/>
      <c r="AM436" s="230"/>
      <c r="AN436" s="230"/>
    </row>
    <row r="437" spans="2:40" s="219" customFormat="1" hidden="1">
      <c r="B437" s="230"/>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c r="AA437" s="230"/>
      <c r="AB437" s="230"/>
      <c r="AC437" s="230"/>
      <c r="AD437" s="230"/>
      <c r="AE437" s="230"/>
      <c r="AF437" s="230"/>
      <c r="AG437" s="230"/>
      <c r="AH437" s="230"/>
      <c r="AI437" s="231"/>
      <c r="AJ437" s="231"/>
      <c r="AK437" s="230"/>
      <c r="AL437" s="230"/>
      <c r="AM437" s="230"/>
      <c r="AN437" s="230"/>
    </row>
    <row r="438" spans="2:40" s="219" customFormat="1" hidden="1">
      <c r="B438" s="230"/>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c r="AA438" s="230"/>
      <c r="AB438" s="230"/>
      <c r="AC438" s="230"/>
      <c r="AD438" s="230"/>
      <c r="AE438" s="230"/>
      <c r="AF438" s="230"/>
      <c r="AG438" s="230"/>
      <c r="AH438" s="230"/>
      <c r="AI438" s="231"/>
      <c r="AJ438" s="231"/>
      <c r="AK438" s="230"/>
      <c r="AL438" s="230"/>
      <c r="AM438" s="230"/>
      <c r="AN438" s="230"/>
    </row>
    <row r="439" spans="2:40" s="219" customFormat="1" hidden="1">
      <c r="B439" s="230"/>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c r="AA439" s="230"/>
      <c r="AB439" s="230"/>
      <c r="AC439" s="230"/>
      <c r="AD439" s="230"/>
      <c r="AE439" s="230"/>
      <c r="AF439" s="230"/>
      <c r="AG439" s="230"/>
      <c r="AH439" s="230"/>
      <c r="AI439" s="231"/>
      <c r="AJ439" s="231"/>
      <c r="AK439" s="230"/>
      <c r="AL439" s="230"/>
      <c r="AM439" s="230"/>
      <c r="AN439" s="230"/>
    </row>
    <row r="440" spans="2:40" s="219" customFormat="1" hidden="1">
      <c r="B440" s="230"/>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c r="AA440" s="230"/>
      <c r="AB440" s="230"/>
      <c r="AC440" s="230"/>
      <c r="AD440" s="230"/>
      <c r="AE440" s="230"/>
      <c r="AF440" s="230"/>
      <c r="AG440" s="230"/>
      <c r="AH440" s="230"/>
      <c r="AI440" s="231"/>
      <c r="AJ440" s="231"/>
      <c r="AK440" s="230"/>
      <c r="AL440" s="230"/>
      <c r="AM440" s="230"/>
      <c r="AN440" s="230"/>
    </row>
    <row r="441" spans="2:40" s="219" customFormat="1" hidden="1">
      <c r="B441" s="230"/>
      <c r="C441" s="230"/>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c r="AA441" s="230"/>
      <c r="AB441" s="230"/>
      <c r="AC441" s="230"/>
      <c r="AD441" s="230"/>
      <c r="AE441" s="230"/>
      <c r="AF441" s="230"/>
      <c r="AG441" s="230"/>
      <c r="AH441" s="230"/>
      <c r="AI441" s="231"/>
      <c r="AJ441" s="231"/>
      <c r="AK441" s="230"/>
      <c r="AL441" s="230"/>
      <c r="AM441" s="230"/>
      <c r="AN441" s="230"/>
    </row>
    <row r="442" spans="2:40" s="219" customFormat="1" hidden="1">
      <c r="B442" s="230"/>
      <c r="C442" s="230"/>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c r="AA442" s="230"/>
      <c r="AB442" s="230"/>
      <c r="AC442" s="230"/>
      <c r="AD442" s="230"/>
      <c r="AE442" s="230"/>
      <c r="AF442" s="230"/>
      <c r="AG442" s="230"/>
      <c r="AH442" s="230"/>
      <c r="AI442" s="231"/>
      <c r="AJ442" s="231"/>
      <c r="AK442" s="230"/>
      <c r="AL442" s="230"/>
      <c r="AM442" s="230"/>
      <c r="AN442" s="230"/>
    </row>
    <row r="443" spans="2:40" s="219" customFormat="1" hidden="1">
      <c r="B443" s="230"/>
      <c r="C443" s="230"/>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c r="AA443" s="230"/>
      <c r="AB443" s="230"/>
      <c r="AC443" s="230"/>
      <c r="AD443" s="230"/>
      <c r="AE443" s="230"/>
      <c r="AF443" s="230"/>
      <c r="AG443" s="230"/>
      <c r="AH443" s="230"/>
      <c r="AI443" s="231"/>
      <c r="AJ443" s="231"/>
      <c r="AK443" s="230"/>
      <c r="AL443" s="230"/>
      <c r="AM443" s="230"/>
      <c r="AN443" s="230"/>
    </row>
    <row r="444" spans="2:40" s="219" customFormat="1" hidden="1">
      <c r="B444" s="230"/>
      <c r="C444" s="230"/>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c r="AA444" s="230"/>
      <c r="AB444" s="230"/>
      <c r="AC444" s="230"/>
      <c r="AD444" s="230"/>
      <c r="AE444" s="230"/>
      <c r="AF444" s="230"/>
      <c r="AG444" s="230"/>
      <c r="AH444" s="230"/>
      <c r="AI444" s="231"/>
      <c r="AJ444" s="231"/>
      <c r="AK444" s="230"/>
      <c r="AL444" s="230"/>
      <c r="AM444" s="230"/>
      <c r="AN444" s="230"/>
    </row>
    <row r="445" spans="2:40" s="219" customFormat="1" hidden="1">
      <c r="B445" s="230"/>
      <c r="C445" s="230"/>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c r="AA445" s="230"/>
      <c r="AB445" s="230"/>
      <c r="AC445" s="230"/>
      <c r="AD445" s="230"/>
      <c r="AE445" s="230"/>
      <c r="AF445" s="230"/>
      <c r="AG445" s="230"/>
      <c r="AH445" s="230"/>
      <c r="AI445" s="231"/>
      <c r="AJ445" s="231"/>
      <c r="AK445" s="230"/>
      <c r="AL445" s="230"/>
      <c r="AM445" s="230"/>
      <c r="AN445" s="230"/>
    </row>
    <row r="446" spans="2:40" s="219" customFormat="1" hidden="1">
      <c r="B446" s="230"/>
      <c r="C446" s="230"/>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c r="AA446" s="230"/>
      <c r="AB446" s="230"/>
      <c r="AC446" s="230"/>
      <c r="AD446" s="230"/>
      <c r="AE446" s="230"/>
      <c r="AF446" s="230"/>
      <c r="AG446" s="230"/>
      <c r="AH446" s="230"/>
      <c r="AI446" s="231"/>
      <c r="AJ446" s="231"/>
      <c r="AK446" s="230"/>
      <c r="AL446" s="230"/>
      <c r="AM446" s="230"/>
      <c r="AN446" s="230"/>
    </row>
    <row r="447" spans="2:40" s="219" customFormat="1" hidden="1">
      <c r="B447" s="230"/>
      <c r="C447" s="230"/>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c r="AA447" s="230"/>
      <c r="AB447" s="230"/>
      <c r="AC447" s="230"/>
      <c r="AD447" s="230"/>
      <c r="AE447" s="230"/>
      <c r="AF447" s="230"/>
      <c r="AG447" s="230"/>
      <c r="AH447" s="230"/>
      <c r="AI447" s="231"/>
      <c r="AJ447" s="231"/>
      <c r="AK447" s="230"/>
      <c r="AL447" s="230"/>
      <c r="AM447" s="230"/>
      <c r="AN447" s="230"/>
    </row>
    <row r="448" spans="2:40" s="219" customFormat="1" hidden="1">
      <c r="B448" s="230"/>
      <c r="C448" s="230"/>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c r="AA448" s="230"/>
      <c r="AB448" s="230"/>
      <c r="AC448" s="230"/>
      <c r="AD448" s="230"/>
      <c r="AE448" s="230"/>
      <c r="AF448" s="230"/>
      <c r="AG448" s="230"/>
      <c r="AH448" s="230"/>
      <c r="AI448" s="231"/>
      <c r="AJ448" s="231"/>
      <c r="AK448" s="230"/>
      <c r="AL448" s="230"/>
      <c r="AM448" s="230"/>
      <c r="AN448" s="230"/>
    </row>
    <row r="449" spans="2:40" s="219" customFormat="1" hidden="1">
      <c r="B449" s="230"/>
      <c r="C449" s="230"/>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c r="AA449" s="230"/>
      <c r="AB449" s="230"/>
      <c r="AC449" s="230"/>
      <c r="AD449" s="230"/>
      <c r="AE449" s="230"/>
      <c r="AF449" s="230"/>
      <c r="AG449" s="230"/>
      <c r="AH449" s="230"/>
      <c r="AI449" s="231"/>
      <c r="AJ449" s="231"/>
      <c r="AK449" s="230"/>
      <c r="AL449" s="230"/>
      <c r="AM449" s="230"/>
      <c r="AN449" s="230"/>
    </row>
    <row r="450" spans="2:40" s="219" customFormat="1" hidden="1">
      <c r="B450" s="230"/>
      <c r="C450" s="230"/>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c r="AA450" s="230"/>
      <c r="AB450" s="230"/>
      <c r="AC450" s="230"/>
      <c r="AD450" s="230"/>
      <c r="AE450" s="230"/>
      <c r="AF450" s="230"/>
      <c r="AG450" s="230"/>
      <c r="AH450" s="230"/>
      <c r="AI450" s="231"/>
      <c r="AJ450" s="231"/>
      <c r="AK450" s="230"/>
      <c r="AL450" s="230"/>
      <c r="AM450" s="230"/>
      <c r="AN450" s="230"/>
    </row>
    <row r="451" spans="2:40" s="219" customFormat="1" hidden="1">
      <c r="B451" s="230"/>
      <c r="C451" s="230"/>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c r="AA451" s="230"/>
      <c r="AB451" s="230"/>
      <c r="AC451" s="230"/>
      <c r="AD451" s="230"/>
      <c r="AE451" s="230"/>
      <c r="AF451" s="230"/>
      <c r="AG451" s="230"/>
      <c r="AH451" s="230"/>
      <c r="AI451" s="231"/>
      <c r="AJ451" s="231"/>
      <c r="AK451" s="230"/>
      <c r="AL451" s="230"/>
      <c r="AM451" s="230"/>
      <c r="AN451" s="230"/>
    </row>
    <row r="452" spans="2:40" s="219" customFormat="1" hidden="1">
      <c r="B452" s="230"/>
      <c r="C452" s="230"/>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c r="AA452" s="230"/>
      <c r="AB452" s="230"/>
      <c r="AC452" s="230"/>
      <c r="AD452" s="230"/>
      <c r="AE452" s="230"/>
      <c r="AF452" s="230"/>
      <c r="AG452" s="230"/>
      <c r="AH452" s="230"/>
      <c r="AI452" s="231"/>
      <c r="AJ452" s="231"/>
      <c r="AK452" s="230"/>
      <c r="AL452" s="230"/>
      <c r="AM452" s="230"/>
      <c r="AN452" s="230"/>
    </row>
    <row r="453" spans="2:40" s="219" customFormat="1" hidden="1">
      <c r="B453" s="230"/>
      <c r="C453" s="230"/>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c r="AA453" s="230"/>
      <c r="AB453" s="230"/>
      <c r="AC453" s="230"/>
      <c r="AD453" s="230"/>
      <c r="AE453" s="230"/>
      <c r="AF453" s="230"/>
      <c r="AG453" s="230"/>
      <c r="AH453" s="230"/>
      <c r="AI453" s="231"/>
      <c r="AJ453" s="231"/>
      <c r="AK453" s="230"/>
      <c r="AL453" s="230"/>
      <c r="AM453" s="230"/>
      <c r="AN453" s="230"/>
    </row>
    <row r="454" spans="2:40" s="219" customFormat="1" hidden="1">
      <c r="B454" s="230"/>
      <c r="C454" s="230"/>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c r="AA454" s="230"/>
      <c r="AB454" s="230"/>
      <c r="AC454" s="230"/>
      <c r="AD454" s="230"/>
      <c r="AE454" s="230"/>
      <c r="AF454" s="230"/>
      <c r="AG454" s="230"/>
      <c r="AH454" s="230"/>
      <c r="AI454" s="231"/>
      <c r="AJ454" s="231"/>
      <c r="AK454" s="230"/>
      <c r="AL454" s="230"/>
      <c r="AM454" s="230"/>
      <c r="AN454" s="230"/>
    </row>
    <row r="455" spans="2:40" s="219" customFormat="1" hidden="1">
      <c r="B455" s="230"/>
      <c r="C455" s="230"/>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c r="AA455" s="230"/>
      <c r="AB455" s="230"/>
      <c r="AC455" s="230"/>
      <c r="AD455" s="230"/>
      <c r="AE455" s="230"/>
      <c r="AF455" s="230"/>
      <c r="AG455" s="230"/>
      <c r="AH455" s="230"/>
      <c r="AI455" s="231"/>
      <c r="AJ455" s="231"/>
      <c r="AK455" s="230"/>
      <c r="AL455" s="230"/>
      <c r="AM455" s="230"/>
      <c r="AN455" s="230"/>
    </row>
    <row r="456" spans="2:40" s="219" customFormat="1" hidden="1">
      <c r="B456" s="230"/>
      <c r="C456" s="230"/>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c r="AA456" s="230"/>
      <c r="AB456" s="230"/>
      <c r="AC456" s="230"/>
      <c r="AD456" s="230"/>
      <c r="AE456" s="230"/>
      <c r="AF456" s="230"/>
      <c r="AG456" s="230"/>
      <c r="AH456" s="230"/>
      <c r="AI456" s="231"/>
      <c r="AJ456" s="231"/>
      <c r="AK456" s="230"/>
      <c r="AL456" s="230"/>
      <c r="AM456" s="230"/>
      <c r="AN456" s="230"/>
    </row>
    <row r="457" spans="2:40" s="219" customFormat="1" hidden="1">
      <c r="B457" s="230"/>
      <c r="C457" s="230"/>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c r="AA457" s="230"/>
      <c r="AB457" s="230"/>
      <c r="AC457" s="230"/>
      <c r="AD457" s="230"/>
      <c r="AE457" s="230"/>
      <c r="AF457" s="230"/>
      <c r="AG457" s="230"/>
      <c r="AH457" s="230"/>
      <c r="AI457" s="231"/>
      <c r="AJ457" s="231"/>
      <c r="AK457" s="230"/>
      <c r="AL457" s="230"/>
      <c r="AM457" s="230"/>
      <c r="AN457" s="230"/>
    </row>
    <row r="458" spans="2:40" s="219" customFormat="1" hidden="1">
      <c r="B458" s="230"/>
      <c r="C458" s="230"/>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c r="AA458" s="230"/>
      <c r="AB458" s="230"/>
      <c r="AC458" s="230"/>
      <c r="AD458" s="230"/>
      <c r="AE458" s="230"/>
      <c r="AF458" s="230"/>
      <c r="AG458" s="230"/>
      <c r="AH458" s="230"/>
      <c r="AI458" s="231"/>
      <c r="AJ458" s="231"/>
      <c r="AK458" s="230"/>
      <c r="AL458" s="230"/>
      <c r="AM458" s="230"/>
      <c r="AN458" s="230"/>
    </row>
    <row r="459" spans="2:40" s="219" customFormat="1" hidden="1">
      <c r="B459" s="230"/>
      <c r="C459" s="230"/>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c r="AA459" s="230"/>
      <c r="AB459" s="230"/>
      <c r="AC459" s="230"/>
      <c r="AD459" s="230"/>
      <c r="AE459" s="230"/>
      <c r="AF459" s="230"/>
      <c r="AG459" s="230"/>
      <c r="AH459" s="230"/>
      <c r="AI459" s="231"/>
      <c r="AJ459" s="231"/>
      <c r="AK459" s="230"/>
      <c r="AL459" s="230"/>
      <c r="AM459" s="230"/>
      <c r="AN459" s="230"/>
    </row>
    <row r="460" spans="2:40" s="219" customFormat="1" hidden="1">
      <c r="B460" s="230"/>
      <c r="C460" s="230"/>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c r="AA460" s="230"/>
      <c r="AB460" s="230"/>
      <c r="AC460" s="230"/>
      <c r="AD460" s="230"/>
      <c r="AE460" s="230"/>
      <c r="AF460" s="230"/>
      <c r="AG460" s="230"/>
      <c r="AH460" s="230"/>
      <c r="AI460" s="231"/>
      <c r="AJ460" s="231"/>
      <c r="AK460" s="230"/>
      <c r="AL460" s="230"/>
      <c r="AM460" s="230"/>
      <c r="AN460" s="230"/>
    </row>
    <row r="461" spans="2:40" s="219" customFormat="1" hidden="1">
      <c r="B461" s="230"/>
      <c r="C461" s="230"/>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c r="AA461" s="230"/>
      <c r="AB461" s="230"/>
      <c r="AC461" s="230"/>
      <c r="AD461" s="230"/>
      <c r="AE461" s="230"/>
      <c r="AF461" s="230"/>
      <c r="AG461" s="230"/>
      <c r="AH461" s="230"/>
      <c r="AI461" s="231"/>
      <c r="AJ461" s="231"/>
      <c r="AK461" s="230"/>
      <c r="AL461" s="230"/>
      <c r="AM461" s="230"/>
      <c r="AN461" s="230"/>
    </row>
    <row r="462" spans="2:40" s="219" customFormat="1" hidden="1">
      <c r="B462" s="230"/>
      <c r="C462" s="230"/>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c r="AA462" s="230"/>
      <c r="AB462" s="230"/>
      <c r="AC462" s="230"/>
      <c r="AD462" s="230"/>
      <c r="AE462" s="230"/>
      <c r="AF462" s="230"/>
      <c r="AG462" s="230"/>
      <c r="AH462" s="230"/>
      <c r="AI462" s="231"/>
      <c r="AJ462" s="231"/>
      <c r="AK462" s="230"/>
      <c r="AL462" s="230"/>
      <c r="AM462" s="230"/>
      <c r="AN462" s="230"/>
    </row>
    <row r="463" spans="2:40" s="219" customFormat="1" hidden="1">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c r="AA463" s="230"/>
      <c r="AB463" s="230"/>
      <c r="AC463" s="230"/>
      <c r="AD463" s="230"/>
      <c r="AE463" s="230"/>
      <c r="AF463" s="230"/>
      <c r="AG463" s="230"/>
      <c r="AH463" s="230"/>
      <c r="AI463" s="231"/>
      <c r="AJ463" s="231"/>
      <c r="AK463" s="230"/>
      <c r="AL463" s="230"/>
      <c r="AM463" s="230"/>
      <c r="AN463" s="230"/>
    </row>
    <row r="464" spans="2:40" s="219" customFormat="1" hidden="1">
      <c r="B464" s="230"/>
      <c r="C464" s="230"/>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c r="AA464" s="230"/>
      <c r="AB464" s="230"/>
      <c r="AC464" s="230"/>
      <c r="AD464" s="230"/>
      <c r="AE464" s="230"/>
      <c r="AF464" s="230"/>
      <c r="AG464" s="230"/>
      <c r="AH464" s="230"/>
      <c r="AI464" s="231"/>
      <c r="AJ464" s="231"/>
      <c r="AK464" s="230"/>
      <c r="AL464" s="230"/>
      <c r="AM464" s="230"/>
      <c r="AN464" s="230"/>
    </row>
    <row r="465" spans="2:40" s="219" customFormat="1" hidden="1">
      <c r="B465" s="230"/>
      <c r="C465" s="230"/>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c r="AA465" s="230"/>
      <c r="AB465" s="230"/>
      <c r="AC465" s="230"/>
      <c r="AD465" s="230"/>
      <c r="AE465" s="230"/>
      <c r="AF465" s="230"/>
      <c r="AG465" s="230"/>
      <c r="AH465" s="230"/>
      <c r="AI465" s="231"/>
      <c r="AJ465" s="231"/>
      <c r="AK465" s="230"/>
      <c r="AL465" s="230"/>
      <c r="AM465" s="230"/>
      <c r="AN465" s="230"/>
    </row>
    <row r="466" spans="2:40" s="219" customFormat="1" hidden="1">
      <c r="B466" s="230"/>
      <c r="C466" s="230"/>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c r="AA466" s="230"/>
      <c r="AB466" s="230"/>
      <c r="AC466" s="230"/>
      <c r="AD466" s="230"/>
      <c r="AE466" s="230"/>
      <c r="AF466" s="230"/>
      <c r="AG466" s="230"/>
      <c r="AH466" s="230"/>
      <c r="AI466" s="231"/>
      <c r="AJ466" s="231"/>
      <c r="AK466" s="230"/>
      <c r="AL466" s="230"/>
      <c r="AM466" s="230"/>
      <c r="AN466" s="230"/>
    </row>
    <row r="467" spans="2:40" s="219" customFormat="1" hidden="1">
      <c r="B467" s="230"/>
      <c r="C467" s="230"/>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c r="AA467" s="230"/>
      <c r="AB467" s="230"/>
      <c r="AC467" s="230"/>
      <c r="AD467" s="230"/>
      <c r="AE467" s="230"/>
      <c r="AF467" s="230"/>
      <c r="AG467" s="230"/>
      <c r="AH467" s="230"/>
      <c r="AI467" s="231"/>
      <c r="AJ467" s="231"/>
      <c r="AK467" s="230"/>
      <c r="AL467" s="230"/>
      <c r="AM467" s="230"/>
      <c r="AN467" s="230"/>
    </row>
    <row r="468" spans="2:40" s="219" customFormat="1" hidden="1">
      <c r="B468" s="230"/>
      <c r="C468" s="230"/>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c r="AA468" s="230"/>
      <c r="AB468" s="230"/>
      <c r="AC468" s="230"/>
      <c r="AD468" s="230"/>
      <c r="AE468" s="230"/>
      <c r="AF468" s="230"/>
      <c r="AG468" s="230"/>
      <c r="AH468" s="230"/>
      <c r="AI468" s="231"/>
      <c r="AJ468" s="231"/>
      <c r="AK468" s="230"/>
      <c r="AL468" s="230"/>
      <c r="AM468" s="230"/>
      <c r="AN468" s="230"/>
    </row>
    <row r="469" spans="2:40" s="219" customFormat="1" hidden="1">
      <c r="B469" s="230"/>
      <c r="C469" s="230"/>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c r="AA469" s="230"/>
      <c r="AB469" s="230"/>
      <c r="AC469" s="230"/>
      <c r="AD469" s="230"/>
      <c r="AE469" s="230"/>
      <c r="AF469" s="230"/>
      <c r="AG469" s="230"/>
      <c r="AH469" s="230"/>
      <c r="AI469" s="231"/>
      <c r="AJ469" s="231"/>
      <c r="AK469" s="230"/>
      <c r="AL469" s="230"/>
      <c r="AM469" s="230"/>
      <c r="AN469" s="230"/>
    </row>
    <row r="470" spans="2:40" s="219" customFormat="1" hidden="1">
      <c r="B470" s="230"/>
      <c r="C470" s="230"/>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c r="AA470" s="230"/>
      <c r="AB470" s="230"/>
      <c r="AC470" s="230"/>
      <c r="AD470" s="230"/>
      <c r="AE470" s="230"/>
      <c r="AF470" s="230"/>
      <c r="AG470" s="230"/>
      <c r="AH470" s="230"/>
      <c r="AI470" s="231"/>
      <c r="AJ470" s="231"/>
      <c r="AK470" s="230"/>
      <c r="AL470" s="230"/>
      <c r="AM470" s="230"/>
      <c r="AN470" s="230"/>
    </row>
    <row r="471" spans="2:40" s="219" customFormat="1" hidden="1">
      <c r="B471" s="230"/>
      <c r="C471" s="230"/>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c r="AA471" s="230"/>
      <c r="AB471" s="230"/>
      <c r="AC471" s="230"/>
      <c r="AD471" s="230"/>
      <c r="AE471" s="230"/>
      <c r="AF471" s="230"/>
      <c r="AG471" s="230"/>
      <c r="AH471" s="230"/>
      <c r="AI471" s="231"/>
      <c r="AJ471" s="231"/>
      <c r="AK471" s="230"/>
      <c r="AL471" s="230"/>
      <c r="AM471" s="230"/>
      <c r="AN471" s="230"/>
    </row>
    <row r="472" spans="2:40" s="219" customFormat="1" hidden="1">
      <c r="B472" s="230"/>
      <c r="C472" s="230"/>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c r="AA472" s="230"/>
      <c r="AB472" s="230"/>
      <c r="AC472" s="230"/>
      <c r="AD472" s="230"/>
      <c r="AE472" s="230"/>
      <c r="AF472" s="230"/>
      <c r="AG472" s="230"/>
      <c r="AH472" s="230"/>
      <c r="AI472" s="231"/>
      <c r="AJ472" s="231"/>
      <c r="AK472" s="230"/>
      <c r="AL472" s="230"/>
      <c r="AM472" s="230"/>
      <c r="AN472" s="230"/>
    </row>
    <row r="473" spans="2:40" s="219" customFormat="1" hidden="1">
      <c r="B473" s="230"/>
      <c r="C473" s="230"/>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c r="AA473" s="230"/>
      <c r="AB473" s="230"/>
      <c r="AC473" s="230"/>
      <c r="AD473" s="230"/>
      <c r="AE473" s="230"/>
      <c r="AF473" s="230"/>
      <c r="AG473" s="230"/>
      <c r="AH473" s="230"/>
      <c r="AI473" s="231"/>
      <c r="AJ473" s="231"/>
      <c r="AK473" s="230"/>
      <c r="AL473" s="230"/>
      <c r="AM473" s="230"/>
      <c r="AN473" s="230"/>
    </row>
    <row r="474" spans="2:40" s="219" customFormat="1" hidden="1">
      <c r="B474" s="230"/>
      <c r="C474" s="230"/>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c r="AA474" s="230"/>
      <c r="AB474" s="230"/>
      <c r="AC474" s="230"/>
      <c r="AD474" s="230"/>
      <c r="AE474" s="230"/>
      <c r="AF474" s="230"/>
      <c r="AG474" s="230"/>
      <c r="AH474" s="230"/>
      <c r="AI474" s="231"/>
      <c r="AJ474" s="231"/>
      <c r="AK474" s="230"/>
      <c r="AL474" s="230"/>
      <c r="AM474" s="230"/>
      <c r="AN474" s="230"/>
    </row>
    <row r="475" spans="2:40" s="219" customFormat="1" hidden="1">
      <c r="B475" s="230"/>
      <c r="C475" s="230"/>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c r="AA475" s="230"/>
      <c r="AB475" s="230"/>
      <c r="AC475" s="230"/>
      <c r="AD475" s="230"/>
      <c r="AE475" s="230"/>
      <c r="AF475" s="230"/>
      <c r="AG475" s="230"/>
      <c r="AH475" s="230"/>
      <c r="AI475" s="231"/>
      <c r="AJ475" s="231"/>
      <c r="AK475" s="230"/>
      <c r="AL475" s="230"/>
      <c r="AM475" s="230"/>
      <c r="AN475" s="230"/>
    </row>
    <row r="476" spans="2:40" s="219" customFormat="1" hidden="1">
      <c r="B476" s="230"/>
      <c r="C476" s="230"/>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c r="AA476" s="230"/>
      <c r="AB476" s="230"/>
      <c r="AC476" s="230"/>
      <c r="AD476" s="230"/>
      <c r="AE476" s="230"/>
      <c r="AF476" s="230"/>
      <c r="AG476" s="230"/>
      <c r="AH476" s="230"/>
      <c r="AI476" s="231"/>
      <c r="AJ476" s="231"/>
      <c r="AK476" s="230"/>
      <c r="AL476" s="230"/>
      <c r="AM476" s="230"/>
      <c r="AN476" s="230"/>
    </row>
    <row r="477" spans="2:40" s="219" customFormat="1" ht="25.5" customHeight="1">
      <c r="AI477" s="220"/>
      <c r="AJ477" s="220"/>
    </row>
    <row r="478" spans="2:40">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18"/>
      <c r="AJ478" s="18"/>
      <c r="AK478" s="6"/>
      <c r="AL478" s="6"/>
      <c r="AM478" s="6"/>
      <c r="AN478" s="6"/>
    </row>
    <row r="479" spans="2:40">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18"/>
      <c r="AJ479" s="18"/>
      <c r="AK479" s="6"/>
      <c r="AL479" s="6"/>
      <c r="AM479" s="6"/>
      <c r="AN479" s="6"/>
    </row>
    <row r="480" spans="2:40">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18"/>
      <c r="AJ480" s="18"/>
      <c r="AK480" s="6"/>
      <c r="AL480" s="6"/>
      <c r="AM480" s="6"/>
      <c r="AN480" s="6"/>
    </row>
    <row r="481" spans="2:40">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18"/>
      <c r="AJ481" s="18"/>
      <c r="AK481" s="6"/>
      <c r="AL481" s="6"/>
      <c r="AM481" s="6"/>
      <c r="AN481" s="6"/>
    </row>
    <row r="482" spans="2:40">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18"/>
      <c r="AJ482" s="18"/>
      <c r="AK482" s="6"/>
      <c r="AL482" s="6"/>
      <c r="AM482" s="6"/>
      <c r="AN482" s="6"/>
    </row>
    <row r="483" spans="2:40">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18"/>
      <c r="AJ483" s="18"/>
      <c r="AK483" s="6"/>
      <c r="AL483" s="6"/>
      <c r="AM483" s="6"/>
      <c r="AN483" s="6"/>
    </row>
    <row r="484" spans="2:40">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18"/>
      <c r="AJ484" s="18"/>
      <c r="AK484" s="6"/>
      <c r="AL484" s="6"/>
      <c r="AM484" s="6"/>
      <c r="AN484" s="6"/>
    </row>
    <row r="485" spans="2:40">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18"/>
      <c r="AJ485" s="18"/>
      <c r="AK485" s="6"/>
      <c r="AL485" s="6"/>
      <c r="AM485" s="6"/>
      <c r="AN485" s="6"/>
    </row>
    <row r="486" spans="2:40">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18"/>
      <c r="AJ486" s="18"/>
      <c r="AK486" s="6"/>
      <c r="AL486" s="6"/>
      <c r="AM486" s="6"/>
      <c r="AN486" s="6"/>
    </row>
    <row r="487" spans="2:40">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18"/>
      <c r="AJ487" s="18"/>
      <c r="AK487" s="6"/>
      <c r="AL487" s="6"/>
      <c r="AM487" s="6"/>
      <c r="AN487" s="6"/>
    </row>
    <row r="488" spans="2:40">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18"/>
      <c r="AJ488" s="18"/>
      <c r="AK488" s="6"/>
      <c r="AL488" s="6"/>
      <c r="AM488" s="6"/>
      <c r="AN488" s="6"/>
    </row>
    <row r="489" spans="2:40">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18"/>
      <c r="AJ489" s="18"/>
      <c r="AK489" s="6"/>
      <c r="AL489" s="6"/>
      <c r="AM489" s="6"/>
      <c r="AN489" s="6"/>
    </row>
    <row r="490" spans="2:40">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18"/>
      <c r="AJ490" s="18"/>
      <c r="AK490" s="6"/>
      <c r="AL490" s="6"/>
      <c r="AM490" s="6"/>
      <c r="AN490" s="6"/>
    </row>
    <row r="491" spans="2:40">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18"/>
      <c r="AJ491" s="18"/>
      <c r="AK491" s="6"/>
      <c r="AL491" s="6"/>
      <c r="AM491" s="6"/>
      <c r="AN491" s="6"/>
    </row>
    <row r="492" spans="2:40">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18"/>
      <c r="AJ492" s="18"/>
      <c r="AK492" s="6"/>
      <c r="AL492" s="6"/>
      <c r="AM492" s="6"/>
      <c r="AN492" s="6"/>
    </row>
    <row r="493" spans="2:40">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18"/>
      <c r="AJ493" s="18"/>
      <c r="AK493" s="6"/>
      <c r="AL493" s="6"/>
      <c r="AM493" s="6"/>
      <c r="AN493" s="6"/>
    </row>
    <row r="494" spans="2:40">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18"/>
      <c r="AJ494" s="18"/>
      <c r="AK494" s="6"/>
      <c r="AL494" s="6"/>
      <c r="AM494" s="6"/>
      <c r="AN494" s="6"/>
    </row>
    <row r="495" spans="2:40">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18"/>
      <c r="AJ495" s="18"/>
      <c r="AK495" s="6"/>
      <c r="AL495" s="6"/>
      <c r="AM495" s="6"/>
      <c r="AN495" s="6"/>
    </row>
    <row r="496" spans="2:40">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18"/>
      <c r="AJ496" s="18"/>
      <c r="AK496" s="6"/>
      <c r="AL496" s="6"/>
      <c r="AM496" s="6"/>
      <c r="AN496" s="6"/>
    </row>
    <row r="497" spans="2:40">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18"/>
      <c r="AJ497" s="18"/>
      <c r="AK497" s="6"/>
      <c r="AL497" s="6"/>
      <c r="AM497" s="6"/>
      <c r="AN497" s="6"/>
    </row>
    <row r="498" spans="2:40">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18"/>
      <c r="AJ498" s="18"/>
      <c r="AK498" s="6"/>
      <c r="AL498" s="6"/>
      <c r="AM498" s="6"/>
      <c r="AN498" s="6"/>
    </row>
    <row r="499" spans="2:40">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18"/>
      <c r="AJ499" s="18"/>
      <c r="AK499" s="6"/>
      <c r="AL499" s="6"/>
      <c r="AM499" s="6"/>
      <c r="AN499" s="6"/>
    </row>
    <row r="500" spans="2:40">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18"/>
      <c r="AJ500" s="18"/>
      <c r="AK500" s="6"/>
      <c r="AL500" s="6"/>
      <c r="AM500" s="6"/>
      <c r="AN500" s="6"/>
    </row>
    <row r="501" spans="2:40">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18"/>
      <c r="AJ501" s="18"/>
      <c r="AK501" s="6"/>
      <c r="AL501" s="6"/>
      <c r="AM501" s="6"/>
      <c r="AN501" s="6"/>
    </row>
    <row r="502" spans="2:40">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18"/>
      <c r="AJ502" s="18"/>
      <c r="AK502" s="6"/>
      <c r="AL502" s="6"/>
      <c r="AM502" s="6"/>
      <c r="AN502" s="6"/>
    </row>
    <row r="503" spans="2:40">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18"/>
      <c r="AJ503" s="18"/>
      <c r="AK503" s="6"/>
      <c r="AL503" s="6"/>
      <c r="AM503" s="6"/>
      <c r="AN503" s="6"/>
    </row>
    <row r="504" spans="2:40">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18"/>
      <c r="AJ504" s="18"/>
      <c r="AK504" s="6"/>
      <c r="AL504" s="6"/>
      <c r="AM504" s="6"/>
      <c r="AN504" s="6"/>
    </row>
    <row r="505" spans="2:40">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18"/>
      <c r="AJ505" s="18"/>
      <c r="AK505" s="6"/>
      <c r="AL505" s="6"/>
      <c r="AM505" s="6"/>
      <c r="AN505" s="6"/>
    </row>
    <row r="506" spans="2:40">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18"/>
      <c r="AJ506" s="18"/>
      <c r="AK506" s="6"/>
      <c r="AL506" s="6"/>
      <c r="AM506" s="6"/>
      <c r="AN506" s="6"/>
    </row>
    <row r="507" spans="2:40">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18"/>
      <c r="AJ507" s="18"/>
      <c r="AK507" s="6"/>
      <c r="AL507" s="6"/>
      <c r="AM507" s="6"/>
      <c r="AN507" s="6"/>
    </row>
    <row r="508" spans="2:40">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18"/>
      <c r="AJ508" s="18"/>
      <c r="AK508" s="6"/>
      <c r="AL508" s="6"/>
      <c r="AM508" s="6"/>
      <c r="AN508" s="6"/>
    </row>
    <row r="509" spans="2:40">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18"/>
      <c r="AJ509" s="18"/>
      <c r="AK509" s="6"/>
      <c r="AL509" s="6"/>
      <c r="AM509" s="6"/>
      <c r="AN509" s="6"/>
    </row>
    <row r="510" spans="2:40">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18"/>
      <c r="AJ510" s="18"/>
      <c r="AK510" s="6"/>
      <c r="AL510" s="6"/>
      <c r="AM510" s="6"/>
      <c r="AN510" s="6"/>
    </row>
    <row r="511" spans="2:40">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18"/>
      <c r="AJ511" s="18"/>
      <c r="AK511" s="6"/>
      <c r="AL511" s="6"/>
      <c r="AM511" s="6"/>
      <c r="AN511" s="6"/>
    </row>
    <row r="512" spans="2:40">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18"/>
      <c r="AJ512" s="18"/>
      <c r="AK512" s="6"/>
      <c r="AL512" s="6"/>
      <c r="AM512" s="6"/>
      <c r="AN512" s="6"/>
    </row>
    <row r="513" spans="2:40">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18"/>
      <c r="AJ513" s="18"/>
      <c r="AK513" s="6"/>
      <c r="AL513" s="6"/>
      <c r="AM513" s="6"/>
      <c r="AN513" s="6"/>
    </row>
    <row r="514" spans="2:40">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18"/>
      <c r="AJ514" s="18"/>
      <c r="AK514" s="6"/>
      <c r="AL514" s="6"/>
      <c r="AM514" s="6"/>
      <c r="AN514" s="6"/>
    </row>
    <row r="515" spans="2:40">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18"/>
      <c r="AJ515" s="18"/>
      <c r="AK515" s="6"/>
      <c r="AL515" s="6"/>
      <c r="AM515" s="6"/>
      <c r="AN515" s="6"/>
    </row>
    <row r="516" spans="2:40">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18"/>
      <c r="AJ516" s="18"/>
      <c r="AK516" s="6"/>
      <c r="AL516" s="6"/>
      <c r="AM516" s="6"/>
      <c r="AN516" s="6"/>
    </row>
    <row r="517" spans="2:40">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18"/>
      <c r="AJ517" s="18"/>
      <c r="AK517" s="6"/>
      <c r="AL517" s="6"/>
      <c r="AM517" s="6"/>
      <c r="AN517" s="6"/>
    </row>
    <row r="518" spans="2:40">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18"/>
      <c r="AJ518" s="18"/>
      <c r="AK518" s="6"/>
      <c r="AL518" s="6"/>
      <c r="AM518" s="6"/>
      <c r="AN518" s="6"/>
    </row>
    <row r="519" spans="2:40">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18"/>
      <c r="AJ519" s="18"/>
      <c r="AK519" s="6"/>
      <c r="AL519" s="6"/>
      <c r="AM519" s="6"/>
      <c r="AN519" s="6"/>
    </row>
    <row r="520" spans="2:40">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18"/>
      <c r="AJ520" s="18"/>
      <c r="AK520" s="6"/>
      <c r="AL520" s="6"/>
      <c r="AM520" s="6"/>
      <c r="AN520" s="6"/>
    </row>
    <row r="521" spans="2:40">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18"/>
      <c r="AJ521" s="18"/>
      <c r="AK521" s="6"/>
      <c r="AL521" s="6"/>
      <c r="AM521" s="6"/>
      <c r="AN521" s="6"/>
    </row>
    <row r="522" spans="2:40">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18"/>
      <c r="AJ522" s="18"/>
      <c r="AK522" s="6"/>
      <c r="AL522" s="6"/>
      <c r="AM522" s="6"/>
      <c r="AN522" s="6"/>
    </row>
    <row r="523" spans="2:40">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18"/>
      <c r="AJ523" s="18"/>
      <c r="AK523" s="6"/>
      <c r="AL523" s="6"/>
      <c r="AM523" s="6"/>
      <c r="AN523" s="6"/>
    </row>
    <row r="524" spans="2:40">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18"/>
      <c r="AJ524" s="18"/>
      <c r="AK524" s="6"/>
      <c r="AL524" s="6"/>
      <c r="AM524" s="6"/>
      <c r="AN524" s="6"/>
    </row>
    <row r="525" spans="2:40">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18"/>
      <c r="AJ525" s="18"/>
      <c r="AK525" s="6"/>
      <c r="AL525" s="6"/>
      <c r="AM525" s="6"/>
      <c r="AN525" s="6"/>
    </row>
    <row r="526" spans="2:40">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18"/>
      <c r="AJ526" s="18"/>
      <c r="AK526" s="6"/>
      <c r="AL526" s="6"/>
      <c r="AM526" s="6"/>
      <c r="AN526" s="6"/>
    </row>
    <row r="527" spans="2:40">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18"/>
      <c r="AJ527" s="18"/>
      <c r="AK527" s="6"/>
      <c r="AL527" s="6"/>
      <c r="AM527" s="6"/>
      <c r="AN527" s="6"/>
    </row>
    <row r="528" spans="2:40">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18"/>
      <c r="AJ528" s="18"/>
      <c r="AK528" s="6"/>
      <c r="AL528" s="6"/>
      <c r="AM528" s="6"/>
      <c r="AN528" s="6"/>
    </row>
    <row r="529" spans="2:40">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18"/>
      <c r="AJ529" s="18"/>
      <c r="AK529" s="6"/>
      <c r="AL529" s="6"/>
      <c r="AM529" s="6"/>
      <c r="AN529" s="6"/>
    </row>
    <row r="530" spans="2:40">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18"/>
      <c r="AJ530" s="18"/>
      <c r="AK530" s="6"/>
      <c r="AL530" s="6"/>
      <c r="AM530" s="6"/>
      <c r="AN530" s="6"/>
    </row>
    <row r="531" spans="2:40">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18"/>
      <c r="AJ531" s="18"/>
      <c r="AK531" s="6"/>
      <c r="AL531" s="6"/>
      <c r="AM531" s="6"/>
      <c r="AN531" s="6"/>
    </row>
    <row r="532" spans="2:40">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18"/>
      <c r="AJ532" s="18"/>
      <c r="AK532" s="6"/>
      <c r="AL532" s="6"/>
      <c r="AM532" s="6"/>
      <c r="AN532" s="6"/>
    </row>
    <row r="533" spans="2:40">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18"/>
      <c r="AJ533" s="18"/>
      <c r="AK533" s="6"/>
      <c r="AL533" s="6"/>
      <c r="AM533" s="6"/>
      <c r="AN533" s="6"/>
    </row>
    <row r="534" spans="2:40">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18"/>
      <c r="AJ534" s="18"/>
      <c r="AK534" s="6"/>
      <c r="AL534" s="6"/>
      <c r="AM534" s="6"/>
      <c r="AN534" s="6"/>
    </row>
    <row r="535" spans="2:40">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18"/>
      <c r="AJ535" s="18"/>
      <c r="AK535" s="6"/>
      <c r="AL535" s="6"/>
      <c r="AM535" s="6"/>
      <c r="AN535" s="6"/>
    </row>
    <row r="536" spans="2:40">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18"/>
      <c r="AJ536" s="18"/>
      <c r="AK536" s="6"/>
      <c r="AL536" s="6"/>
      <c r="AM536" s="6"/>
      <c r="AN536" s="6"/>
    </row>
    <row r="537" spans="2:40">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18"/>
      <c r="AJ537" s="18"/>
      <c r="AK537" s="6"/>
      <c r="AL537" s="6"/>
      <c r="AM537" s="6"/>
      <c r="AN537" s="6"/>
    </row>
  </sheetData>
  <sheetProtection password="CC54" sheet="1" objects="1" scenarios="1" selectLockedCells="1"/>
  <mergeCells count="994">
    <mergeCell ref="AM247:AO254"/>
    <mergeCell ref="F255:L255"/>
    <mergeCell ref="N248:Q250"/>
    <mergeCell ref="R248:Y250"/>
    <mergeCell ref="Z248:AD250"/>
    <mergeCell ref="AE248:AG250"/>
    <mergeCell ref="AH248:AJ250"/>
    <mergeCell ref="AK248:AK250"/>
    <mergeCell ref="N252:Q254"/>
    <mergeCell ref="R252:Y254"/>
    <mergeCell ref="Z252:AD254"/>
    <mergeCell ref="AH243:AI243"/>
    <mergeCell ref="AJ243:AK243"/>
    <mergeCell ref="B244:AA244"/>
    <mergeCell ref="B247:H254"/>
    <mergeCell ref="I247:L254"/>
    <mergeCell ref="N247:Q247"/>
    <mergeCell ref="R247:Y247"/>
    <mergeCell ref="Z247:AD247"/>
    <mergeCell ref="AE247:AG247"/>
    <mergeCell ref="AH247:AJ247"/>
    <mergeCell ref="B243:G243"/>
    <mergeCell ref="H243:K243"/>
    <mergeCell ref="M243:P243"/>
    <mergeCell ref="R243:X243"/>
    <mergeCell ref="Y243:Z243"/>
    <mergeCell ref="AC243:AF243"/>
    <mergeCell ref="AE252:AG254"/>
    <mergeCell ref="AH252:AI254"/>
    <mergeCell ref="AK252:AK254"/>
    <mergeCell ref="AH241:AI241"/>
    <mergeCell ref="AJ241:AK241"/>
    <mergeCell ref="B242:G242"/>
    <mergeCell ref="H242:K242"/>
    <mergeCell ref="M242:P242"/>
    <mergeCell ref="R242:X242"/>
    <mergeCell ref="Y242:Z242"/>
    <mergeCell ref="AC242:AF242"/>
    <mergeCell ref="AH242:AI242"/>
    <mergeCell ref="AJ242:AK242"/>
    <mergeCell ref="B241:G241"/>
    <mergeCell ref="H241:K241"/>
    <mergeCell ref="M241:P241"/>
    <mergeCell ref="R241:X241"/>
    <mergeCell ref="Y241:Z241"/>
    <mergeCell ref="AC241:AF241"/>
    <mergeCell ref="AJ238:AK238"/>
    <mergeCell ref="AH239:AI239"/>
    <mergeCell ref="AJ239:AK239"/>
    <mergeCell ref="B240:G240"/>
    <mergeCell ref="H240:K240"/>
    <mergeCell ref="M240:P240"/>
    <mergeCell ref="R240:X240"/>
    <mergeCell ref="Y240:Z240"/>
    <mergeCell ref="AC240:AF240"/>
    <mergeCell ref="AH240:AI240"/>
    <mergeCell ref="AJ240:AK240"/>
    <mergeCell ref="B239:G239"/>
    <mergeCell ref="H239:K239"/>
    <mergeCell ref="M239:P239"/>
    <mergeCell ref="R239:X239"/>
    <mergeCell ref="Y239:Z239"/>
    <mergeCell ref="AC239:AF239"/>
    <mergeCell ref="AJ232:AK232"/>
    <mergeCell ref="B234:G234"/>
    <mergeCell ref="H234:K234"/>
    <mergeCell ref="B236:G236"/>
    <mergeCell ref="H236:K238"/>
    <mergeCell ref="L236:L238"/>
    <mergeCell ref="M236:Q237"/>
    <mergeCell ref="R236:Z237"/>
    <mergeCell ref="AC236:AK236"/>
    <mergeCell ref="B237:G237"/>
    <mergeCell ref="B232:G232"/>
    <mergeCell ref="H232:K232"/>
    <mergeCell ref="W232:Z232"/>
    <mergeCell ref="AA232:AE232"/>
    <mergeCell ref="AF232:AG232"/>
    <mergeCell ref="AH232:AI232"/>
    <mergeCell ref="AC237:AG237"/>
    <mergeCell ref="AH237:AK237"/>
    <mergeCell ref="C238:F238"/>
    <mergeCell ref="M238:P238"/>
    <mergeCell ref="R238:X238"/>
    <mergeCell ref="Y238:Z238"/>
    <mergeCell ref="AC238:AF238"/>
    <mergeCell ref="AH238:AI238"/>
    <mergeCell ref="R230:V230"/>
    <mergeCell ref="W230:Z230"/>
    <mergeCell ref="AA230:AE230"/>
    <mergeCell ref="AF230:AG230"/>
    <mergeCell ref="AH230:AI230"/>
    <mergeCell ref="AJ230:AK230"/>
    <mergeCell ref="W229:Z229"/>
    <mergeCell ref="AA229:AE229"/>
    <mergeCell ref="AF229:AG229"/>
    <mergeCell ref="AH229:AI229"/>
    <mergeCell ref="AJ229:AK229"/>
    <mergeCell ref="R229:V229"/>
    <mergeCell ref="B230:G230"/>
    <mergeCell ref="H230:K230"/>
    <mergeCell ref="L230:M230"/>
    <mergeCell ref="N230:O230"/>
    <mergeCell ref="P230:Q230"/>
    <mergeCell ref="B229:G229"/>
    <mergeCell ref="H229:K229"/>
    <mergeCell ref="L229:M229"/>
    <mergeCell ref="N229:O229"/>
    <mergeCell ref="P229:Q229"/>
    <mergeCell ref="R228:V228"/>
    <mergeCell ref="W228:Z228"/>
    <mergeCell ref="AA228:AE228"/>
    <mergeCell ref="AF228:AG228"/>
    <mergeCell ref="AH228:AI228"/>
    <mergeCell ref="AJ228:AK228"/>
    <mergeCell ref="W227:Z227"/>
    <mergeCell ref="AA227:AE227"/>
    <mergeCell ref="AF227:AG227"/>
    <mergeCell ref="AH227:AI227"/>
    <mergeCell ref="AJ227:AK227"/>
    <mergeCell ref="R227:V227"/>
    <mergeCell ref="B228:G228"/>
    <mergeCell ref="H228:K228"/>
    <mergeCell ref="L228:M228"/>
    <mergeCell ref="N228:O228"/>
    <mergeCell ref="P228:Q228"/>
    <mergeCell ref="B227:G227"/>
    <mergeCell ref="H227:K227"/>
    <mergeCell ref="L227:M227"/>
    <mergeCell ref="N227:O227"/>
    <mergeCell ref="P227:Q227"/>
    <mergeCell ref="R226:V226"/>
    <mergeCell ref="W226:Z226"/>
    <mergeCell ref="AA226:AE226"/>
    <mergeCell ref="AF226:AG226"/>
    <mergeCell ref="AH226:AI226"/>
    <mergeCell ref="AJ226:AK226"/>
    <mergeCell ref="W225:Z225"/>
    <mergeCell ref="AA225:AE225"/>
    <mergeCell ref="AF225:AG225"/>
    <mergeCell ref="AH225:AI225"/>
    <mergeCell ref="AJ225:AK225"/>
    <mergeCell ref="R225:V225"/>
    <mergeCell ref="B226:G226"/>
    <mergeCell ref="H226:K226"/>
    <mergeCell ref="L226:M226"/>
    <mergeCell ref="N226:O226"/>
    <mergeCell ref="P226:Q226"/>
    <mergeCell ref="B225:G225"/>
    <mergeCell ref="H225:K225"/>
    <mergeCell ref="L225:M225"/>
    <mergeCell ref="N225:O225"/>
    <mergeCell ref="P225:Q225"/>
    <mergeCell ref="R224:V224"/>
    <mergeCell ref="W224:Z224"/>
    <mergeCell ref="AA224:AE224"/>
    <mergeCell ref="AF224:AG224"/>
    <mergeCell ref="AH224:AI224"/>
    <mergeCell ref="AJ224:AK224"/>
    <mergeCell ref="W223:Z223"/>
    <mergeCell ref="AA223:AE223"/>
    <mergeCell ref="AF223:AG223"/>
    <mergeCell ref="AH223:AI223"/>
    <mergeCell ref="AJ223:AK223"/>
    <mergeCell ref="R223:V223"/>
    <mergeCell ref="B224:G224"/>
    <mergeCell ref="H224:K224"/>
    <mergeCell ref="L224:M224"/>
    <mergeCell ref="N224:O224"/>
    <mergeCell ref="P224:Q224"/>
    <mergeCell ref="B223:G223"/>
    <mergeCell ref="H223:K223"/>
    <mergeCell ref="L223:M223"/>
    <mergeCell ref="N223:O223"/>
    <mergeCell ref="P223:Q223"/>
    <mergeCell ref="B217:K217"/>
    <mergeCell ref="N217:O217"/>
    <mergeCell ref="R217:AE217"/>
    <mergeCell ref="AI217:AK217"/>
    <mergeCell ref="B218:G218"/>
    <mergeCell ref="H218:K218"/>
    <mergeCell ref="L218:M221"/>
    <mergeCell ref="N218:O222"/>
    <mergeCell ref="P218:Q222"/>
    <mergeCell ref="R218:V222"/>
    <mergeCell ref="W218:Z222"/>
    <mergeCell ref="AA218:AE222"/>
    <mergeCell ref="AF218:AG222"/>
    <mergeCell ref="AH218:AI222"/>
    <mergeCell ref="AJ218:AK222"/>
    <mergeCell ref="H219:K219"/>
    <mergeCell ref="H220:K220"/>
    <mergeCell ref="H221:K221"/>
    <mergeCell ref="H222:K222"/>
    <mergeCell ref="B213:G214"/>
    <mergeCell ref="H213:X214"/>
    <mergeCell ref="Y214:AD214"/>
    <mergeCell ref="AG214:AI214"/>
    <mergeCell ref="AJ214:AK214"/>
    <mergeCell ref="AL214:AN214"/>
    <mergeCell ref="AL210:AN210"/>
    <mergeCell ref="B211:C211"/>
    <mergeCell ref="D211:L211"/>
    <mergeCell ref="M211:N211"/>
    <mergeCell ref="O211:R211"/>
    <mergeCell ref="S211:X211"/>
    <mergeCell ref="Y211:AC211"/>
    <mergeCell ref="AD211:AF211"/>
    <mergeCell ref="AH211:AI211"/>
    <mergeCell ref="AJ211:AK211"/>
    <mergeCell ref="D210:L210"/>
    <mergeCell ref="M210:N210"/>
    <mergeCell ref="O210:R210"/>
    <mergeCell ref="S210:X210"/>
    <mergeCell ref="Y210:AC210"/>
    <mergeCell ref="AD210:AF210"/>
    <mergeCell ref="AH210:AI210"/>
    <mergeCell ref="AJ210:AK210"/>
    <mergeCell ref="AL211:AN211"/>
    <mergeCell ref="AH208:AI208"/>
    <mergeCell ref="AJ208:AK208"/>
    <mergeCell ref="AL208:AN208"/>
    <mergeCell ref="D209:L209"/>
    <mergeCell ref="M209:N209"/>
    <mergeCell ref="O209:R209"/>
    <mergeCell ref="S209:X209"/>
    <mergeCell ref="Y209:AC209"/>
    <mergeCell ref="AD209:AF209"/>
    <mergeCell ref="AH209:AI209"/>
    <mergeCell ref="D208:L208"/>
    <mergeCell ref="M208:N208"/>
    <mergeCell ref="O208:R208"/>
    <mergeCell ref="S208:X208"/>
    <mergeCell ref="Y208:AC208"/>
    <mergeCell ref="AD208:AF208"/>
    <mergeCell ref="AJ209:AK209"/>
    <mergeCell ref="AL209:AN209"/>
    <mergeCell ref="D207:L207"/>
    <mergeCell ref="M207:N207"/>
    <mergeCell ref="O207:R207"/>
    <mergeCell ref="S207:X207"/>
    <mergeCell ref="Y207:AC207"/>
    <mergeCell ref="AD207:AF207"/>
    <mergeCell ref="AH207:AI207"/>
    <mergeCell ref="AJ207:AK207"/>
    <mergeCell ref="AL207:AN207"/>
    <mergeCell ref="D206:L206"/>
    <mergeCell ref="M206:N206"/>
    <mergeCell ref="O206:R206"/>
    <mergeCell ref="S206:X206"/>
    <mergeCell ref="Y206:AC206"/>
    <mergeCell ref="AD206:AF206"/>
    <mergeCell ref="AH206:AI206"/>
    <mergeCell ref="AJ206:AK206"/>
    <mergeCell ref="AL206:AN206"/>
    <mergeCell ref="AH204:AI204"/>
    <mergeCell ref="AJ204:AK204"/>
    <mergeCell ref="AL204:AN204"/>
    <mergeCell ref="D205:L205"/>
    <mergeCell ref="M205:N205"/>
    <mergeCell ref="O205:R205"/>
    <mergeCell ref="S205:X205"/>
    <mergeCell ref="Y205:AC205"/>
    <mergeCell ref="AD205:AF205"/>
    <mergeCell ref="AH205:AI205"/>
    <mergeCell ref="D204:L204"/>
    <mergeCell ref="M204:N204"/>
    <mergeCell ref="O204:R204"/>
    <mergeCell ref="S204:X204"/>
    <mergeCell ref="Y204:AC204"/>
    <mergeCell ref="AD204:AF204"/>
    <mergeCell ref="AJ205:AK205"/>
    <mergeCell ref="AL205:AN205"/>
    <mergeCell ref="D203:L203"/>
    <mergeCell ref="M203:N203"/>
    <mergeCell ref="O203:R203"/>
    <mergeCell ref="S203:X203"/>
    <mergeCell ref="Y203:AC203"/>
    <mergeCell ref="AD203:AF203"/>
    <mergeCell ref="AH203:AI203"/>
    <mergeCell ref="AJ203:AK203"/>
    <mergeCell ref="AL203:AN203"/>
    <mergeCell ref="D202:L202"/>
    <mergeCell ref="M202:N202"/>
    <mergeCell ref="O202:R202"/>
    <mergeCell ref="S202:X202"/>
    <mergeCell ref="Y202:AC202"/>
    <mergeCell ref="AD202:AF202"/>
    <mergeCell ref="AH202:AI202"/>
    <mergeCell ref="AJ202:AK202"/>
    <mergeCell ref="AL202:AN202"/>
    <mergeCell ref="AH200:AI200"/>
    <mergeCell ref="AJ200:AK200"/>
    <mergeCell ref="AL200:AN200"/>
    <mergeCell ref="D201:L201"/>
    <mergeCell ref="M201:N201"/>
    <mergeCell ref="O201:R201"/>
    <mergeCell ref="S201:X201"/>
    <mergeCell ref="Y201:AC201"/>
    <mergeCell ref="AD201:AF201"/>
    <mergeCell ref="AH201:AI201"/>
    <mergeCell ref="D200:L200"/>
    <mergeCell ref="M200:N200"/>
    <mergeCell ref="O200:R200"/>
    <mergeCell ref="S200:X200"/>
    <mergeCell ref="Y200:AC200"/>
    <mergeCell ref="AD200:AF200"/>
    <mergeCell ref="AJ201:AK201"/>
    <mergeCell ref="AL201:AN201"/>
    <mergeCell ref="D199:L199"/>
    <mergeCell ref="M199:N199"/>
    <mergeCell ref="O199:R199"/>
    <mergeCell ref="S199:X199"/>
    <mergeCell ref="Y199:AC199"/>
    <mergeCell ref="AD199:AF199"/>
    <mergeCell ref="AH199:AI199"/>
    <mergeCell ref="AJ199:AK199"/>
    <mergeCell ref="AL199:AN199"/>
    <mergeCell ref="D198:L198"/>
    <mergeCell ref="M198:N198"/>
    <mergeCell ref="O198:R198"/>
    <mergeCell ref="S198:X198"/>
    <mergeCell ref="Y198:AC198"/>
    <mergeCell ref="AD198:AF198"/>
    <mergeCell ref="AH198:AI198"/>
    <mergeCell ref="AJ198:AK198"/>
    <mergeCell ref="AL198:AN198"/>
    <mergeCell ref="AH196:AI196"/>
    <mergeCell ref="AJ196:AK196"/>
    <mergeCell ref="AL196:AN196"/>
    <mergeCell ref="D197:L197"/>
    <mergeCell ref="M197:N197"/>
    <mergeCell ref="O197:R197"/>
    <mergeCell ref="S197:X197"/>
    <mergeCell ref="Y197:AC197"/>
    <mergeCell ref="AD197:AF197"/>
    <mergeCell ref="AH197:AI197"/>
    <mergeCell ref="D196:L196"/>
    <mergeCell ref="M196:N196"/>
    <mergeCell ref="O196:R196"/>
    <mergeCell ref="S196:X196"/>
    <mergeCell ref="Y196:AC196"/>
    <mergeCell ref="AD196:AF196"/>
    <mergeCell ref="AJ197:AK197"/>
    <mergeCell ref="AL197:AN197"/>
    <mergeCell ref="D195:L195"/>
    <mergeCell ref="M195:N195"/>
    <mergeCell ref="O195:R195"/>
    <mergeCell ref="S195:X195"/>
    <mergeCell ref="Y195:AC195"/>
    <mergeCell ref="AD195:AF195"/>
    <mergeCell ref="AH195:AI195"/>
    <mergeCell ref="AJ195:AK195"/>
    <mergeCell ref="AL195:AN195"/>
    <mergeCell ref="D194:L194"/>
    <mergeCell ref="M194:N194"/>
    <mergeCell ref="O194:R194"/>
    <mergeCell ref="S194:X194"/>
    <mergeCell ref="Y194:AC194"/>
    <mergeCell ref="AD194:AF194"/>
    <mergeCell ref="AH194:AI194"/>
    <mergeCell ref="AJ194:AK194"/>
    <mergeCell ref="AL194:AN194"/>
    <mergeCell ref="AH192:AI192"/>
    <mergeCell ref="AJ192:AK192"/>
    <mergeCell ref="AL192:AN192"/>
    <mergeCell ref="D193:L193"/>
    <mergeCell ref="M193:N193"/>
    <mergeCell ref="O193:R193"/>
    <mergeCell ref="S193:X193"/>
    <mergeCell ref="Y193:AC193"/>
    <mergeCell ref="AD193:AF193"/>
    <mergeCell ref="AH193:AI193"/>
    <mergeCell ref="D192:L192"/>
    <mergeCell ref="M192:N192"/>
    <mergeCell ref="O192:R192"/>
    <mergeCell ref="S192:X192"/>
    <mergeCell ref="Y192:AC192"/>
    <mergeCell ref="AD192:AF192"/>
    <mergeCell ref="AJ193:AK193"/>
    <mergeCell ref="AL193:AN193"/>
    <mergeCell ref="D191:L191"/>
    <mergeCell ref="M191:N191"/>
    <mergeCell ref="O191:R191"/>
    <mergeCell ref="S191:X191"/>
    <mergeCell ref="Y191:AC191"/>
    <mergeCell ref="AD191:AF191"/>
    <mergeCell ref="AH191:AI191"/>
    <mergeCell ref="AJ191:AK191"/>
    <mergeCell ref="AL191:AN191"/>
    <mergeCell ref="D190:L190"/>
    <mergeCell ref="M190:N190"/>
    <mergeCell ref="O190:R190"/>
    <mergeCell ref="S190:X190"/>
    <mergeCell ref="Y190:AC190"/>
    <mergeCell ref="AD190:AF190"/>
    <mergeCell ref="AH190:AI190"/>
    <mergeCell ref="AJ190:AK190"/>
    <mergeCell ref="AL190:AN190"/>
    <mergeCell ref="AL188:AN188"/>
    <mergeCell ref="AN186:AO187"/>
    <mergeCell ref="AL186:AM187"/>
    <mergeCell ref="D189:L189"/>
    <mergeCell ref="M189:N189"/>
    <mergeCell ref="O189:R189"/>
    <mergeCell ref="S189:X189"/>
    <mergeCell ref="Y189:AC189"/>
    <mergeCell ref="AD189:AF189"/>
    <mergeCell ref="AH189:AI189"/>
    <mergeCell ref="AJ189:AK189"/>
    <mergeCell ref="AL189:AN189"/>
    <mergeCell ref="AJ186:AJ187"/>
    <mergeCell ref="AK186:AK187"/>
    <mergeCell ref="D188:L188"/>
    <mergeCell ref="M188:N188"/>
    <mergeCell ref="O188:R188"/>
    <mergeCell ref="S188:X188"/>
    <mergeCell ref="Y188:AC188"/>
    <mergeCell ref="AD188:AF188"/>
    <mergeCell ref="AH188:AI188"/>
    <mergeCell ref="AJ188:AK188"/>
    <mergeCell ref="I185:U185"/>
    <mergeCell ref="B186:R187"/>
    <mergeCell ref="X186:Y187"/>
    <mergeCell ref="Z186:AC187"/>
    <mergeCell ref="AD186:AE187"/>
    <mergeCell ref="AF186:AI187"/>
    <mergeCell ref="B182:H182"/>
    <mergeCell ref="I182:N182"/>
    <mergeCell ref="P182:T182"/>
    <mergeCell ref="V182:AE182"/>
    <mergeCell ref="B184:H184"/>
    <mergeCell ref="I184:K184"/>
    <mergeCell ref="M184:N184"/>
    <mergeCell ref="P184:T184"/>
    <mergeCell ref="V184:AE184"/>
    <mergeCell ref="P179:W180"/>
    <mergeCell ref="X179:AC180"/>
    <mergeCell ref="AD179:AE180"/>
    <mergeCell ref="B180:H180"/>
    <mergeCell ref="I180:K180"/>
    <mergeCell ref="M180:N180"/>
    <mergeCell ref="AG176:AJ176"/>
    <mergeCell ref="AK176:AN176"/>
    <mergeCell ref="I177:N177"/>
    <mergeCell ref="B178:H178"/>
    <mergeCell ref="I178:K178"/>
    <mergeCell ref="M178:N178"/>
    <mergeCell ref="P178:AE178"/>
    <mergeCell ref="AF134:AG134"/>
    <mergeCell ref="AI134:AK134"/>
    <mergeCell ref="AL134:AM134"/>
    <mergeCell ref="X168:AN168"/>
    <mergeCell ref="B172:T172"/>
    <mergeCell ref="B176:H176"/>
    <mergeCell ref="I176:N176"/>
    <mergeCell ref="P176:W177"/>
    <mergeCell ref="X176:AC177"/>
    <mergeCell ref="AD176:AE177"/>
    <mergeCell ref="C134:H134"/>
    <mergeCell ref="I134:L134"/>
    <mergeCell ref="N134:Q134"/>
    <mergeCell ref="R134:T134"/>
    <mergeCell ref="U134:Z134"/>
    <mergeCell ref="AA134:AD134"/>
    <mergeCell ref="Y172:AD172"/>
    <mergeCell ref="C133:H133"/>
    <mergeCell ref="I133:L133"/>
    <mergeCell ref="N133:Q133"/>
    <mergeCell ref="R133:T133"/>
    <mergeCell ref="U133:Z133"/>
    <mergeCell ref="AA133:AD133"/>
    <mergeCell ref="AF133:AG133"/>
    <mergeCell ref="AI133:AK133"/>
    <mergeCell ref="AL133:AM133"/>
    <mergeCell ref="C132:H132"/>
    <mergeCell ref="I132:L132"/>
    <mergeCell ref="N132:Q132"/>
    <mergeCell ref="R132:T132"/>
    <mergeCell ref="U132:Z132"/>
    <mergeCell ref="AA132:AD132"/>
    <mergeCell ref="AF132:AG132"/>
    <mergeCell ref="AI132:AK132"/>
    <mergeCell ref="AL132:AM132"/>
    <mergeCell ref="AF130:AG130"/>
    <mergeCell ref="AI130:AK130"/>
    <mergeCell ref="AL130:AM130"/>
    <mergeCell ref="C131:H131"/>
    <mergeCell ref="I131:L131"/>
    <mergeCell ref="N131:Q131"/>
    <mergeCell ref="R131:T131"/>
    <mergeCell ref="U131:Z131"/>
    <mergeCell ref="AA131:AD131"/>
    <mergeCell ref="AF131:AG131"/>
    <mergeCell ref="C130:H130"/>
    <mergeCell ref="I130:L130"/>
    <mergeCell ref="N130:Q130"/>
    <mergeCell ref="R130:T130"/>
    <mergeCell ref="U130:Z130"/>
    <mergeCell ref="AA130:AD130"/>
    <mergeCell ref="AI131:AK131"/>
    <mergeCell ref="AL131:AM131"/>
    <mergeCell ref="C127:H127"/>
    <mergeCell ref="I127:L129"/>
    <mergeCell ref="N127:T128"/>
    <mergeCell ref="V127:AD128"/>
    <mergeCell ref="AF127:AM127"/>
    <mergeCell ref="C128:H128"/>
    <mergeCell ref="AF128:AH128"/>
    <mergeCell ref="AI128:AM128"/>
    <mergeCell ref="D129:G129"/>
    <mergeCell ref="N129:Q129"/>
    <mergeCell ref="R129:T129"/>
    <mergeCell ref="W129:Z129"/>
    <mergeCell ref="AA129:AD129"/>
    <mergeCell ref="AF129:AG129"/>
    <mergeCell ref="AI129:AK129"/>
    <mergeCell ref="AL129:AM129"/>
    <mergeCell ref="B123:G123"/>
    <mergeCell ref="H123:K123"/>
    <mergeCell ref="W123:Z123"/>
    <mergeCell ref="AA123:AE123"/>
    <mergeCell ref="AF123:AG123"/>
    <mergeCell ref="AH123:AI123"/>
    <mergeCell ref="AJ123:AK123"/>
    <mergeCell ref="B125:G125"/>
    <mergeCell ref="H125:K125"/>
    <mergeCell ref="AH120:AI120"/>
    <mergeCell ref="AJ120:AK120"/>
    <mergeCell ref="B121:G121"/>
    <mergeCell ref="H121:K121"/>
    <mergeCell ref="L121:M121"/>
    <mergeCell ref="N121:O121"/>
    <mergeCell ref="P121:Q121"/>
    <mergeCell ref="R121:V121"/>
    <mergeCell ref="W121:Z121"/>
    <mergeCell ref="AA121:AE121"/>
    <mergeCell ref="AF121:AG121"/>
    <mergeCell ref="AH121:AI121"/>
    <mergeCell ref="AJ121:AK121"/>
    <mergeCell ref="B120:G120"/>
    <mergeCell ref="H120:K120"/>
    <mergeCell ref="L120:M120"/>
    <mergeCell ref="N120:O120"/>
    <mergeCell ref="P120:Q120"/>
    <mergeCell ref="R120:V120"/>
    <mergeCell ref="W120:Z120"/>
    <mergeCell ref="AA120:AE120"/>
    <mergeCell ref="AF120:AG120"/>
    <mergeCell ref="B116:G116"/>
    <mergeCell ref="AH118:AI118"/>
    <mergeCell ref="AJ118:AK118"/>
    <mergeCell ref="B119:G119"/>
    <mergeCell ref="H119:K119"/>
    <mergeCell ref="L119:M119"/>
    <mergeCell ref="N119:O119"/>
    <mergeCell ref="P119:Q119"/>
    <mergeCell ref="R119:V119"/>
    <mergeCell ref="W119:Z119"/>
    <mergeCell ref="AA119:AE119"/>
    <mergeCell ref="AF119:AG119"/>
    <mergeCell ref="AH119:AI119"/>
    <mergeCell ref="AJ119:AK119"/>
    <mergeCell ref="B118:G118"/>
    <mergeCell ref="H118:K118"/>
    <mergeCell ref="L118:M118"/>
    <mergeCell ref="N118:O118"/>
    <mergeCell ref="P118:Q118"/>
    <mergeCell ref="R118:V118"/>
    <mergeCell ref="W118:Z118"/>
    <mergeCell ref="AA118:AE118"/>
    <mergeCell ref="AF118:AG118"/>
    <mergeCell ref="AJ116:AK116"/>
    <mergeCell ref="AN116:AU116"/>
    <mergeCell ref="AV116:BE116"/>
    <mergeCell ref="BF116:BL116"/>
    <mergeCell ref="BM116:BX116"/>
    <mergeCell ref="BY117:CD117"/>
    <mergeCell ref="AH117:AI117"/>
    <mergeCell ref="AJ117:AK117"/>
    <mergeCell ref="AN117:AU117"/>
    <mergeCell ref="AV117:BE117"/>
    <mergeCell ref="BF117:BL117"/>
    <mergeCell ref="BM117:BX117"/>
    <mergeCell ref="B117:G117"/>
    <mergeCell ref="H117:K117"/>
    <mergeCell ref="L117:M117"/>
    <mergeCell ref="N117:O117"/>
    <mergeCell ref="P117:Q117"/>
    <mergeCell ref="R117:V117"/>
    <mergeCell ref="W117:Z117"/>
    <mergeCell ref="AA117:AE117"/>
    <mergeCell ref="AF117:AG117"/>
    <mergeCell ref="H116:K116"/>
    <mergeCell ref="L116:M116"/>
    <mergeCell ref="N116:O116"/>
    <mergeCell ref="P116:Q116"/>
    <mergeCell ref="R116:V116"/>
    <mergeCell ref="W116:Z116"/>
    <mergeCell ref="AA116:AE116"/>
    <mergeCell ref="AF116:AG116"/>
    <mergeCell ref="CA114:CF114"/>
    <mergeCell ref="AH114:AI114"/>
    <mergeCell ref="AJ114:AK114"/>
    <mergeCell ref="AP114:AW114"/>
    <mergeCell ref="AX114:BG114"/>
    <mergeCell ref="BH114:BN114"/>
    <mergeCell ref="BO114:BZ114"/>
    <mergeCell ref="BY115:CD115"/>
    <mergeCell ref="AH115:AI115"/>
    <mergeCell ref="AJ115:AK115"/>
    <mergeCell ref="AN115:AU115"/>
    <mergeCell ref="AV115:BE115"/>
    <mergeCell ref="BF115:BL115"/>
    <mergeCell ref="BM115:BX115"/>
    <mergeCell ref="BY116:CD116"/>
    <mergeCell ref="AH116:AI116"/>
    <mergeCell ref="B115:G115"/>
    <mergeCell ref="H115:K115"/>
    <mergeCell ref="L115:M115"/>
    <mergeCell ref="N115:O115"/>
    <mergeCell ref="P115:Q115"/>
    <mergeCell ref="R115:V115"/>
    <mergeCell ref="W115:Z115"/>
    <mergeCell ref="AA115:AE115"/>
    <mergeCell ref="AF115:AG115"/>
    <mergeCell ref="B114:G114"/>
    <mergeCell ref="H114:K114"/>
    <mergeCell ref="L114:M114"/>
    <mergeCell ref="N114:O114"/>
    <mergeCell ref="P114:Q114"/>
    <mergeCell ref="R114:V114"/>
    <mergeCell ref="W114:Z114"/>
    <mergeCell ref="AA114:AE114"/>
    <mergeCell ref="AF114:AG114"/>
    <mergeCell ref="AX109:BG109"/>
    <mergeCell ref="BH109:BN113"/>
    <mergeCell ref="BO109:BZ113"/>
    <mergeCell ref="CA109:CF113"/>
    <mergeCell ref="H110:K110"/>
    <mergeCell ref="AX110:BG110"/>
    <mergeCell ref="H111:K111"/>
    <mergeCell ref="AX111:BG111"/>
    <mergeCell ref="H112:K112"/>
    <mergeCell ref="AX112:BG112"/>
    <mergeCell ref="W109:Z113"/>
    <mergeCell ref="AA109:AE113"/>
    <mergeCell ref="AF109:AG113"/>
    <mergeCell ref="AH109:AI113"/>
    <mergeCell ref="AJ109:AK113"/>
    <mergeCell ref="AP109:AW113"/>
    <mergeCell ref="AX113:BG113"/>
    <mergeCell ref="B109:G109"/>
    <mergeCell ref="H109:K109"/>
    <mergeCell ref="L109:M112"/>
    <mergeCell ref="N109:O113"/>
    <mergeCell ref="P109:Q113"/>
    <mergeCell ref="R109:V113"/>
    <mergeCell ref="H113:K113"/>
    <mergeCell ref="C106:L106"/>
    <mergeCell ref="M106:Q106"/>
    <mergeCell ref="B108:K108"/>
    <mergeCell ref="N108:O108"/>
    <mergeCell ref="R108:AE108"/>
    <mergeCell ref="AI108:AK108"/>
    <mergeCell ref="C102:L102"/>
    <mergeCell ref="M102:Q102"/>
    <mergeCell ref="R102:U102"/>
    <mergeCell ref="V102:AC102"/>
    <mergeCell ref="C104:L104"/>
    <mergeCell ref="M104:Q104"/>
    <mergeCell ref="C98:L98"/>
    <mergeCell ref="M98:Q98"/>
    <mergeCell ref="R98:U98"/>
    <mergeCell ref="V98:AC98"/>
    <mergeCell ref="C100:L100"/>
    <mergeCell ref="M100:Q100"/>
    <mergeCell ref="R100:U100"/>
    <mergeCell ref="V100:AC100"/>
    <mergeCell ref="AL92:AN92"/>
    <mergeCell ref="AS92:AT92"/>
    <mergeCell ref="B94:G94"/>
    <mergeCell ref="H94:X94"/>
    <mergeCell ref="AJ94:AK94"/>
    <mergeCell ref="AL94:AN94"/>
    <mergeCell ref="AS91:AT91"/>
    <mergeCell ref="B92:C92"/>
    <mergeCell ref="D92:L92"/>
    <mergeCell ref="M92:N92"/>
    <mergeCell ref="O92:R92"/>
    <mergeCell ref="S92:Y92"/>
    <mergeCell ref="Z92:AD92"/>
    <mergeCell ref="AE92:AG92"/>
    <mergeCell ref="AH92:AI92"/>
    <mergeCell ref="AJ92:AK92"/>
    <mergeCell ref="D91:L91"/>
    <mergeCell ref="M91:N91"/>
    <mergeCell ref="O91:R91"/>
    <mergeCell ref="S91:Y91"/>
    <mergeCell ref="Z91:AD91"/>
    <mergeCell ref="AE91:AG91"/>
    <mergeCell ref="AH91:AI91"/>
    <mergeCell ref="AJ91:AK91"/>
    <mergeCell ref="AL91:AN91"/>
    <mergeCell ref="AS89:AT89"/>
    <mergeCell ref="D90:L90"/>
    <mergeCell ref="M90:N90"/>
    <mergeCell ref="O90:R90"/>
    <mergeCell ref="S90:Y90"/>
    <mergeCell ref="Z90:AD90"/>
    <mergeCell ref="AE90:AG90"/>
    <mergeCell ref="AH90:AI90"/>
    <mergeCell ref="AJ90:AK90"/>
    <mergeCell ref="AL90:AN90"/>
    <mergeCell ref="AS90:AT90"/>
    <mergeCell ref="D89:L89"/>
    <mergeCell ref="M89:N89"/>
    <mergeCell ref="O89:R89"/>
    <mergeCell ref="S89:Y89"/>
    <mergeCell ref="Z89:AD89"/>
    <mergeCell ref="AE89:AG89"/>
    <mergeCell ref="AH89:AI89"/>
    <mergeCell ref="AJ89:AK89"/>
    <mergeCell ref="AL89:AN89"/>
    <mergeCell ref="AS87:AT87"/>
    <mergeCell ref="D88:L88"/>
    <mergeCell ref="M88:N88"/>
    <mergeCell ref="O88:R88"/>
    <mergeCell ref="S88:Y88"/>
    <mergeCell ref="Z88:AD88"/>
    <mergeCell ref="AE88:AG88"/>
    <mergeCell ref="AH88:AI88"/>
    <mergeCell ref="AJ88:AK88"/>
    <mergeCell ref="AL88:AN88"/>
    <mergeCell ref="AS88:AT88"/>
    <mergeCell ref="D87:L87"/>
    <mergeCell ref="M87:N87"/>
    <mergeCell ref="O87:R87"/>
    <mergeCell ref="S87:Y87"/>
    <mergeCell ref="Z87:AD87"/>
    <mergeCell ref="AE87:AG87"/>
    <mergeCell ref="AH87:AI87"/>
    <mergeCell ref="AJ87:AK87"/>
    <mergeCell ref="AL87:AN87"/>
    <mergeCell ref="AS85:AT85"/>
    <mergeCell ref="D86:L86"/>
    <mergeCell ref="M86:N86"/>
    <mergeCell ref="O86:R86"/>
    <mergeCell ref="S86:Y86"/>
    <mergeCell ref="Z86:AD86"/>
    <mergeCell ref="AE86:AG86"/>
    <mergeCell ref="AH86:AI86"/>
    <mergeCell ref="AJ86:AK86"/>
    <mergeCell ref="AL86:AN86"/>
    <mergeCell ref="AS86:AT86"/>
    <mergeCell ref="D85:L85"/>
    <mergeCell ref="M85:N85"/>
    <mergeCell ref="O85:R85"/>
    <mergeCell ref="S85:Y85"/>
    <mergeCell ref="Z85:AD85"/>
    <mergeCell ref="AE85:AG85"/>
    <mergeCell ref="AH85:AI85"/>
    <mergeCell ref="AJ85:AK85"/>
    <mergeCell ref="AL85:AN85"/>
    <mergeCell ref="AS83:AT83"/>
    <mergeCell ref="D84:L84"/>
    <mergeCell ref="M84:N84"/>
    <mergeCell ref="O84:R84"/>
    <mergeCell ref="S84:Y84"/>
    <mergeCell ref="Z84:AD84"/>
    <mergeCell ref="AE84:AG84"/>
    <mergeCell ref="AH84:AI84"/>
    <mergeCell ref="AJ84:AK84"/>
    <mergeCell ref="AL84:AN84"/>
    <mergeCell ref="AS84:AT84"/>
    <mergeCell ref="D83:L83"/>
    <mergeCell ref="M83:N83"/>
    <mergeCell ref="O83:R83"/>
    <mergeCell ref="S83:Y83"/>
    <mergeCell ref="Z83:AD83"/>
    <mergeCell ref="AE83:AG83"/>
    <mergeCell ref="AH83:AI83"/>
    <mergeCell ref="AJ83:AK83"/>
    <mergeCell ref="AL83:AN83"/>
    <mergeCell ref="AS81:AT81"/>
    <mergeCell ref="D82:L82"/>
    <mergeCell ref="M82:N82"/>
    <mergeCell ref="O82:R82"/>
    <mergeCell ref="S82:Y82"/>
    <mergeCell ref="Z82:AD82"/>
    <mergeCell ref="AE82:AG82"/>
    <mergeCell ref="AH82:AI82"/>
    <mergeCell ref="AJ82:AK82"/>
    <mergeCell ref="AL82:AN82"/>
    <mergeCell ref="AS82:AT82"/>
    <mergeCell ref="D81:L81"/>
    <mergeCell ref="M81:N81"/>
    <mergeCell ref="O81:R81"/>
    <mergeCell ref="S81:Y81"/>
    <mergeCell ref="Z81:AD81"/>
    <mergeCell ref="AE81:AG81"/>
    <mergeCell ref="AH81:AI81"/>
    <mergeCell ref="AJ81:AK81"/>
    <mergeCell ref="AL81:AN81"/>
    <mergeCell ref="AS79:AT79"/>
    <mergeCell ref="D80:L80"/>
    <mergeCell ref="M80:N80"/>
    <mergeCell ref="O80:R80"/>
    <mergeCell ref="S80:Y80"/>
    <mergeCell ref="Z80:AD80"/>
    <mergeCell ref="AE80:AG80"/>
    <mergeCell ref="AH80:AI80"/>
    <mergeCell ref="AJ80:AK80"/>
    <mergeCell ref="AL80:AN80"/>
    <mergeCell ref="AS80:AT80"/>
    <mergeCell ref="D79:L79"/>
    <mergeCell ref="M79:N79"/>
    <mergeCell ref="O79:R79"/>
    <mergeCell ref="S79:Y79"/>
    <mergeCell ref="Z79:AD79"/>
    <mergeCell ref="AE79:AG79"/>
    <mergeCell ref="AH79:AI79"/>
    <mergeCell ref="AJ79:AK79"/>
    <mergeCell ref="AL79:AN79"/>
    <mergeCell ref="AS77:AT77"/>
    <mergeCell ref="D78:L78"/>
    <mergeCell ref="M78:N78"/>
    <mergeCell ref="O78:R78"/>
    <mergeCell ref="S78:Y78"/>
    <mergeCell ref="Z78:AD78"/>
    <mergeCell ref="AE78:AG78"/>
    <mergeCell ref="AH78:AI78"/>
    <mergeCell ref="AJ78:AK78"/>
    <mergeCell ref="AL78:AN78"/>
    <mergeCell ref="AS78:AT78"/>
    <mergeCell ref="D77:L77"/>
    <mergeCell ref="M77:N77"/>
    <mergeCell ref="O77:R77"/>
    <mergeCell ref="S77:Y77"/>
    <mergeCell ref="Z77:AD77"/>
    <mergeCell ref="AE77:AG77"/>
    <mergeCell ref="AH77:AI77"/>
    <mergeCell ref="AJ77:AK77"/>
    <mergeCell ref="AL77:AN77"/>
    <mergeCell ref="AS75:AT75"/>
    <mergeCell ref="D76:L76"/>
    <mergeCell ref="M76:N76"/>
    <mergeCell ref="O76:R76"/>
    <mergeCell ref="S76:Y76"/>
    <mergeCell ref="Z76:AD76"/>
    <mergeCell ref="AE76:AG76"/>
    <mergeCell ref="AH76:AI76"/>
    <mergeCell ref="AJ76:AK76"/>
    <mergeCell ref="AL76:AN76"/>
    <mergeCell ref="AS76:AT76"/>
    <mergeCell ref="D75:L75"/>
    <mergeCell ref="M75:N75"/>
    <mergeCell ref="O75:R75"/>
    <mergeCell ref="S75:Y75"/>
    <mergeCell ref="Z75:AD75"/>
    <mergeCell ref="AE75:AG75"/>
    <mergeCell ref="AH75:AI75"/>
    <mergeCell ref="AJ75:AK75"/>
    <mergeCell ref="AL75:AN75"/>
    <mergeCell ref="AS73:AT73"/>
    <mergeCell ref="D74:L74"/>
    <mergeCell ref="M74:N74"/>
    <mergeCell ref="O74:R74"/>
    <mergeCell ref="S74:Y74"/>
    <mergeCell ref="Z74:AD74"/>
    <mergeCell ref="AE74:AG74"/>
    <mergeCell ref="AH74:AI74"/>
    <mergeCell ref="AJ74:AK74"/>
    <mergeCell ref="AL74:AN74"/>
    <mergeCell ref="AS74:AT74"/>
    <mergeCell ref="D73:L73"/>
    <mergeCell ref="M73:N73"/>
    <mergeCell ref="O73:R73"/>
    <mergeCell ref="S73:Y73"/>
    <mergeCell ref="Z73:AD73"/>
    <mergeCell ref="AE73:AG73"/>
    <mergeCell ref="AH73:AI73"/>
    <mergeCell ref="AJ73:AK73"/>
    <mergeCell ref="AL73:AN73"/>
    <mergeCell ref="AS71:AT71"/>
    <mergeCell ref="D72:L72"/>
    <mergeCell ref="M72:N72"/>
    <mergeCell ref="O72:R72"/>
    <mergeCell ref="S72:Y72"/>
    <mergeCell ref="Z72:AD72"/>
    <mergeCell ref="AE72:AG72"/>
    <mergeCell ref="AH72:AI72"/>
    <mergeCell ref="AJ72:AK72"/>
    <mergeCell ref="AL72:AN72"/>
    <mergeCell ref="AS72:AT72"/>
    <mergeCell ref="D71:L71"/>
    <mergeCell ref="M71:N71"/>
    <mergeCell ref="O71:R71"/>
    <mergeCell ref="S71:Y71"/>
    <mergeCell ref="Z71:AD71"/>
    <mergeCell ref="AE71:AG71"/>
    <mergeCell ref="AH71:AI71"/>
    <mergeCell ref="AJ71:AK71"/>
    <mergeCell ref="AL71:AN71"/>
    <mergeCell ref="AS68:AT69"/>
    <mergeCell ref="D70:L70"/>
    <mergeCell ref="M70:N70"/>
    <mergeCell ref="O70:R70"/>
    <mergeCell ref="S70:Y70"/>
    <mergeCell ref="Z70:AD70"/>
    <mergeCell ref="AE70:AG70"/>
    <mergeCell ref="AH70:AI70"/>
    <mergeCell ref="AJ70:AK70"/>
    <mergeCell ref="AL70:AN70"/>
    <mergeCell ref="S68:Y69"/>
    <mergeCell ref="Z68:AD69"/>
    <mergeCell ref="AE68:AG69"/>
    <mergeCell ref="AH68:AI69"/>
    <mergeCell ref="AJ68:AK69"/>
    <mergeCell ref="AL68:AN69"/>
    <mergeCell ref="AS70:AT70"/>
    <mergeCell ref="AO68:AO69"/>
    <mergeCell ref="B63:AN63"/>
    <mergeCell ref="C65:U65"/>
    <mergeCell ref="V65:Y65"/>
    <mergeCell ref="Z65:AD65"/>
    <mergeCell ref="AE65:AG65"/>
    <mergeCell ref="B68:B69"/>
    <mergeCell ref="C68:C69"/>
    <mergeCell ref="D68:L69"/>
    <mergeCell ref="M68:N69"/>
    <mergeCell ref="O68:R69"/>
    <mergeCell ref="AE57:AG57"/>
    <mergeCell ref="C59:Q59"/>
    <mergeCell ref="S59:AA59"/>
    <mergeCell ref="AD59:AG59"/>
    <mergeCell ref="C61:Q61"/>
    <mergeCell ref="R61:AG61"/>
    <mergeCell ref="C53:Q53"/>
    <mergeCell ref="R53:AD53"/>
    <mergeCell ref="C55:Q55"/>
    <mergeCell ref="R55:AD55"/>
    <mergeCell ref="C57:Q57"/>
    <mergeCell ref="R57:Y57"/>
    <mergeCell ref="Z57:AD57"/>
    <mergeCell ref="C49:Q49"/>
    <mergeCell ref="R49:AD49"/>
    <mergeCell ref="AE49:AF49"/>
    <mergeCell ref="AK49:AL49"/>
    <mergeCell ref="C51:Q51"/>
    <mergeCell ref="R51:AD51"/>
    <mergeCell ref="AE51:AF51"/>
    <mergeCell ref="C39:Q39"/>
    <mergeCell ref="R39:AD39"/>
    <mergeCell ref="R41:AD41"/>
    <mergeCell ref="A43:AE43"/>
    <mergeCell ref="A45:AE45"/>
    <mergeCell ref="B47:AG47"/>
    <mergeCell ref="C32:Q32"/>
    <mergeCell ref="R32:AD32"/>
    <mergeCell ref="C35:Q35"/>
    <mergeCell ref="R35:AD35"/>
    <mergeCell ref="C37:Q37"/>
    <mergeCell ref="R37:AD37"/>
    <mergeCell ref="C26:Q26"/>
    <mergeCell ref="R26:AD26"/>
    <mergeCell ref="C28:Q28"/>
    <mergeCell ref="R28:AD28"/>
    <mergeCell ref="C30:Q30"/>
    <mergeCell ref="R30:AD30"/>
    <mergeCell ref="C18:Q18"/>
    <mergeCell ref="R18:AD18"/>
    <mergeCell ref="C22:Q22"/>
    <mergeCell ref="R22:AB22"/>
    <mergeCell ref="C24:Q24"/>
    <mergeCell ref="R24:AB24"/>
    <mergeCell ref="R13:AD13"/>
    <mergeCell ref="C14:Q14"/>
    <mergeCell ref="R14:AD14"/>
    <mergeCell ref="R15:AD15"/>
    <mergeCell ref="C16:Q16"/>
    <mergeCell ref="R16:AD16"/>
    <mergeCell ref="R9:AD9"/>
    <mergeCell ref="C10:Q10"/>
    <mergeCell ref="R10:AD10"/>
    <mergeCell ref="R11:AD11"/>
    <mergeCell ref="C12:Q12"/>
    <mergeCell ref="R12:AD12"/>
    <mergeCell ref="B2:AD2"/>
    <mergeCell ref="B4:AD4"/>
    <mergeCell ref="AG4:AJ5"/>
    <mergeCell ref="R6:AD6"/>
    <mergeCell ref="C8:Q8"/>
    <mergeCell ref="R8:AD8"/>
  </mergeCells>
  <conditionalFormatting sqref="R51 AE51 AG51:AN51">
    <cfRule type="containsText" dxfId="14" priority="2" stopIfTrue="1" operator="containsText" text="יש להזין סוג החשבון">
      <formula>NOT(ISERROR(SEARCH("יש להזין סוג החשבון",R51)))</formula>
    </cfRule>
    <cfRule type="expression" dxfId="13" priority="3" stopIfTrue="1">
      <formula>LEFT(R51,19)="יש להזין סוג החשבון"</formula>
    </cfRule>
  </conditionalFormatting>
  <conditionalFormatting sqref="M100:O100 R61 V104 R41 AH61:AN61">
    <cfRule type="containsText" dxfId="12" priority="1" stopIfTrue="1" operator="containsText" text="יש">
      <formula>NOT(ISERROR(SEARCH("יש",M41)))</formula>
    </cfRule>
  </conditionalFormatting>
  <printOptions horizontalCentered="1" verticalCentered="1"/>
  <pageMargins left="0" right="0.59055118110236227" top="0" bottom="0" header="0" footer="0.19685039370078741"/>
  <pageSetup paperSize="9" scale="59" orientation="landscape" r:id="rId1"/>
  <headerFooter alignWithMargins="0">
    <oddHeader>&amp;L&amp;D</oddHeader>
  </headerFooter>
  <rowBreaks count="2" manualBreakCount="2">
    <brk id="168" max="16383" man="1"/>
    <brk id="215" min="1" max="40"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גיליון1!$B$12:$B$13</xm:f>
          </x14:formula1>
          <xm:sqref>L115:M121 L224:M230</xm:sqref>
        </x14:dataValidation>
        <x14:dataValidation type="list" showInputMessage="1" showErrorMessage="1">
          <x14:formula1>
            <xm:f>גיליון1!$B$2:$B$9</xm:f>
          </x14:formula1>
          <xm:sqref>R51:AD51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G537"/>
  <sheetViews>
    <sheetView showGridLines="0" rightToLeft="1" topLeftCell="E91" zoomScaleNormal="100" workbookViewId="0">
      <selection activeCell="AL115" sqref="AL115"/>
    </sheetView>
  </sheetViews>
  <sheetFormatPr defaultColWidth="9.140625" defaultRowHeight="12.75"/>
  <cols>
    <col min="1" max="1" width="3" style="2" customWidth="1"/>
    <col min="2" max="2" width="5.5703125" style="3" customWidth="1"/>
    <col min="3" max="3" width="9.42578125" style="3" customWidth="1"/>
    <col min="4" max="7" width="2.28515625" style="3" customWidth="1"/>
    <col min="8" max="9" width="3.28515625" style="3" customWidth="1"/>
    <col min="10" max="10" width="2.28515625" style="3" customWidth="1"/>
    <col min="11" max="11" width="11.85546875" style="3" customWidth="1"/>
    <col min="12" max="12" width="7.85546875" style="3" customWidth="1"/>
    <col min="13" max="13" width="9" style="3" customWidth="1"/>
    <col min="14" max="14" width="11.28515625" style="3" customWidth="1"/>
    <col min="15" max="15" width="2.7109375" style="3" customWidth="1"/>
    <col min="16" max="16" width="1.140625" style="3" customWidth="1"/>
    <col min="17" max="17" width="12.140625" style="3" customWidth="1"/>
    <col min="18" max="19" width="2.140625" style="3" customWidth="1"/>
    <col min="20" max="20" width="9.42578125" style="3" customWidth="1"/>
    <col min="21" max="21" width="12.85546875" style="3" hidden="1" customWidth="1"/>
    <col min="22" max="22" width="0.28515625" style="3" customWidth="1"/>
    <col min="23" max="23" width="3" style="3" customWidth="1"/>
    <col min="24" max="24" width="4.140625" style="3" customWidth="1"/>
    <col min="25" max="25" width="3.85546875" style="3" customWidth="1"/>
    <col min="26" max="26" width="6.7109375" style="3" customWidth="1"/>
    <col min="27" max="27" width="2.5703125" style="3" customWidth="1"/>
    <col min="28" max="28" width="4.5703125" style="3" customWidth="1"/>
    <col min="29" max="29" width="0.85546875" style="3" customWidth="1"/>
    <col min="30" max="30" width="7.42578125" style="3" customWidth="1"/>
    <col min="31" max="31" width="6.28515625" style="3" customWidth="1"/>
    <col min="32" max="32" width="4.42578125" style="3" customWidth="1"/>
    <col min="33" max="33" width="16.140625" style="3" customWidth="1"/>
    <col min="34" max="34" width="10.7109375" style="3" customWidth="1"/>
    <col min="35" max="35" width="10.42578125" style="8" customWidth="1"/>
    <col min="36" max="36" width="3.5703125" style="8" customWidth="1"/>
    <col min="37" max="37" width="12.5703125" style="3" customWidth="1"/>
    <col min="38" max="38" width="4.7109375" style="3" customWidth="1"/>
    <col min="39" max="39" width="7.7109375" style="3" customWidth="1"/>
    <col min="40" max="40" width="7.42578125" style="3" customWidth="1"/>
    <col min="41" max="41" width="15.42578125" style="2" customWidth="1"/>
    <col min="42" max="44" width="9.140625" style="2" customWidth="1"/>
    <col min="45" max="46" width="9.140625" style="2" hidden="1" customWidth="1"/>
    <col min="47" max="69" width="9.140625" style="2" customWidth="1"/>
    <col min="70" max="16384" width="9.140625" style="2"/>
  </cols>
  <sheetData>
    <row r="1" spans="1:40" s="3" customFormat="1">
      <c r="A1" s="2"/>
      <c r="AI1" s="8"/>
      <c r="AJ1" s="8"/>
    </row>
    <row r="2" spans="1:40" s="3" customFormat="1" ht="14.25">
      <c r="A2" s="2"/>
      <c r="B2" s="861" t="str">
        <f>'שורות 1-21'!B2:AD2</f>
        <v>טופס 23.020 חשבון לחישוב שכ"ט לפי % וש"ע</v>
      </c>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3"/>
      <c r="AE2" s="2"/>
      <c r="AF2" s="2"/>
      <c r="AG2" s="27" t="str">
        <f>'שורות 1-21'!AG2</f>
        <v>טופס מעודכן ל-11.2020</v>
      </c>
      <c r="AH2" s="27"/>
      <c r="AI2" s="27"/>
      <c r="AJ2" s="27"/>
      <c r="AK2" s="27"/>
      <c r="AL2" s="27"/>
      <c r="AM2" s="27"/>
      <c r="AN2" s="27"/>
    </row>
    <row r="3" spans="1:40" s="3"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16"/>
      <c r="AJ3" s="16"/>
      <c r="AK3" s="2"/>
      <c r="AL3" s="2"/>
      <c r="AM3" s="2"/>
      <c r="AN3" s="2"/>
    </row>
    <row r="4" spans="1:40" s="3" customFormat="1" ht="21" customHeight="1">
      <c r="A4" s="2"/>
      <c r="B4" s="864" t="s">
        <v>83</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c r="AE4" s="28"/>
      <c r="AF4" s="28"/>
      <c r="AG4" s="459"/>
      <c r="AH4" s="459"/>
      <c r="AI4" s="459"/>
      <c r="AJ4" s="459"/>
      <c r="AK4" s="450"/>
      <c r="AL4" s="450"/>
      <c r="AM4" s="450"/>
      <c r="AN4" s="450"/>
    </row>
    <row r="5" spans="1:40" s="3" customFormat="1" ht="13.5" customHeight="1" thickBo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108"/>
      <c r="AF5" s="108"/>
      <c r="AG5" s="459"/>
      <c r="AH5" s="459"/>
      <c r="AI5" s="459"/>
      <c r="AJ5" s="459"/>
      <c r="AK5" s="450"/>
      <c r="AL5" s="450"/>
      <c r="AM5" s="450"/>
      <c r="AN5" s="450"/>
    </row>
    <row r="6" spans="1:40" s="3" customFormat="1" ht="13.5" thickBot="1">
      <c r="A6" s="2"/>
      <c r="B6" s="29" t="s">
        <v>115</v>
      </c>
      <c r="C6" s="29" t="s">
        <v>45</v>
      </c>
      <c r="D6" s="29"/>
      <c r="E6" s="29"/>
      <c r="F6" s="29"/>
      <c r="G6" s="29"/>
      <c r="H6" s="29"/>
      <c r="I6" s="29"/>
      <c r="J6" s="29"/>
      <c r="K6" s="29"/>
      <c r="L6" s="29"/>
      <c r="M6" s="29"/>
      <c r="N6" s="29"/>
      <c r="O6" s="29"/>
      <c r="P6" s="29"/>
      <c r="Q6" s="29"/>
      <c r="R6" s="865" t="s">
        <v>55</v>
      </c>
      <c r="S6" s="866"/>
      <c r="T6" s="866"/>
      <c r="U6" s="866"/>
      <c r="V6" s="866"/>
      <c r="W6" s="866"/>
      <c r="X6" s="866"/>
      <c r="Y6" s="866"/>
      <c r="Z6" s="866"/>
      <c r="AA6" s="866"/>
      <c r="AB6" s="866"/>
      <c r="AC6" s="866"/>
      <c r="AD6" s="867"/>
      <c r="AE6" s="30"/>
      <c r="AF6" s="31"/>
      <c r="AG6" s="31"/>
      <c r="AH6" s="31"/>
      <c r="AI6" s="32"/>
      <c r="AJ6" s="32"/>
      <c r="AK6" s="31"/>
      <c r="AL6" s="31"/>
      <c r="AM6" s="31"/>
      <c r="AN6" s="108"/>
    </row>
    <row r="7" spans="1:40" s="3" customFormat="1" ht="7.5" customHeight="1">
      <c r="A7" s="2"/>
      <c r="B7" s="33"/>
      <c r="C7" s="33"/>
      <c r="D7" s="33"/>
      <c r="E7" s="33"/>
      <c r="F7" s="33"/>
      <c r="G7" s="33"/>
      <c r="H7" s="33"/>
      <c r="I7" s="33"/>
      <c r="J7" s="33"/>
      <c r="K7" s="33"/>
      <c r="L7" s="33"/>
      <c r="M7" s="33"/>
      <c r="N7" s="33"/>
      <c r="O7" s="33"/>
      <c r="P7" s="33"/>
      <c r="Q7" s="33"/>
      <c r="R7" s="34"/>
      <c r="S7" s="34"/>
      <c r="T7" s="34"/>
      <c r="U7" s="34"/>
      <c r="V7" s="34"/>
      <c r="W7" s="34"/>
      <c r="X7" s="34"/>
      <c r="Y7" s="34"/>
      <c r="Z7" s="34"/>
      <c r="AA7" s="34"/>
      <c r="AB7" s="34"/>
      <c r="AC7" s="34"/>
      <c r="AD7" s="34"/>
      <c r="AE7" s="31"/>
      <c r="AF7" s="31"/>
      <c r="AG7" s="31"/>
      <c r="AH7" s="31"/>
      <c r="AI7" s="32"/>
      <c r="AJ7" s="32"/>
      <c r="AK7" s="31"/>
      <c r="AL7" s="108"/>
      <c r="AM7" s="108"/>
      <c r="AN7" s="108"/>
    </row>
    <row r="8" spans="1:40" s="3" customFormat="1">
      <c r="A8" s="2"/>
      <c r="B8" s="35" t="s">
        <v>88</v>
      </c>
      <c r="C8" s="780" t="s">
        <v>54</v>
      </c>
      <c r="D8" s="781"/>
      <c r="E8" s="781"/>
      <c r="F8" s="781"/>
      <c r="G8" s="781"/>
      <c r="H8" s="781"/>
      <c r="I8" s="781"/>
      <c r="J8" s="781"/>
      <c r="K8" s="781"/>
      <c r="L8" s="781"/>
      <c r="M8" s="781"/>
      <c r="N8" s="781"/>
      <c r="O8" s="781"/>
      <c r="P8" s="781"/>
      <c r="Q8" s="782"/>
      <c r="R8" s="859">
        <f>'שורות 1-21'!R8:AD8</f>
        <v>0</v>
      </c>
      <c r="S8" s="842"/>
      <c r="T8" s="842"/>
      <c r="U8" s="842"/>
      <c r="V8" s="842"/>
      <c r="W8" s="842"/>
      <c r="X8" s="842"/>
      <c r="Y8" s="842"/>
      <c r="Z8" s="842"/>
      <c r="AA8" s="842"/>
      <c r="AB8" s="842"/>
      <c r="AC8" s="842"/>
      <c r="AD8" s="860"/>
      <c r="AE8" s="13" t="s">
        <v>79</v>
      </c>
      <c r="AF8" s="15"/>
      <c r="AG8" s="15"/>
      <c r="AH8" s="15"/>
      <c r="AI8" s="25">
        <f>IF(ISBLANK(R8),0,1)</f>
        <v>1</v>
      </c>
      <c r="AJ8" s="25"/>
      <c r="AK8" s="36"/>
      <c r="AL8" s="36"/>
      <c r="AM8" s="36"/>
      <c r="AN8" s="36"/>
    </row>
    <row r="9" spans="1:40" s="3" customFormat="1" ht="7.5" customHeight="1">
      <c r="A9" s="2"/>
      <c r="B9" s="37"/>
      <c r="C9" s="38"/>
      <c r="D9" s="38"/>
      <c r="E9" s="38"/>
      <c r="F9" s="38"/>
      <c r="G9" s="38"/>
      <c r="H9" s="38"/>
      <c r="I9" s="38"/>
      <c r="J9" s="38"/>
      <c r="K9" s="38"/>
      <c r="L9" s="38"/>
      <c r="M9" s="38"/>
      <c r="N9" s="38"/>
      <c r="O9" s="38"/>
      <c r="P9" s="38"/>
      <c r="Q9" s="38"/>
      <c r="R9" s="858"/>
      <c r="S9" s="858"/>
      <c r="T9" s="858"/>
      <c r="U9" s="858"/>
      <c r="V9" s="858"/>
      <c r="W9" s="858"/>
      <c r="X9" s="858"/>
      <c r="Y9" s="858"/>
      <c r="Z9" s="858"/>
      <c r="AA9" s="858"/>
      <c r="AB9" s="858"/>
      <c r="AC9" s="858"/>
      <c r="AD9" s="858"/>
      <c r="AE9" s="13"/>
      <c r="AF9" s="15"/>
      <c r="AG9" s="15"/>
      <c r="AH9" s="15"/>
      <c r="AI9" s="25"/>
      <c r="AJ9" s="25"/>
      <c r="AK9" s="39"/>
      <c r="AL9" s="22"/>
      <c r="AM9" s="22"/>
      <c r="AN9" s="22"/>
    </row>
    <row r="10" spans="1:40" s="3" customFormat="1">
      <c r="A10" s="2"/>
      <c r="B10" s="37" t="s">
        <v>89</v>
      </c>
      <c r="C10" s="780" t="s">
        <v>56</v>
      </c>
      <c r="D10" s="781"/>
      <c r="E10" s="781"/>
      <c r="F10" s="781"/>
      <c r="G10" s="781"/>
      <c r="H10" s="781"/>
      <c r="I10" s="781"/>
      <c r="J10" s="781"/>
      <c r="K10" s="781"/>
      <c r="L10" s="781"/>
      <c r="M10" s="781"/>
      <c r="N10" s="781"/>
      <c r="O10" s="781"/>
      <c r="P10" s="781"/>
      <c r="Q10" s="782"/>
      <c r="R10" s="859">
        <f>'שורות 1-21'!R10:AD10</f>
        <v>0</v>
      </c>
      <c r="S10" s="842"/>
      <c r="T10" s="842"/>
      <c r="U10" s="842"/>
      <c r="V10" s="842"/>
      <c r="W10" s="842"/>
      <c r="X10" s="842"/>
      <c r="Y10" s="842"/>
      <c r="Z10" s="842"/>
      <c r="AA10" s="842"/>
      <c r="AB10" s="842"/>
      <c r="AC10" s="842"/>
      <c r="AD10" s="860"/>
      <c r="AE10" s="13" t="s">
        <v>79</v>
      </c>
      <c r="AF10" s="15"/>
      <c r="AG10" s="15"/>
      <c r="AH10" s="15"/>
      <c r="AI10" s="25">
        <f>IF(ISBLANK(R10),0,1)</f>
        <v>1</v>
      </c>
      <c r="AJ10" s="25"/>
      <c r="AK10" s="40"/>
      <c r="AL10" s="40"/>
      <c r="AM10" s="40"/>
      <c r="AN10" s="40"/>
    </row>
    <row r="11" spans="1:40" s="3" customFormat="1" ht="7.5" customHeight="1">
      <c r="A11" s="2"/>
      <c r="B11" s="37"/>
      <c r="C11" s="33"/>
      <c r="D11" s="33"/>
      <c r="E11" s="33"/>
      <c r="F11" s="33"/>
      <c r="G11" s="33"/>
      <c r="H11" s="33"/>
      <c r="I11" s="33"/>
      <c r="J11" s="33"/>
      <c r="K11" s="33"/>
      <c r="L11" s="33"/>
      <c r="M11" s="33"/>
      <c r="N11" s="33"/>
      <c r="O11" s="33"/>
      <c r="P11" s="33"/>
      <c r="Q11" s="33"/>
      <c r="R11" s="858"/>
      <c r="S11" s="858"/>
      <c r="T11" s="858"/>
      <c r="U11" s="858"/>
      <c r="V11" s="858"/>
      <c r="W11" s="858"/>
      <c r="X11" s="858"/>
      <c r="Y11" s="858"/>
      <c r="Z11" s="858"/>
      <c r="AA11" s="858"/>
      <c r="AB11" s="858"/>
      <c r="AC11" s="858"/>
      <c r="AD11" s="858"/>
      <c r="AE11" s="13"/>
      <c r="AF11" s="15"/>
      <c r="AG11" s="15"/>
      <c r="AH11" s="15"/>
      <c r="AI11" s="25"/>
      <c r="AJ11" s="25"/>
      <c r="AK11" s="39"/>
      <c r="AL11" s="22"/>
      <c r="AM11" s="22"/>
      <c r="AN11" s="22"/>
    </row>
    <row r="12" spans="1:40" s="3" customFormat="1">
      <c r="A12" s="2"/>
      <c r="B12" s="37" t="s">
        <v>91</v>
      </c>
      <c r="C12" s="780" t="s">
        <v>99</v>
      </c>
      <c r="D12" s="781"/>
      <c r="E12" s="781"/>
      <c r="F12" s="781"/>
      <c r="G12" s="781"/>
      <c r="H12" s="781"/>
      <c r="I12" s="781"/>
      <c r="J12" s="781"/>
      <c r="K12" s="781"/>
      <c r="L12" s="781"/>
      <c r="M12" s="781"/>
      <c r="N12" s="781"/>
      <c r="O12" s="781"/>
      <c r="P12" s="781"/>
      <c r="Q12" s="782"/>
      <c r="R12" s="1015">
        <f>'שורות 1-21'!R12:AD12</f>
        <v>0</v>
      </c>
      <c r="S12" s="1016"/>
      <c r="T12" s="1016"/>
      <c r="U12" s="1016"/>
      <c r="V12" s="1016"/>
      <c r="W12" s="1016"/>
      <c r="X12" s="1016"/>
      <c r="Y12" s="1016"/>
      <c r="Z12" s="1016"/>
      <c r="AA12" s="1016"/>
      <c r="AB12" s="1016"/>
      <c r="AC12" s="1016"/>
      <c r="AD12" s="1017"/>
      <c r="AE12" s="13" t="s">
        <v>79</v>
      </c>
      <c r="AF12" s="15"/>
      <c r="AG12" s="15"/>
      <c r="AH12" s="15"/>
      <c r="AI12" s="25">
        <f>IF(ISBLANK(R12),0,1)</f>
        <v>1</v>
      </c>
      <c r="AJ12" s="25"/>
      <c r="AK12" s="40"/>
      <c r="AL12" s="40"/>
      <c r="AM12" s="40"/>
      <c r="AN12" s="40"/>
    </row>
    <row r="13" spans="1:40" s="3" customFormat="1" ht="7.5" customHeight="1">
      <c r="A13" s="2"/>
      <c r="B13" s="37"/>
      <c r="C13" s="33"/>
      <c r="D13" s="33"/>
      <c r="E13" s="33"/>
      <c r="F13" s="33"/>
      <c r="G13" s="33"/>
      <c r="H13" s="33"/>
      <c r="I13" s="33"/>
      <c r="J13" s="33"/>
      <c r="K13" s="33"/>
      <c r="L13" s="33"/>
      <c r="M13" s="33"/>
      <c r="N13" s="33"/>
      <c r="O13" s="33"/>
      <c r="P13" s="33"/>
      <c r="Q13" s="33"/>
      <c r="R13" s="858"/>
      <c r="S13" s="858"/>
      <c r="T13" s="858"/>
      <c r="U13" s="858"/>
      <c r="V13" s="858"/>
      <c r="W13" s="858"/>
      <c r="X13" s="858"/>
      <c r="Y13" s="858"/>
      <c r="Z13" s="858"/>
      <c r="AA13" s="858"/>
      <c r="AB13" s="858"/>
      <c r="AC13" s="858"/>
      <c r="AD13" s="858"/>
      <c r="AE13" s="13"/>
      <c r="AF13" s="15"/>
      <c r="AG13" s="15"/>
      <c r="AH13" s="15"/>
      <c r="AI13" s="25"/>
      <c r="AJ13" s="25"/>
      <c r="AK13" s="39"/>
      <c r="AL13" s="22"/>
      <c r="AM13" s="22"/>
      <c r="AN13" s="22"/>
    </row>
    <row r="14" spans="1:40" s="3" customFormat="1">
      <c r="A14" s="2"/>
      <c r="B14" s="37" t="s">
        <v>92</v>
      </c>
      <c r="C14" s="780" t="s">
        <v>113</v>
      </c>
      <c r="D14" s="781"/>
      <c r="E14" s="781"/>
      <c r="F14" s="781"/>
      <c r="G14" s="781"/>
      <c r="H14" s="781"/>
      <c r="I14" s="781"/>
      <c r="J14" s="781"/>
      <c r="K14" s="781"/>
      <c r="L14" s="781"/>
      <c r="M14" s="781"/>
      <c r="N14" s="781"/>
      <c r="O14" s="781"/>
      <c r="P14" s="781"/>
      <c r="Q14" s="782"/>
      <c r="R14" s="859">
        <f>'שורות 1-21'!R14:AD14</f>
        <v>0</v>
      </c>
      <c r="S14" s="842"/>
      <c r="T14" s="842"/>
      <c r="U14" s="842"/>
      <c r="V14" s="842"/>
      <c r="W14" s="842"/>
      <c r="X14" s="842"/>
      <c r="Y14" s="842"/>
      <c r="Z14" s="842"/>
      <c r="AA14" s="842"/>
      <c r="AB14" s="842"/>
      <c r="AC14" s="842"/>
      <c r="AD14" s="860"/>
      <c r="AE14" s="13" t="s">
        <v>79</v>
      </c>
      <c r="AF14" s="15"/>
      <c r="AG14" s="15"/>
      <c r="AH14" s="15"/>
      <c r="AI14" s="25">
        <f>IF(ISBLANK(R14),0,1)</f>
        <v>1</v>
      </c>
      <c r="AJ14" s="25"/>
      <c r="AK14" s="40"/>
      <c r="AL14" s="40"/>
      <c r="AM14" s="40"/>
      <c r="AN14" s="40"/>
    </row>
    <row r="15" spans="1:40" s="3" customFormat="1" ht="7.5" customHeight="1">
      <c r="A15" s="2"/>
      <c r="B15" s="37"/>
      <c r="C15" s="38"/>
      <c r="D15" s="38"/>
      <c r="E15" s="38"/>
      <c r="F15" s="38"/>
      <c r="G15" s="38"/>
      <c r="H15" s="38"/>
      <c r="I15" s="38"/>
      <c r="J15" s="38"/>
      <c r="K15" s="38"/>
      <c r="L15" s="38"/>
      <c r="M15" s="38"/>
      <c r="N15" s="38"/>
      <c r="O15" s="38"/>
      <c r="P15" s="38"/>
      <c r="Q15" s="38"/>
      <c r="R15" s="858"/>
      <c r="S15" s="858"/>
      <c r="T15" s="858"/>
      <c r="U15" s="858"/>
      <c r="V15" s="858"/>
      <c r="W15" s="858"/>
      <c r="X15" s="858"/>
      <c r="Y15" s="858"/>
      <c r="Z15" s="858"/>
      <c r="AA15" s="858"/>
      <c r="AB15" s="858"/>
      <c r="AC15" s="858"/>
      <c r="AD15" s="858"/>
      <c r="AE15" s="13"/>
      <c r="AF15" s="15"/>
      <c r="AG15" s="15"/>
      <c r="AH15" s="15"/>
      <c r="AI15" s="25"/>
      <c r="AJ15" s="25"/>
      <c r="AK15" s="39"/>
      <c r="AL15" s="22"/>
      <c r="AM15" s="22"/>
      <c r="AN15" s="22"/>
    </row>
    <row r="16" spans="1:40" s="3" customFormat="1">
      <c r="A16" s="2"/>
      <c r="B16" s="37" t="s">
        <v>93</v>
      </c>
      <c r="C16" s="780" t="s">
        <v>114</v>
      </c>
      <c r="D16" s="781"/>
      <c r="E16" s="781"/>
      <c r="F16" s="781"/>
      <c r="G16" s="781"/>
      <c r="H16" s="781"/>
      <c r="I16" s="781"/>
      <c r="J16" s="781"/>
      <c r="K16" s="781"/>
      <c r="L16" s="781"/>
      <c r="M16" s="781"/>
      <c r="N16" s="781"/>
      <c r="O16" s="781"/>
      <c r="P16" s="781"/>
      <c r="Q16" s="782"/>
      <c r="R16" s="1015">
        <f>'שורות 1-21'!R16:AD16</f>
        <v>0</v>
      </c>
      <c r="S16" s="1016"/>
      <c r="T16" s="1016"/>
      <c r="U16" s="1016"/>
      <c r="V16" s="1016"/>
      <c r="W16" s="1016"/>
      <c r="X16" s="1016"/>
      <c r="Y16" s="1016"/>
      <c r="Z16" s="1016"/>
      <c r="AA16" s="1016"/>
      <c r="AB16" s="1016"/>
      <c r="AC16" s="1016"/>
      <c r="AD16" s="1017"/>
      <c r="AE16" s="13" t="s">
        <v>79</v>
      </c>
      <c r="AF16" s="15"/>
      <c r="AG16" s="15"/>
      <c r="AH16" s="15"/>
      <c r="AI16" s="25">
        <f>IF(ISBLANK(R16),0,1)</f>
        <v>1</v>
      </c>
      <c r="AJ16" s="25"/>
      <c r="AK16" s="40"/>
      <c r="AL16" s="40"/>
      <c r="AM16" s="40"/>
      <c r="AN16" s="40"/>
    </row>
    <row r="17" spans="1:40" s="3" customFormat="1" ht="7.5" customHeight="1">
      <c r="A17" s="2"/>
      <c r="B17" s="2"/>
      <c r="C17" s="33"/>
      <c r="D17" s="33"/>
      <c r="E17" s="33"/>
      <c r="F17" s="33"/>
      <c r="G17" s="33"/>
      <c r="H17" s="33"/>
      <c r="I17" s="33"/>
      <c r="J17" s="33"/>
      <c r="K17" s="33"/>
      <c r="L17" s="33"/>
      <c r="M17" s="33"/>
      <c r="N17" s="33"/>
      <c r="O17" s="33"/>
      <c r="P17" s="33"/>
      <c r="Q17" s="33"/>
      <c r="R17" s="41"/>
      <c r="S17" s="42"/>
      <c r="T17" s="42"/>
      <c r="U17" s="42"/>
      <c r="V17" s="42"/>
      <c r="W17" s="42"/>
      <c r="X17" s="42"/>
      <c r="Y17" s="42"/>
      <c r="Z17" s="42"/>
      <c r="AA17" s="42"/>
      <c r="AB17" s="42"/>
      <c r="AC17" s="42"/>
      <c r="AD17" s="43"/>
      <c r="AE17" s="14"/>
      <c r="AF17" s="15"/>
      <c r="AG17" s="15"/>
      <c r="AH17" s="15"/>
      <c r="AI17" s="25"/>
      <c r="AJ17" s="25"/>
      <c r="AK17" s="42"/>
      <c r="AL17" s="9"/>
      <c r="AM17" s="9"/>
      <c r="AN17" s="216"/>
    </row>
    <row r="18" spans="1:40" s="3" customFormat="1">
      <c r="A18" s="2"/>
      <c r="B18" s="37" t="s">
        <v>96</v>
      </c>
      <c r="C18" s="780" t="s">
        <v>57</v>
      </c>
      <c r="D18" s="781"/>
      <c r="E18" s="781"/>
      <c r="F18" s="781"/>
      <c r="G18" s="781"/>
      <c r="H18" s="781"/>
      <c r="I18" s="781"/>
      <c r="J18" s="781"/>
      <c r="K18" s="781"/>
      <c r="L18" s="781"/>
      <c r="M18" s="781"/>
      <c r="N18" s="781"/>
      <c r="O18" s="781"/>
      <c r="P18" s="781"/>
      <c r="Q18" s="782"/>
      <c r="R18" s="841">
        <f>'שורות 1-21'!R18:AD18</f>
        <v>0</v>
      </c>
      <c r="S18" s="842"/>
      <c r="T18" s="842"/>
      <c r="U18" s="842"/>
      <c r="V18" s="842"/>
      <c r="W18" s="842"/>
      <c r="X18" s="842"/>
      <c r="Y18" s="842"/>
      <c r="Z18" s="842"/>
      <c r="AA18" s="842"/>
      <c r="AB18" s="842"/>
      <c r="AC18" s="842"/>
      <c r="AD18" s="842"/>
      <c r="AE18" s="15"/>
      <c r="AF18" s="15"/>
      <c r="AG18" s="15"/>
      <c r="AH18" s="15"/>
      <c r="AI18" s="25">
        <f>IF(ISBLANK(R18),0,1)</f>
        <v>1</v>
      </c>
      <c r="AJ18" s="25"/>
      <c r="AK18" s="44"/>
      <c r="AL18" s="45"/>
      <c r="AM18" s="45"/>
      <c r="AN18" s="44"/>
    </row>
    <row r="19" spans="1:40" s="3" customFormat="1">
      <c r="A19" s="2"/>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25">
        <f>SUM(AI8:AI18)</f>
        <v>6</v>
      </c>
      <c r="AJ19" s="25"/>
      <c r="AK19" s="33"/>
      <c r="AL19" s="11"/>
      <c r="AM19" s="11"/>
      <c r="AN19" s="2"/>
    </row>
    <row r="20" spans="1:40" s="3" customFormat="1">
      <c r="A20" s="2"/>
      <c r="B20" s="29" t="s">
        <v>47</v>
      </c>
      <c r="C20" s="29"/>
      <c r="D20" s="29"/>
      <c r="E20" s="29"/>
      <c r="F20" s="29"/>
      <c r="G20" s="29"/>
      <c r="H20" s="29"/>
      <c r="I20" s="29"/>
      <c r="J20" s="29"/>
      <c r="K20" s="29"/>
      <c r="L20" s="29"/>
      <c r="M20" s="29"/>
      <c r="N20" s="29"/>
      <c r="O20" s="29"/>
      <c r="P20" s="29"/>
      <c r="Q20" s="29"/>
      <c r="R20" s="33"/>
      <c r="S20" s="33"/>
      <c r="T20" s="33"/>
      <c r="U20" s="33"/>
      <c r="V20" s="33"/>
      <c r="W20" s="33"/>
      <c r="X20" s="33"/>
      <c r="Y20" s="33"/>
      <c r="Z20" s="33"/>
      <c r="AA20" s="33"/>
      <c r="AB20" s="33"/>
      <c r="AC20" s="33"/>
      <c r="AD20" s="33"/>
      <c r="AE20" s="33"/>
      <c r="AF20" s="33"/>
      <c r="AG20" s="33"/>
      <c r="AH20" s="33"/>
      <c r="AI20" s="25"/>
      <c r="AJ20" s="25"/>
      <c r="AK20" s="33"/>
      <c r="AL20" s="11"/>
      <c r="AM20" s="11"/>
      <c r="AN20" s="2"/>
    </row>
    <row r="21" spans="1:40" s="3" customFormat="1" ht="7.5" customHeight="1">
      <c r="A21" s="2"/>
      <c r="B21" s="33"/>
      <c r="C21" s="33"/>
      <c r="D21" s="33"/>
      <c r="E21" s="33"/>
      <c r="F21" s="33"/>
      <c r="G21" s="33"/>
      <c r="H21" s="33"/>
      <c r="I21" s="33"/>
      <c r="J21" s="33"/>
      <c r="K21" s="33"/>
      <c r="L21" s="33"/>
      <c r="M21" s="33"/>
      <c r="N21" s="33"/>
      <c r="O21" s="33"/>
      <c r="P21" s="33"/>
      <c r="Q21" s="33"/>
      <c r="R21" s="33"/>
      <c r="S21" s="31"/>
      <c r="T21" s="31"/>
      <c r="U21" s="31"/>
      <c r="V21" s="31"/>
      <c r="W21" s="31"/>
      <c r="X21" s="31"/>
      <c r="Y21" s="31"/>
      <c r="Z21" s="31"/>
      <c r="AA21" s="31"/>
      <c r="AB21" s="31"/>
      <c r="AC21" s="31"/>
      <c r="AD21" s="31"/>
      <c r="AE21" s="31"/>
      <c r="AF21" s="31"/>
      <c r="AG21" s="31"/>
      <c r="AH21" s="31"/>
      <c r="AI21" s="25"/>
      <c r="AJ21" s="25"/>
      <c r="AK21" s="31"/>
      <c r="AL21" s="12"/>
      <c r="AM21" s="12"/>
      <c r="AN21" s="108"/>
    </row>
    <row r="22" spans="1:40" s="3" customFormat="1" ht="17.25" customHeight="1">
      <c r="A22" s="2"/>
      <c r="B22" s="37" t="s">
        <v>88</v>
      </c>
      <c r="C22" s="780" t="s">
        <v>48</v>
      </c>
      <c r="D22" s="781"/>
      <c r="E22" s="781"/>
      <c r="F22" s="781"/>
      <c r="G22" s="781"/>
      <c r="H22" s="781"/>
      <c r="I22" s="781"/>
      <c r="J22" s="781"/>
      <c r="K22" s="781"/>
      <c r="L22" s="781"/>
      <c r="M22" s="781"/>
      <c r="N22" s="781"/>
      <c r="O22" s="781"/>
      <c r="P22" s="781"/>
      <c r="Q22" s="782"/>
      <c r="R22" s="1018">
        <f>'שורות 1-21'!R22:AB22</f>
        <v>0</v>
      </c>
      <c r="S22" s="1019"/>
      <c r="T22" s="1019"/>
      <c r="U22" s="1019"/>
      <c r="V22" s="1019"/>
      <c r="W22" s="1019"/>
      <c r="X22" s="1019"/>
      <c r="Y22" s="1019"/>
      <c r="Z22" s="1019"/>
      <c r="AA22" s="1019"/>
      <c r="AB22" s="1019"/>
      <c r="AC22" s="252"/>
      <c r="AD22" s="119" t="s">
        <v>132</v>
      </c>
      <c r="AE22" s="13" t="s">
        <v>79</v>
      </c>
      <c r="AF22" s="15"/>
      <c r="AG22" s="15"/>
      <c r="AH22" s="15"/>
      <c r="AI22" s="25">
        <f>IF(ISBLANK(R22),0,1)</f>
        <v>1</v>
      </c>
      <c r="AJ22" s="25"/>
      <c r="AK22" s="46"/>
      <c r="AL22" s="46"/>
      <c r="AM22" s="46"/>
      <c r="AN22" s="46"/>
    </row>
    <row r="23" spans="1:40" s="3" customFormat="1" ht="7.5" customHeight="1">
      <c r="A23" s="2"/>
      <c r="B23" s="47"/>
      <c r="C23" s="48"/>
      <c r="D23" s="48"/>
      <c r="E23" s="48"/>
      <c r="F23" s="48"/>
      <c r="G23" s="48"/>
      <c r="H23" s="48"/>
      <c r="I23" s="48"/>
      <c r="J23" s="48"/>
      <c r="K23" s="48"/>
      <c r="L23" s="48"/>
      <c r="M23" s="48"/>
      <c r="N23" s="48"/>
      <c r="O23" s="48"/>
      <c r="P23" s="48"/>
      <c r="Q23" s="48"/>
      <c r="R23" s="49"/>
      <c r="S23" s="50"/>
      <c r="T23" s="50"/>
      <c r="U23" s="50"/>
      <c r="V23" s="50"/>
      <c r="W23" s="50"/>
      <c r="X23" s="50"/>
      <c r="Y23" s="50"/>
      <c r="Z23" s="50"/>
      <c r="AA23" s="51"/>
      <c r="AB23" s="51"/>
      <c r="AC23" s="51"/>
      <c r="AD23" s="51"/>
      <c r="AE23" s="50"/>
      <c r="AF23" s="50"/>
      <c r="AG23" s="50"/>
      <c r="AH23" s="50"/>
      <c r="AI23" s="25"/>
      <c r="AJ23" s="25"/>
      <c r="AK23" s="40"/>
      <c r="AL23" s="20"/>
      <c r="AM23" s="20"/>
      <c r="AN23" s="20"/>
    </row>
    <row r="24" spans="1:40" s="3" customFormat="1" ht="17.25" customHeight="1">
      <c r="A24" s="2"/>
      <c r="B24" s="52" t="s">
        <v>89</v>
      </c>
      <c r="C24" s="843" t="s">
        <v>128</v>
      </c>
      <c r="D24" s="844"/>
      <c r="E24" s="844"/>
      <c r="F24" s="844"/>
      <c r="G24" s="844"/>
      <c r="H24" s="844"/>
      <c r="I24" s="844"/>
      <c r="J24" s="844"/>
      <c r="K24" s="844"/>
      <c r="L24" s="844"/>
      <c r="M24" s="844"/>
      <c r="N24" s="844"/>
      <c r="O24" s="844"/>
      <c r="P24" s="844"/>
      <c r="Q24" s="845"/>
      <c r="R24" s="1020">
        <f>'שורות 1-21'!R24:AB24</f>
        <v>0</v>
      </c>
      <c r="S24" s="1021"/>
      <c r="T24" s="1021"/>
      <c r="U24" s="1021"/>
      <c r="V24" s="1021"/>
      <c r="W24" s="1021"/>
      <c r="X24" s="1021"/>
      <c r="Y24" s="1021"/>
      <c r="Z24" s="1021"/>
      <c r="AA24" s="1021"/>
      <c r="AB24" s="1021"/>
      <c r="AC24" s="253"/>
      <c r="AD24" s="120" t="s">
        <v>132</v>
      </c>
      <c r="AE24" s="13" t="s">
        <v>79</v>
      </c>
      <c r="AF24" s="15"/>
      <c r="AG24" s="15"/>
      <c r="AH24" s="15"/>
      <c r="AI24" s="25">
        <f>IF(ISBLANK(R24),0,1)</f>
        <v>1</v>
      </c>
      <c r="AJ24" s="25"/>
      <c r="AK24" s="53"/>
      <c r="AL24" s="53"/>
      <c r="AM24" s="53"/>
      <c r="AN24" s="53"/>
    </row>
    <row r="25" spans="1:40" s="3" customFormat="1" ht="7.5" customHeight="1">
      <c r="A25" s="2"/>
      <c r="B25" s="47"/>
      <c r="C25" s="49"/>
      <c r="D25" s="49"/>
      <c r="E25" s="49"/>
      <c r="F25" s="49"/>
      <c r="G25" s="49"/>
      <c r="H25" s="49"/>
      <c r="I25" s="49"/>
      <c r="J25" s="49"/>
      <c r="K25" s="49"/>
      <c r="L25" s="49"/>
      <c r="M25" s="49"/>
      <c r="N25" s="49"/>
      <c r="O25" s="49"/>
      <c r="P25" s="49"/>
      <c r="Q25" s="49"/>
      <c r="R25" s="50"/>
      <c r="S25" s="50"/>
      <c r="T25" s="50"/>
      <c r="U25" s="50"/>
      <c r="V25" s="50"/>
      <c r="W25" s="50"/>
      <c r="X25" s="50"/>
      <c r="Y25" s="50"/>
      <c r="Z25" s="50"/>
      <c r="AA25" s="50"/>
      <c r="AB25" s="50"/>
      <c r="AC25" s="50"/>
      <c r="AD25" s="50"/>
      <c r="AE25" s="50"/>
      <c r="AF25" s="50"/>
      <c r="AG25" s="50"/>
      <c r="AH25" s="50"/>
      <c r="AI25" s="25"/>
      <c r="AJ25" s="25"/>
      <c r="AK25" s="40"/>
      <c r="AL25" s="40"/>
      <c r="AM25" s="40"/>
      <c r="AN25" s="40"/>
    </row>
    <row r="26" spans="1:40" s="3" customFormat="1">
      <c r="A26" s="2"/>
      <c r="B26" s="47" t="s">
        <v>90</v>
      </c>
      <c r="C26" s="846" t="s">
        <v>116</v>
      </c>
      <c r="D26" s="847"/>
      <c r="E26" s="847"/>
      <c r="F26" s="847"/>
      <c r="G26" s="847"/>
      <c r="H26" s="847"/>
      <c r="I26" s="847"/>
      <c r="J26" s="847"/>
      <c r="K26" s="847"/>
      <c r="L26" s="847"/>
      <c r="M26" s="847"/>
      <c r="N26" s="847"/>
      <c r="O26" s="847"/>
      <c r="P26" s="847"/>
      <c r="Q26" s="848"/>
      <c r="R26" s="849">
        <f>'שורות 1-21'!R26:AD26</f>
        <v>0</v>
      </c>
      <c r="S26" s="850"/>
      <c r="T26" s="850"/>
      <c r="U26" s="850"/>
      <c r="V26" s="850"/>
      <c r="W26" s="850"/>
      <c r="X26" s="850"/>
      <c r="Y26" s="850"/>
      <c r="Z26" s="850"/>
      <c r="AA26" s="850"/>
      <c r="AB26" s="850"/>
      <c r="AC26" s="850"/>
      <c r="AD26" s="851"/>
      <c r="AE26" s="13" t="s">
        <v>79</v>
      </c>
      <c r="AF26" s="15"/>
      <c r="AG26" s="15"/>
      <c r="AH26" s="15"/>
      <c r="AI26" s="25">
        <f>IF(ISBLANK(R26),0,1)</f>
        <v>1</v>
      </c>
      <c r="AJ26" s="25"/>
      <c r="AK26" s="40"/>
      <c r="AL26" s="40"/>
      <c r="AM26" s="40"/>
      <c r="AN26" s="40"/>
    </row>
    <row r="27" spans="1:40" s="3" customFormat="1" ht="9" customHeight="1">
      <c r="A27" s="2"/>
      <c r="B27" s="47"/>
      <c r="C27" s="49"/>
      <c r="D27" s="49"/>
      <c r="E27" s="49"/>
      <c r="F27" s="49"/>
      <c r="G27" s="49"/>
      <c r="H27" s="49"/>
      <c r="I27" s="49"/>
      <c r="J27" s="49"/>
      <c r="K27" s="49"/>
      <c r="L27" s="49"/>
      <c r="M27" s="49"/>
      <c r="N27" s="49"/>
      <c r="O27" s="49"/>
      <c r="P27" s="49"/>
      <c r="Q27" s="49"/>
      <c r="R27" s="50"/>
      <c r="S27" s="50"/>
      <c r="T27" s="50"/>
      <c r="U27" s="50"/>
      <c r="V27" s="50"/>
      <c r="W27" s="50"/>
      <c r="X27" s="50"/>
      <c r="Y27" s="50"/>
      <c r="Z27" s="50"/>
      <c r="AA27" s="50"/>
      <c r="AB27" s="50"/>
      <c r="AC27" s="50"/>
      <c r="AD27" s="50"/>
      <c r="AE27" s="31"/>
      <c r="AF27" s="31"/>
      <c r="AG27" s="31"/>
      <c r="AH27" s="31"/>
      <c r="AI27" s="21"/>
      <c r="AJ27" s="21"/>
      <c r="AK27" s="40"/>
      <c r="AL27" s="40"/>
      <c r="AM27" s="40"/>
      <c r="AN27" s="40"/>
    </row>
    <row r="28" spans="1:40" s="3" customFormat="1" ht="9" customHeight="1">
      <c r="A28" s="2"/>
      <c r="B28" s="47"/>
      <c r="C28" s="846" t="s">
        <v>126</v>
      </c>
      <c r="D28" s="847"/>
      <c r="E28" s="847"/>
      <c r="F28" s="847"/>
      <c r="G28" s="847"/>
      <c r="H28" s="847"/>
      <c r="I28" s="847"/>
      <c r="J28" s="847"/>
      <c r="K28" s="847"/>
      <c r="L28" s="847"/>
      <c r="M28" s="847"/>
      <c r="N28" s="847"/>
      <c r="O28" s="847"/>
      <c r="P28" s="847"/>
      <c r="Q28" s="852"/>
      <c r="R28" s="849">
        <f>'שורות 1-21'!R28:AD28</f>
        <v>0</v>
      </c>
      <c r="S28" s="850"/>
      <c r="T28" s="850"/>
      <c r="U28" s="850"/>
      <c r="V28" s="850"/>
      <c r="W28" s="850"/>
      <c r="X28" s="850"/>
      <c r="Y28" s="850"/>
      <c r="Z28" s="850"/>
      <c r="AA28" s="850"/>
      <c r="AB28" s="850"/>
      <c r="AC28" s="850"/>
      <c r="AD28" s="851"/>
      <c r="AE28" s="13" t="s">
        <v>79</v>
      </c>
      <c r="AF28" s="15"/>
      <c r="AG28" s="31"/>
      <c r="AH28" s="31"/>
      <c r="AI28" s="21"/>
      <c r="AJ28" s="21"/>
      <c r="AK28" s="40"/>
      <c r="AL28" s="40"/>
      <c r="AM28" s="40"/>
      <c r="AN28" s="40"/>
    </row>
    <row r="29" spans="1:40" s="3" customFormat="1" ht="7.5" customHeight="1">
      <c r="A29" s="2"/>
      <c r="B29" s="47"/>
      <c r="C29" s="49"/>
      <c r="D29" s="49"/>
      <c r="E29" s="49"/>
      <c r="F29" s="49"/>
      <c r="G29" s="49"/>
      <c r="H29" s="49"/>
      <c r="I29" s="49"/>
      <c r="J29" s="49"/>
      <c r="K29" s="49"/>
      <c r="L29" s="49"/>
      <c r="M29" s="49"/>
      <c r="N29" s="49"/>
      <c r="O29" s="49"/>
      <c r="P29" s="49"/>
      <c r="Q29" s="49"/>
      <c r="R29" s="50"/>
      <c r="S29" s="50"/>
      <c r="T29" s="50"/>
      <c r="U29" s="50"/>
      <c r="V29" s="50"/>
      <c r="W29" s="50"/>
      <c r="X29" s="50"/>
      <c r="Y29" s="50"/>
      <c r="Z29" s="50"/>
      <c r="AA29" s="50"/>
      <c r="AB29" s="50"/>
      <c r="AC29" s="50"/>
      <c r="AD29" s="50"/>
      <c r="AE29" s="31"/>
      <c r="AF29" s="31"/>
      <c r="AG29" s="31"/>
      <c r="AH29" s="31"/>
      <c r="AI29" s="21"/>
      <c r="AJ29" s="21"/>
      <c r="AK29" s="40"/>
      <c r="AL29" s="40"/>
      <c r="AM29" s="40"/>
      <c r="AN29" s="40"/>
    </row>
    <row r="30" spans="1:40" s="23" customFormat="1">
      <c r="A30" s="16"/>
      <c r="B30" s="47" t="s">
        <v>91</v>
      </c>
      <c r="C30" s="846" t="s">
        <v>110</v>
      </c>
      <c r="D30" s="847"/>
      <c r="E30" s="847"/>
      <c r="F30" s="847"/>
      <c r="G30" s="847"/>
      <c r="H30" s="847"/>
      <c r="I30" s="847"/>
      <c r="J30" s="847"/>
      <c r="K30" s="847"/>
      <c r="L30" s="847"/>
      <c r="M30" s="847"/>
      <c r="N30" s="847"/>
      <c r="O30" s="847"/>
      <c r="P30" s="847"/>
      <c r="Q30" s="852"/>
      <c r="R30" s="849">
        <f>'שורות 1-21'!R30:AD30</f>
        <v>0</v>
      </c>
      <c r="S30" s="850"/>
      <c r="T30" s="850"/>
      <c r="U30" s="850"/>
      <c r="V30" s="850"/>
      <c r="W30" s="850"/>
      <c r="X30" s="850"/>
      <c r="Y30" s="850"/>
      <c r="Z30" s="850"/>
      <c r="AA30" s="850"/>
      <c r="AB30" s="850"/>
      <c r="AC30" s="850"/>
      <c r="AD30" s="851"/>
      <c r="AE30" s="13" t="s">
        <v>79</v>
      </c>
      <c r="AF30" s="15"/>
      <c r="AG30" s="24"/>
      <c r="AH30" s="24"/>
      <c r="AI30" s="26">
        <f>SUM(AI22:AI26)</f>
        <v>3</v>
      </c>
      <c r="AJ30" s="26"/>
      <c r="AK30" s="16"/>
      <c r="AL30" s="54"/>
      <c r="AM30" s="54"/>
      <c r="AN30" s="54"/>
    </row>
    <row r="31" spans="1:40" s="3" customFormat="1" ht="7.5" customHeight="1">
      <c r="A31" s="2"/>
      <c r="B31" s="47"/>
      <c r="C31" s="49"/>
      <c r="D31" s="49"/>
      <c r="E31" s="49"/>
      <c r="F31" s="49"/>
      <c r="G31" s="49"/>
      <c r="H31" s="49"/>
      <c r="I31" s="49"/>
      <c r="J31" s="49"/>
      <c r="K31" s="49"/>
      <c r="L31" s="49"/>
      <c r="M31" s="49"/>
      <c r="N31" s="49"/>
      <c r="O31" s="49"/>
      <c r="P31" s="49"/>
      <c r="Q31" s="49"/>
      <c r="R31" s="50"/>
      <c r="S31" s="50"/>
      <c r="T31" s="50"/>
      <c r="U31" s="50"/>
      <c r="V31" s="50"/>
      <c r="W31" s="50"/>
      <c r="X31" s="50"/>
      <c r="Y31" s="50"/>
      <c r="Z31" s="50"/>
      <c r="AA31" s="50"/>
      <c r="AB31" s="50"/>
      <c r="AC31" s="50"/>
      <c r="AD31" s="50"/>
      <c r="AE31" s="31"/>
      <c r="AF31" s="31"/>
      <c r="AG31" s="31"/>
      <c r="AH31" s="31"/>
      <c r="AI31" s="32"/>
      <c r="AJ31" s="32"/>
      <c r="AK31" s="31"/>
      <c r="AL31" s="31"/>
      <c r="AM31" s="31"/>
      <c r="AN31" s="31"/>
    </row>
    <row r="32" spans="1:40" s="3" customFormat="1">
      <c r="A32" s="2"/>
      <c r="B32" s="47" t="s">
        <v>92</v>
      </c>
      <c r="C32" s="780" t="s">
        <v>117</v>
      </c>
      <c r="D32" s="812"/>
      <c r="E32" s="812"/>
      <c r="F32" s="812"/>
      <c r="G32" s="812"/>
      <c r="H32" s="812"/>
      <c r="I32" s="812"/>
      <c r="J32" s="812"/>
      <c r="K32" s="812"/>
      <c r="L32" s="812"/>
      <c r="M32" s="812"/>
      <c r="N32" s="812"/>
      <c r="O32" s="812"/>
      <c r="P32" s="812"/>
      <c r="Q32" s="813"/>
      <c r="R32" s="1022">
        <f>'שורות 1-21'!R32:AD32</f>
        <v>0</v>
      </c>
      <c r="S32" s="1023"/>
      <c r="T32" s="1023"/>
      <c r="U32" s="1023"/>
      <c r="V32" s="1023"/>
      <c r="W32" s="1023"/>
      <c r="X32" s="1023"/>
      <c r="Y32" s="1023"/>
      <c r="Z32" s="1023"/>
      <c r="AA32" s="1023"/>
      <c r="AB32" s="1023"/>
      <c r="AC32" s="1023"/>
      <c r="AD32" s="1024"/>
      <c r="AE32" s="13" t="s">
        <v>79</v>
      </c>
      <c r="AF32" s="130"/>
      <c r="AG32" s="130"/>
      <c r="AH32" s="130"/>
      <c r="AI32" s="130"/>
      <c r="AJ32" s="130"/>
      <c r="AK32" s="130"/>
      <c r="AL32" s="130"/>
      <c r="AM32" s="130"/>
      <c r="AN32" s="130"/>
    </row>
    <row r="33" spans="1:40" ht="3" customHeight="1">
      <c r="B33" s="47"/>
      <c r="C33" s="49"/>
      <c r="D33" s="49"/>
      <c r="E33" s="49"/>
      <c r="F33" s="49"/>
      <c r="G33" s="49"/>
      <c r="H33" s="49"/>
      <c r="I33" s="49"/>
      <c r="J33" s="49"/>
      <c r="K33" s="49"/>
      <c r="L33" s="49"/>
      <c r="M33" s="49"/>
      <c r="N33" s="49"/>
      <c r="O33" s="49"/>
      <c r="P33" s="49"/>
      <c r="Q33" s="49"/>
      <c r="R33" s="50"/>
      <c r="S33" s="50"/>
      <c r="T33" s="50"/>
      <c r="U33" s="50"/>
      <c r="V33" s="50"/>
      <c r="W33" s="50"/>
      <c r="X33" s="50"/>
      <c r="Y33" s="50"/>
      <c r="Z33" s="50"/>
      <c r="AA33" s="50"/>
      <c r="AB33" s="50"/>
      <c r="AC33" s="50"/>
      <c r="AD33" s="50"/>
      <c r="AF33" s="105"/>
      <c r="AG33" s="105"/>
      <c r="AH33" s="105"/>
      <c r="AI33" s="17"/>
      <c r="AJ33" s="17"/>
      <c r="AK33" s="105"/>
      <c r="AL33" s="105"/>
      <c r="AM33" s="105"/>
      <c r="AN33" s="105"/>
    </row>
    <row r="34" spans="1:40" ht="7.5" customHeight="1">
      <c r="B34" s="49"/>
      <c r="C34" s="49"/>
      <c r="D34" s="49"/>
      <c r="E34" s="49"/>
      <c r="F34" s="49"/>
      <c r="G34" s="49"/>
      <c r="H34" s="49"/>
      <c r="I34" s="49"/>
      <c r="J34" s="49"/>
      <c r="K34" s="49"/>
      <c r="L34" s="49"/>
      <c r="M34" s="49"/>
      <c r="N34" s="49"/>
      <c r="O34" s="49"/>
      <c r="P34" s="49"/>
      <c r="Q34" s="49"/>
      <c r="R34" s="50"/>
      <c r="S34" s="50"/>
      <c r="T34" s="50"/>
      <c r="U34" s="50"/>
      <c r="V34" s="50"/>
      <c r="W34" s="50"/>
      <c r="X34" s="50"/>
      <c r="Y34" s="50"/>
      <c r="Z34" s="50"/>
      <c r="AA34" s="50"/>
      <c r="AB34" s="50"/>
      <c r="AC34" s="50"/>
      <c r="AD34" s="50"/>
      <c r="AE34" s="105"/>
      <c r="AF34" s="105"/>
      <c r="AG34" s="105"/>
      <c r="AH34" s="105"/>
      <c r="AI34" s="17"/>
      <c r="AJ34" s="17"/>
      <c r="AK34" s="105"/>
      <c r="AL34" s="105"/>
      <c r="AM34" s="105"/>
      <c r="AN34" s="105"/>
    </row>
    <row r="35" spans="1:40">
      <c r="B35" s="47" t="s">
        <v>93</v>
      </c>
      <c r="C35" s="780" t="s">
        <v>100</v>
      </c>
      <c r="D35" s="812"/>
      <c r="E35" s="812"/>
      <c r="F35" s="812"/>
      <c r="G35" s="812"/>
      <c r="H35" s="812"/>
      <c r="I35" s="812"/>
      <c r="J35" s="812"/>
      <c r="K35" s="812"/>
      <c r="L35" s="812"/>
      <c r="M35" s="812"/>
      <c r="N35" s="812"/>
      <c r="O35" s="812"/>
      <c r="P35" s="812"/>
      <c r="Q35" s="813"/>
      <c r="R35" s="814">
        <f>'שורות 1-21'!R35:AD35</f>
        <v>0</v>
      </c>
      <c r="S35" s="814"/>
      <c r="T35" s="814"/>
      <c r="U35" s="814"/>
      <c r="V35" s="814"/>
      <c r="W35" s="814"/>
      <c r="X35" s="814"/>
      <c r="Y35" s="814"/>
      <c r="Z35" s="814"/>
      <c r="AA35" s="814"/>
      <c r="AB35" s="814"/>
      <c r="AC35" s="814"/>
      <c r="AD35" s="815"/>
      <c r="AE35" s="13" t="s">
        <v>79</v>
      </c>
      <c r="AF35" s="130"/>
      <c r="AG35" s="130"/>
      <c r="AH35" s="130"/>
      <c r="AI35" s="130"/>
      <c r="AJ35" s="130"/>
      <c r="AK35" s="130"/>
      <c r="AL35" s="130"/>
      <c r="AM35" s="130"/>
      <c r="AN35" s="130"/>
    </row>
    <row r="36" spans="1:40" ht="7.5" customHeight="1">
      <c r="B36" s="47"/>
      <c r="C36" s="49"/>
      <c r="D36" s="49"/>
      <c r="E36" s="49"/>
      <c r="F36" s="49"/>
      <c r="G36" s="49"/>
      <c r="H36" s="49"/>
      <c r="I36" s="49"/>
      <c r="J36" s="49"/>
      <c r="K36" s="49"/>
      <c r="L36" s="49"/>
      <c r="M36" s="49"/>
      <c r="N36" s="49"/>
      <c r="O36" s="49"/>
      <c r="P36" s="49"/>
      <c r="Q36" s="49"/>
      <c r="R36" s="50"/>
      <c r="S36" s="50"/>
      <c r="T36" s="50"/>
      <c r="U36" s="50"/>
      <c r="V36" s="50"/>
      <c r="W36" s="50"/>
      <c r="X36" s="50"/>
      <c r="Y36" s="50"/>
      <c r="Z36" s="50"/>
      <c r="AA36" s="50"/>
      <c r="AB36" s="50"/>
      <c r="AC36" s="50"/>
      <c r="AD36" s="50"/>
      <c r="AF36" s="105"/>
      <c r="AG36" s="105"/>
      <c r="AH36" s="105"/>
      <c r="AI36" s="17"/>
      <c r="AJ36" s="17"/>
      <c r="AK36" s="105"/>
      <c r="AL36" s="105"/>
      <c r="AM36" s="105"/>
      <c r="AN36" s="105"/>
    </row>
    <row r="37" spans="1:40">
      <c r="B37" s="47" t="s">
        <v>96</v>
      </c>
      <c r="C37" s="780" t="s">
        <v>58</v>
      </c>
      <c r="D37" s="812"/>
      <c r="E37" s="812"/>
      <c r="F37" s="812"/>
      <c r="G37" s="812"/>
      <c r="H37" s="812"/>
      <c r="I37" s="812"/>
      <c r="J37" s="812"/>
      <c r="K37" s="812"/>
      <c r="L37" s="812"/>
      <c r="M37" s="812"/>
      <c r="N37" s="812"/>
      <c r="O37" s="812"/>
      <c r="P37" s="812"/>
      <c r="Q37" s="813"/>
      <c r="R37" s="814">
        <f>'שורות 1-21'!R37:AD37</f>
        <v>0</v>
      </c>
      <c r="S37" s="814"/>
      <c r="T37" s="814"/>
      <c r="U37" s="814"/>
      <c r="V37" s="814"/>
      <c r="W37" s="814"/>
      <c r="X37" s="814"/>
      <c r="Y37" s="814"/>
      <c r="Z37" s="814"/>
      <c r="AA37" s="814"/>
      <c r="AB37" s="814"/>
      <c r="AC37" s="814"/>
      <c r="AD37" s="815"/>
      <c r="AE37" s="13" t="s">
        <v>79</v>
      </c>
      <c r="AF37" s="130"/>
      <c r="AG37" s="130"/>
      <c r="AH37" s="130"/>
      <c r="AI37" s="130"/>
      <c r="AJ37" s="130"/>
      <c r="AK37" s="130"/>
      <c r="AL37" s="130"/>
      <c r="AM37" s="130"/>
      <c r="AN37" s="130"/>
    </row>
    <row r="38" spans="1:40" ht="7.5" customHeight="1">
      <c r="B38" s="47"/>
      <c r="C38" s="49"/>
      <c r="D38" s="49"/>
      <c r="E38" s="49"/>
      <c r="F38" s="49"/>
      <c r="G38" s="49"/>
      <c r="H38" s="49"/>
      <c r="I38" s="49"/>
      <c r="J38" s="49"/>
      <c r="K38" s="49"/>
      <c r="L38" s="49"/>
      <c r="M38" s="49"/>
      <c r="N38" s="49"/>
      <c r="O38" s="49"/>
      <c r="P38" s="49"/>
      <c r="Q38" s="49"/>
      <c r="R38" s="50"/>
      <c r="S38" s="50"/>
      <c r="T38" s="50"/>
      <c r="U38" s="50"/>
      <c r="V38" s="50"/>
      <c r="W38" s="50"/>
      <c r="X38" s="50"/>
      <c r="Y38" s="50"/>
      <c r="Z38" s="50"/>
      <c r="AA38" s="50"/>
      <c r="AB38" s="50"/>
      <c r="AC38" s="50"/>
      <c r="AD38" s="50"/>
      <c r="AF38" s="105"/>
      <c r="AG38" s="105"/>
      <c r="AH38" s="105"/>
      <c r="AI38" s="17"/>
      <c r="AJ38" s="17"/>
      <c r="AK38" s="105"/>
      <c r="AL38" s="105"/>
      <c r="AM38" s="105"/>
      <c r="AN38" s="105"/>
    </row>
    <row r="39" spans="1:40">
      <c r="B39" s="47" t="s">
        <v>127</v>
      </c>
      <c r="C39" s="780" t="s">
        <v>59</v>
      </c>
      <c r="D39" s="812"/>
      <c r="E39" s="812"/>
      <c r="F39" s="812"/>
      <c r="G39" s="812"/>
      <c r="H39" s="812"/>
      <c r="I39" s="812"/>
      <c r="J39" s="812"/>
      <c r="K39" s="812"/>
      <c r="L39" s="812"/>
      <c r="M39" s="812"/>
      <c r="N39" s="812"/>
      <c r="O39" s="812"/>
      <c r="P39" s="812"/>
      <c r="Q39" s="813"/>
      <c r="R39" s="814">
        <f>'שורות 1-21'!R39:AD39</f>
        <v>0</v>
      </c>
      <c r="S39" s="814"/>
      <c r="T39" s="814"/>
      <c r="U39" s="814"/>
      <c r="V39" s="814"/>
      <c r="W39" s="814"/>
      <c r="X39" s="814"/>
      <c r="Y39" s="814"/>
      <c r="Z39" s="814"/>
      <c r="AA39" s="814"/>
      <c r="AB39" s="814"/>
      <c r="AC39" s="814"/>
      <c r="AD39" s="815"/>
      <c r="AE39" s="13" t="s">
        <v>79</v>
      </c>
      <c r="AF39" s="130"/>
      <c r="AG39" s="130"/>
      <c r="AH39" s="130"/>
      <c r="AI39" s="130"/>
      <c r="AJ39" s="130"/>
      <c r="AK39" s="130"/>
      <c r="AL39" s="130"/>
      <c r="AM39" s="130"/>
      <c r="AN39" s="130"/>
    </row>
    <row r="40" spans="1:40">
      <c r="B40" s="49"/>
      <c r="C40" s="49"/>
      <c r="D40" s="49"/>
      <c r="E40" s="49"/>
      <c r="F40" s="49"/>
      <c r="G40" s="49"/>
      <c r="H40" s="49"/>
      <c r="I40" s="49"/>
      <c r="J40" s="49"/>
      <c r="K40" s="49"/>
      <c r="L40" s="49"/>
      <c r="M40" s="49"/>
      <c r="N40" s="49"/>
      <c r="O40" s="49"/>
      <c r="P40" s="49"/>
      <c r="Q40" s="49"/>
      <c r="R40" s="50"/>
      <c r="S40" s="50"/>
      <c r="T40" s="50"/>
      <c r="U40" s="50"/>
      <c r="V40" s="50"/>
      <c r="W40" s="50"/>
      <c r="X40" s="50"/>
      <c r="Y40" s="50"/>
      <c r="Z40" s="50"/>
      <c r="AA40" s="50"/>
      <c r="AB40" s="50"/>
      <c r="AC40" s="50"/>
      <c r="AD40" s="50"/>
      <c r="AE40" s="55"/>
      <c r="AF40" s="105"/>
      <c r="AG40" s="105"/>
      <c r="AH40" s="105"/>
      <c r="AI40" s="17"/>
      <c r="AJ40" s="17"/>
      <c r="AK40" s="105"/>
      <c r="AL40" s="105"/>
      <c r="AM40" s="105"/>
      <c r="AN40" s="105"/>
    </row>
    <row r="41" spans="1:40">
      <c r="B41" s="47"/>
      <c r="C41" s="254" t="s">
        <v>72</v>
      </c>
      <c r="D41" s="255"/>
      <c r="E41" s="255"/>
      <c r="F41" s="255"/>
      <c r="G41" s="255"/>
      <c r="H41" s="255"/>
      <c r="I41" s="255"/>
      <c r="J41" s="255"/>
      <c r="K41" s="255"/>
      <c r="L41" s="255"/>
      <c r="M41" s="255"/>
      <c r="N41" s="255"/>
      <c r="O41" s="255"/>
      <c r="P41" s="255"/>
      <c r="Q41" s="256"/>
      <c r="R41" s="471" t="s">
        <v>101</v>
      </c>
      <c r="S41" s="472"/>
      <c r="T41" s="472"/>
      <c r="U41" s="472"/>
      <c r="V41" s="472"/>
      <c r="W41" s="472"/>
      <c r="X41" s="472"/>
      <c r="Y41" s="472"/>
      <c r="Z41" s="472"/>
      <c r="AA41" s="472"/>
      <c r="AB41" s="472"/>
      <c r="AC41" s="472"/>
      <c r="AD41" s="473"/>
      <c r="AE41" s="56"/>
      <c r="AF41" s="56"/>
      <c r="AG41" s="56"/>
      <c r="AH41" s="105"/>
      <c r="AI41" s="105"/>
      <c r="AJ41" s="105"/>
      <c r="AK41" s="105"/>
      <c r="AL41" s="105"/>
      <c r="AM41" s="105"/>
      <c r="AN41" s="105"/>
    </row>
    <row r="42" spans="1:40">
      <c r="B42" s="47"/>
      <c r="C42" s="31"/>
      <c r="D42" s="31"/>
      <c r="E42" s="31"/>
      <c r="F42" s="31"/>
      <c r="G42" s="31"/>
      <c r="H42" s="31"/>
      <c r="I42" s="31"/>
      <c r="J42" s="31"/>
      <c r="K42" s="31"/>
      <c r="L42" s="31"/>
      <c r="M42" s="31"/>
      <c r="N42" s="31"/>
      <c r="O42" s="31"/>
      <c r="P42" s="31"/>
      <c r="Q42" s="31"/>
      <c r="R42" s="56"/>
      <c r="S42" s="56"/>
      <c r="T42" s="56"/>
      <c r="U42" s="56"/>
      <c r="V42" s="56"/>
      <c r="W42" s="56"/>
      <c r="X42" s="56"/>
      <c r="Y42" s="56"/>
      <c r="Z42" s="56"/>
      <c r="AA42" s="56"/>
      <c r="AB42" s="56"/>
      <c r="AC42" s="56"/>
      <c r="AD42" s="56"/>
      <c r="AE42" s="56"/>
      <c r="AF42" s="56"/>
      <c r="AG42" s="56"/>
      <c r="AH42" s="105"/>
      <c r="AI42" s="105"/>
      <c r="AJ42" s="105"/>
      <c r="AK42" s="105"/>
      <c r="AL42" s="105"/>
      <c r="AM42" s="105"/>
      <c r="AN42" s="105"/>
    </row>
    <row r="43" spans="1:40" ht="16.5" customHeight="1">
      <c r="A43" s="461" t="s">
        <v>102</v>
      </c>
      <c r="B43" s="461"/>
      <c r="C43" s="461"/>
      <c r="D43" s="461"/>
      <c r="E43" s="461"/>
      <c r="F43" s="461"/>
      <c r="G43" s="461"/>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263"/>
      <c r="AG43" s="263"/>
      <c r="AH43" s="105"/>
      <c r="AI43" s="105"/>
      <c r="AJ43" s="105"/>
      <c r="AK43" s="105"/>
      <c r="AL43" s="105"/>
      <c r="AM43" s="105"/>
      <c r="AN43" s="105"/>
    </row>
    <row r="44" spans="1:40" ht="5.2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105"/>
      <c r="AI44" s="105"/>
      <c r="AJ44" s="105"/>
      <c r="AK44" s="105"/>
      <c r="AL44" s="105"/>
      <c r="AM44" s="105"/>
      <c r="AN44" s="105"/>
    </row>
    <row r="45" spans="1:40" ht="16.5" customHeight="1">
      <c r="A45" s="461" t="s">
        <v>82</v>
      </c>
      <c r="B45" s="461"/>
      <c r="C45" s="461"/>
      <c r="D45" s="461"/>
      <c r="E45" s="461"/>
      <c r="F45" s="461"/>
      <c r="G45" s="461"/>
      <c r="H45" s="461"/>
      <c r="I45" s="461"/>
      <c r="J45" s="461"/>
      <c r="K45" s="461"/>
      <c r="L45" s="461"/>
      <c r="M45" s="461"/>
      <c r="N45" s="461"/>
      <c r="O45" s="461"/>
      <c r="P45" s="461"/>
      <c r="Q45" s="461"/>
      <c r="R45" s="461"/>
      <c r="S45" s="461"/>
      <c r="T45" s="461"/>
      <c r="U45" s="461"/>
      <c r="V45" s="461"/>
      <c r="W45" s="461"/>
      <c r="X45" s="461"/>
      <c r="Y45" s="461"/>
      <c r="Z45" s="461"/>
      <c r="AA45" s="461"/>
      <c r="AB45" s="461"/>
      <c r="AC45" s="461"/>
      <c r="AD45" s="461"/>
      <c r="AE45" s="461"/>
      <c r="AF45" s="263"/>
      <c r="AG45" s="263"/>
      <c r="AH45" s="105"/>
      <c r="AI45" s="105"/>
      <c r="AJ45" s="105"/>
      <c r="AK45" s="105"/>
      <c r="AL45" s="105"/>
      <c r="AM45" s="105"/>
      <c r="AN45" s="105"/>
    </row>
    <row r="46" spans="1:40" ht="16.5" customHeight="1">
      <c r="B46" s="49"/>
      <c r="C46" s="7" t="s">
        <v>95</v>
      </c>
      <c r="D46" s="59"/>
      <c r="E46" s="59"/>
      <c r="F46" s="59"/>
      <c r="G46" s="59"/>
      <c r="H46" s="59"/>
      <c r="I46" s="59"/>
      <c r="J46" s="59"/>
      <c r="K46" s="59"/>
      <c r="L46" s="59"/>
      <c r="M46" s="59"/>
      <c r="N46" s="49"/>
      <c r="O46" s="49"/>
      <c r="P46" s="49"/>
      <c r="Q46" s="49"/>
      <c r="R46" s="49"/>
      <c r="S46" s="49"/>
      <c r="T46" s="49"/>
      <c r="U46" s="49"/>
      <c r="V46" s="49"/>
      <c r="W46" s="49"/>
      <c r="X46" s="49"/>
      <c r="Y46" s="49"/>
      <c r="Z46" s="49"/>
      <c r="AA46" s="49"/>
      <c r="AB46" s="49"/>
      <c r="AC46" s="49"/>
      <c r="AD46" s="49"/>
      <c r="AE46" s="49"/>
      <c r="AF46" s="49"/>
      <c r="AG46" s="49"/>
      <c r="AH46" s="49"/>
      <c r="AI46" s="60"/>
      <c r="AJ46" s="60"/>
      <c r="AK46" s="49"/>
    </row>
    <row r="47" spans="1:40" ht="16.5" customHeight="1">
      <c r="B47" s="460" t="s">
        <v>49</v>
      </c>
      <c r="C47" s="460"/>
      <c r="D47" s="460"/>
      <c r="E47" s="460"/>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257"/>
      <c r="AI47" s="257"/>
      <c r="AJ47" s="257"/>
      <c r="AK47" s="257"/>
      <c r="AL47" s="257"/>
      <c r="AM47" s="257"/>
      <c r="AN47" s="257"/>
    </row>
    <row r="48" spans="1:40" ht="7.5" customHeight="1">
      <c r="B48" s="49"/>
      <c r="C48" s="49"/>
      <c r="D48" s="49"/>
      <c r="E48" s="49"/>
      <c r="F48" s="49"/>
      <c r="G48" s="49"/>
      <c r="H48" s="49"/>
      <c r="I48" s="49"/>
      <c r="J48" s="49"/>
      <c r="K48" s="49"/>
      <c r="L48" s="49"/>
      <c r="M48" s="49"/>
      <c r="N48" s="49"/>
      <c r="O48" s="49"/>
      <c r="P48" s="49"/>
      <c r="Q48" s="49"/>
      <c r="R48" s="50"/>
      <c r="S48" s="50"/>
      <c r="T48" s="50"/>
      <c r="U48" s="50"/>
      <c r="V48" s="50"/>
      <c r="W48" s="50"/>
      <c r="X48" s="50"/>
      <c r="Y48" s="50"/>
      <c r="Z48" s="50"/>
      <c r="AA48" s="50"/>
      <c r="AB48" s="50"/>
      <c r="AC48" s="50"/>
      <c r="AD48" s="50"/>
      <c r="AE48" s="50"/>
      <c r="AF48" s="50"/>
      <c r="AG48" s="50"/>
      <c r="AH48" s="50"/>
      <c r="AI48" s="61"/>
      <c r="AJ48" s="61"/>
      <c r="AK48" s="50"/>
      <c r="AL48" s="105"/>
      <c r="AM48" s="105"/>
      <c r="AN48" s="105"/>
    </row>
    <row r="49" spans="2:40">
      <c r="B49" s="47" t="s">
        <v>70</v>
      </c>
      <c r="C49" s="780" t="s">
        <v>87</v>
      </c>
      <c r="D49" s="781"/>
      <c r="E49" s="781"/>
      <c r="F49" s="781"/>
      <c r="G49" s="781"/>
      <c r="H49" s="781"/>
      <c r="I49" s="781"/>
      <c r="J49" s="781"/>
      <c r="K49" s="781"/>
      <c r="L49" s="781"/>
      <c r="M49" s="781"/>
      <c r="N49" s="781"/>
      <c r="O49" s="781"/>
      <c r="P49" s="781"/>
      <c r="Q49" s="782"/>
      <c r="R49" s="466">
        <f>'שורות 1-21'!R49:AD49</f>
        <v>0</v>
      </c>
      <c r="S49" s="467"/>
      <c r="T49" s="467"/>
      <c r="U49" s="467"/>
      <c r="V49" s="467"/>
      <c r="W49" s="467"/>
      <c r="X49" s="467"/>
      <c r="Y49" s="467"/>
      <c r="Z49" s="467"/>
      <c r="AA49" s="467"/>
      <c r="AB49" s="467"/>
      <c r="AC49" s="467"/>
      <c r="AD49" s="467"/>
      <c r="AE49" s="836" t="str">
        <f>'שורות 1-21'!AE49:AF49</f>
        <v>% שכר לתשלום</v>
      </c>
      <c r="AF49" s="837"/>
      <c r="AG49" s="124" t="s">
        <v>39</v>
      </c>
      <c r="AH49" s="125"/>
      <c r="AI49" s="125"/>
      <c r="AJ49" s="125"/>
      <c r="AK49" s="875"/>
      <c r="AL49" s="875"/>
      <c r="AM49" s="250"/>
      <c r="AN49" s="132"/>
    </row>
    <row r="50" spans="2:40" ht="7.5" customHeight="1">
      <c r="B50" s="47"/>
      <c r="C50" s="49"/>
      <c r="D50" s="49"/>
      <c r="E50" s="49"/>
      <c r="F50" s="49"/>
      <c r="G50" s="49"/>
      <c r="H50" s="49"/>
      <c r="I50" s="49"/>
      <c r="J50" s="49"/>
      <c r="K50" s="49"/>
      <c r="L50" s="49"/>
      <c r="M50" s="49"/>
      <c r="N50" s="49"/>
      <c r="O50" s="49"/>
      <c r="P50" s="49"/>
      <c r="Q50" s="49"/>
      <c r="R50" s="49"/>
      <c r="S50" s="50"/>
      <c r="T50" s="50"/>
      <c r="U50" s="50"/>
      <c r="V50" s="50"/>
      <c r="W50" s="50"/>
      <c r="X50" s="50"/>
      <c r="Y50" s="50"/>
      <c r="Z50" s="50"/>
      <c r="AA50" s="50"/>
      <c r="AB50" s="50"/>
      <c r="AC50" s="50"/>
      <c r="AD50" s="50"/>
      <c r="AE50" s="50"/>
      <c r="AF50" s="50"/>
      <c r="AG50" s="50"/>
      <c r="AH50" s="31"/>
      <c r="AI50" s="32"/>
      <c r="AJ50" s="32"/>
      <c r="AK50" s="31"/>
      <c r="AL50" s="108"/>
      <c r="AM50" s="108"/>
      <c r="AN50" s="108"/>
    </row>
    <row r="51" spans="2:40">
      <c r="B51" s="47" t="s">
        <v>69</v>
      </c>
      <c r="C51" s="780" t="s">
        <v>103</v>
      </c>
      <c r="D51" s="781"/>
      <c r="E51" s="781"/>
      <c r="F51" s="781"/>
      <c r="G51" s="781"/>
      <c r="H51" s="781"/>
      <c r="I51" s="781"/>
      <c r="J51" s="781"/>
      <c r="K51" s="781"/>
      <c r="L51" s="781"/>
      <c r="M51" s="781"/>
      <c r="N51" s="781"/>
      <c r="O51" s="781"/>
      <c r="P51" s="781"/>
      <c r="Q51" s="782"/>
      <c r="R51" s="464" t="str">
        <f>'שורות 1-21'!R51:AD51</f>
        <v>סוג החשבון</v>
      </c>
      <c r="S51" s="465"/>
      <c r="T51" s="465"/>
      <c r="U51" s="465"/>
      <c r="V51" s="465"/>
      <c r="W51" s="465"/>
      <c r="X51" s="465"/>
      <c r="Y51" s="465"/>
      <c r="Z51" s="465"/>
      <c r="AA51" s="465"/>
      <c r="AB51" s="465"/>
      <c r="AC51" s="465"/>
      <c r="AD51" s="465"/>
      <c r="AE51" s="465"/>
      <c r="AF51" s="465"/>
      <c r="AG51" s="264"/>
      <c r="AH51" s="127"/>
      <c r="AI51" s="127"/>
      <c r="AJ51" s="127"/>
      <c r="AK51" s="127"/>
      <c r="AL51" s="127"/>
      <c r="AM51" s="127"/>
      <c r="AN51" s="127"/>
    </row>
    <row r="52" spans="2:40" ht="7.5" customHeight="1">
      <c r="B52" s="47"/>
      <c r="C52" s="49"/>
      <c r="D52" s="49"/>
      <c r="E52" s="49"/>
      <c r="F52" s="49"/>
      <c r="G52" s="49"/>
      <c r="H52" s="49"/>
      <c r="I52" s="49"/>
      <c r="J52" s="49"/>
      <c r="K52" s="49"/>
      <c r="L52" s="49"/>
      <c r="M52" s="49"/>
      <c r="N52" s="49"/>
      <c r="O52" s="49"/>
      <c r="P52" s="49"/>
      <c r="Q52" s="49"/>
      <c r="R52" s="49"/>
      <c r="S52" s="50"/>
      <c r="T52" s="50"/>
      <c r="U52" s="50"/>
      <c r="V52" s="50"/>
      <c r="W52" s="50"/>
      <c r="X52" s="50"/>
      <c r="Y52" s="50"/>
      <c r="Z52" s="50"/>
      <c r="AA52" s="50"/>
      <c r="AB52" s="50"/>
      <c r="AC52" s="50"/>
      <c r="AD52" s="50"/>
      <c r="AE52" s="50"/>
      <c r="AF52" s="50"/>
      <c r="AG52" s="50"/>
      <c r="AH52" s="31"/>
      <c r="AI52" s="32"/>
      <c r="AJ52" s="32"/>
      <c r="AK52" s="31"/>
      <c r="AL52" s="108"/>
      <c r="AM52" s="108"/>
      <c r="AN52" s="108"/>
    </row>
    <row r="53" spans="2:40">
      <c r="B53" s="47" t="s">
        <v>73</v>
      </c>
      <c r="C53" s="780" t="s">
        <v>84</v>
      </c>
      <c r="D53" s="781"/>
      <c r="E53" s="781"/>
      <c r="F53" s="781"/>
      <c r="G53" s="781"/>
      <c r="H53" s="781"/>
      <c r="I53" s="781"/>
      <c r="J53" s="781"/>
      <c r="K53" s="781"/>
      <c r="L53" s="781"/>
      <c r="M53" s="781"/>
      <c r="N53" s="781"/>
      <c r="O53" s="781"/>
      <c r="P53" s="781"/>
      <c r="Q53" s="782"/>
      <c r="R53" s="1025">
        <f>'שורות 1-21'!R53:AD53</f>
        <v>0</v>
      </c>
      <c r="S53" s="1026"/>
      <c r="T53" s="1026"/>
      <c r="U53" s="1026"/>
      <c r="V53" s="1026"/>
      <c r="W53" s="1026"/>
      <c r="X53" s="1026"/>
      <c r="Y53" s="1026"/>
      <c r="Z53" s="1026"/>
      <c r="AA53" s="1026"/>
      <c r="AB53" s="1026"/>
      <c r="AC53" s="1026"/>
      <c r="AD53" s="1026"/>
      <c r="AE53" s="258"/>
      <c r="AF53" s="258"/>
      <c r="AG53" s="258"/>
      <c r="AH53" s="128"/>
      <c r="AI53" s="128"/>
      <c r="AJ53" s="128"/>
      <c r="AK53" s="128"/>
      <c r="AL53" s="128"/>
      <c r="AM53" s="128"/>
      <c r="AN53" s="128"/>
    </row>
    <row r="54" spans="2:40" ht="7.5" customHeight="1">
      <c r="B54" s="47"/>
      <c r="C54" s="49"/>
      <c r="D54" s="49"/>
      <c r="E54" s="49"/>
      <c r="F54" s="49"/>
      <c r="G54" s="49"/>
      <c r="H54" s="49"/>
      <c r="I54" s="49"/>
      <c r="J54" s="49"/>
      <c r="K54" s="49"/>
      <c r="L54" s="49"/>
      <c r="M54" s="49"/>
      <c r="N54" s="49"/>
      <c r="O54" s="49"/>
      <c r="P54" s="49"/>
      <c r="Q54" s="49"/>
      <c r="R54" s="49"/>
      <c r="S54" s="50"/>
      <c r="T54" s="50"/>
      <c r="U54" s="50"/>
      <c r="V54" s="50"/>
      <c r="W54" s="50"/>
      <c r="X54" s="50"/>
      <c r="Y54" s="50"/>
      <c r="Z54" s="50"/>
      <c r="AA54" s="50"/>
      <c r="AB54" s="50"/>
      <c r="AC54" s="50"/>
      <c r="AD54" s="50"/>
      <c r="AE54" s="50"/>
      <c r="AF54" s="50"/>
      <c r="AG54" s="50"/>
      <c r="AH54" s="31"/>
      <c r="AI54" s="32"/>
      <c r="AJ54" s="32"/>
      <c r="AK54" s="31"/>
      <c r="AL54" s="108"/>
      <c r="AM54" s="108"/>
      <c r="AN54" s="108"/>
    </row>
    <row r="55" spans="2:40">
      <c r="B55" s="47" t="s">
        <v>74</v>
      </c>
      <c r="C55" s="822" t="s">
        <v>85</v>
      </c>
      <c r="D55" s="823"/>
      <c r="E55" s="823"/>
      <c r="F55" s="823"/>
      <c r="G55" s="823"/>
      <c r="H55" s="823"/>
      <c r="I55" s="823"/>
      <c r="J55" s="823"/>
      <c r="K55" s="823"/>
      <c r="L55" s="823"/>
      <c r="M55" s="823"/>
      <c r="N55" s="823"/>
      <c r="O55" s="823"/>
      <c r="P55" s="823"/>
      <c r="Q55" s="824"/>
      <c r="R55" s="1025">
        <f>'שורות 1-21'!R55:AD55</f>
        <v>0</v>
      </c>
      <c r="S55" s="1026"/>
      <c r="T55" s="1026"/>
      <c r="U55" s="1026"/>
      <c r="V55" s="1026"/>
      <c r="W55" s="1026"/>
      <c r="X55" s="1026"/>
      <c r="Y55" s="1026"/>
      <c r="Z55" s="1026"/>
      <c r="AA55" s="1026"/>
      <c r="AB55" s="1026"/>
      <c r="AC55" s="1026"/>
      <c r="AD55" s="1026"/>
      <c r="AE55" s="258"/>
      <c r="AF55" s="258"/>
      <c r="AG55" s="258"/>
      <c r="AH55" s="128"/>
      <c r="AI55" s="128"/>
      <c r="AJ55" s="128"/>
      <c r="AK55" s="128"/>
      <c r="AL55" s="128"/>
      <c r="AM55" s="128"/>
      <c r="AN55" s="128"/>
    </row>
    <row r="56" spans="2:40" ht="7.5" customHeight="1">
      <c r="B56" s="47"/>
      <c r="C56" s="49"/>
      <c r="D56" s="49"/>
      <c r="E56" s="49"/>
      <c r="F56" s="49"/>
      <c r="G56" s="49"/>
      <c r="H56" s="49"/>
      <c r="I56" s="49"/>
      <c r="J56" s="49"/>
      <c r="K56" s="49"/>
      <c r="L56" s="49"/>
      <c r="M56" s="49"/>
      <c r="N56" s="49"/>
      <c r="O56" s="49"/>
      <c r="P56" s="49"/>
      <c r="Q56" s="49"/>
      <c r="R56" s="50"/>
      <c r="S56" s="50"/>
      <c r="T56" s="50"/>
      <c r="U56" s="50"/>
      <c r="V56" s="50"/>
      <c r="W56" s="50"/>
      <c r="X56" s="50"/>
      <c r="Y56" s="50"/>
      <c r="Z56" s="62"/>
      <c r="AA56" s="62"/>
      <c r="AB56" s="62"/>
      <c r="AC56" s="62"/>
      <c r="AD56" s="62"/>
      <c r="AE56" s="50"/>
      <c r="AF56" s="50"/>
      <c r="AG56" s="50"/>
      <c r="AH56" s="31"/>
      <c r="AI56" s="32"/>
      <c r="AJ56" s="32"/>
      <c r="AK56" s="31"/>
      <c r="AL56" s="108"/>
      <c r="AM56" s="108"/>
      <c r="AN56" s="108"/>
    </row>
    <row r="57" spans="2:40" ht="19.5" customHeight="1">
      <c r="B57" s="47" t="s">
        <v>75</v>
      </c>
      <c r="C57" s="780" t="s">
        <v>61</v>
      </c>
      <c r="D57" s="781"/>
      <c r="E57" s="781"/>
      <c r="F57" s="781"/>
      <c r="G57" s="781"/>
      <c r="H57" s="781"/>
      <c r="I57" s="781"/>
      <c r="J57" s="781"/>
      <c r="K57" s="781"/>
      <c r="L57" s="781"/>
      <c r="M57" s="781"/>
      <c r="N57" s="781"/>
      <c r="O57" s="781"/>
      <c r="P57" s="781"/>
      <c r="Q57" s="782"/>
      <c r="R57" s="814">
        <f>'שורות 1-21'!R57:Y57</f>
        <v>0</v>
      </c>
      <c r="S57" s="814"/>
      <c r="T57" s="814"/>
      <c r="U57" s="814"/>
      <c r="V57" s="814"/>
      <c r="W57" s="814"/>
      <c r="X57" s="814"/>
      <c r="Y57" s="814"/>
      <c r="Z57" s="775" t="s">
        <v>62</v>
      </c>
      <c r="AA57" s="776"/>
      <c r="AB57" s="776"/>
      <c r="AC57" s="776"/>
      <c r="AD57" s="786"/>
      <c r="AE57" s="832">
        <f>'שורות 1-21'!AE57:AG57</f>
        <v>0</v>
      </c>
      <c r="AF57" s="814"/>
      <c r="AG57" s="815"/>
      <c r="AH57" s="129"/>
      <c r="AI57" s="129"/>
      <c r="AJ57" s="129"/>
      <c r="AK57" s="129"/>
      <c r="AL57" s="129"/>
      <c r="AM57" s="129"/>
      <c r="AN57" s="129"/>
    </row>
    <row r="58" spans="2:40" ht="7.5" customHeight="1">
      <c r="B58" s="49"/>
      <c r="C58" s="49"/>
      <c r="D58" s="49"/>
      <c r="E58" s="49"/>
      <c r="F58" s="49"/>
      <c r="G58" s="49"/>
      <c r="H58" s="49"/>
      <c r="I58" s="49"/>
      <c r="J58" s="49"/>
      <c r="K58" s="49"/>
      <c r="L58" s="49"/>
      <c r="M58" s="49"/>
      <c r="N58" s="49"/>
      <c r="O58" s="49"/>
      <c r="P58" s="49"/>
      <c r="Q58" s="49"/>
      <c r="R58" s="50"/>
      <c r="Y58" s="50"/>
      <c r="Z58" s="50"/>
      <c r="AA58" s="50"/>
      <c r="AB58" s="63"/>
      <c r="AC58" s="50"/>
      <c r="AD58" s="50"/>
      <c r="AE58" s="50"/>
      <c r="AF58" s="50"/>
      <c r="AG58" s="50"/>
      <c r="AH58" s="31"/>
      <c r="AI58" s="32"/>
      <c r="AJ58" s="32"/>
      <c r="AK58" s="31"/>
      <c r="AL58" s="108"/>
      <c r="AM58" s="108"/>
      <c r="AN58" s="108"/>
    </row>
    <row r="59" spans="2:40" ht="19.5" customHeight="1">
      <c r="B59" s="47" t="s">
        <v>76</v>
      </c>
      <c r="C59" s="816" t="s">
        <v>81</v>
      </c>
      <c r="D59" s="817"/>
      <c r="E59" s="817"/>
      <c r="F59" s="817"/>
      <c r="G59" s="817"/>
      <c r="H59" s="817"/>
      <c r="I59" s="817"/>
      <c r="J59" s="817"/>
      <c r="K59" s="817"/>
      <c r="L59" s="817"/>
      <c r="M59" s="817"/>
      <c r="N59" s="817"/>
      <c r="O59" s="817"/>
      <c r="P59" s="817"/>
      <c r="Q59" s="818"/>
      <c r="R59" s="64" t="s">
        <v>77</v>
      </c>
      <c r="S59" s="819">
        <f>'שורות 1-21'!S59:AA59</f>
        <v>0</v>
      </c>
      <c r="T59" s="820"/>
      <c r="U59" s="820"/>
      <c r="V59" s="820"/>
      <c r="W59" s="820"/>
      <c r="X59" s="820"/>
      <c r="Y59" s="820"/>
      <c r="Z59" s="820"/>
      <c r="AA59" s="821"/>
      <c r="AB59" s="64" t="s">
        <v>78</v>
      </c>
      <c r="AC59" s="259"/>
      <c r="AD59" s="833">
        <f>'שורות 1-21'!AD59:AG59</f>
        <v>0</v>
      </c>
      <c r="AE59" s="820"/>
      <c r="AF59" s="820"/>
      <c r="AG59" s="821"/>
      <c r="AH59" s="127"/>
      <c r="AI59" s="127"/>
      <c r="AJ59" s="127"/>
      <c r="AK59" s="127"/>
      <c r="AL59" s="127"/>
      <c r="AM59" s="127"/>
      <c r="AN59" s="127"/>
    </row>
    <row r="60" spans="2:40" ht="7.5" customHeight="1">
      <c r="B60" s="49"/>
      <c r="C60" s="49"/>
      <c r="D60" s="49"/>
      <c r="E60" s="49"/>
      <c r="F60" s="49"/>
      <c r="G60" s="49"/>
      <c r="H60" s="49"/>
      <c r="I60" s="49"/>
      <c r="J60" s="49"/>
      <c r="K60" s="49"/>
      <c r="L60" s="49"/>
      <c r="M60" s="49"/>
      <c r="N60" s="49"/>
      <c r="O60" s="49"/>
      <c r="P60" s="49"/>
      <c r="Q60" s="49"/>
      <c r="R60" s="50"/>
      <c r="S60" s="50"/>
      <c r="T60" s="50"/>
      <c r="U60" s="50"/>
      <c r="V60" s="50"/>
      <c r="W60" s="50"/>
      <c r="X60" s="50"/>
      <c r="Y60" s="50"/>
      <c r="Z60" s="50"/>
      <c r="AA60" s="50"/>
      <c r="AB60" s="50"/>
      <c r="AC60" s="50"/>
      <c r="AD60" s="50"/>
      <c r="AE60" s="55"/>
      <c r="AF60" s="55"/>
      <c r="AG60" s="55"/>
      <c r="AH60" s="108"/>
      <c r="AI60" s="90"/>
      <c r="AJ60" s="90"/>
      <c r="AK60" s="108"/>
      <c r="AL60" s="108"/>
      <c r="AM60" s="108"/>
      <c r="AN60" s="108"/>
    </row>
    <row r="61" spans="2:40">
      <c r="B61" s="37"/>
      <c r="C61" s="775" t="s">
        <v>80</v>
      </c>
      <c r="D61" s="776"/>
      <c r="E61" s="776"/>
      <c r="F61" s="776"/>
      <c r="G61" s="776"/>
      <c r="H61" s="776"/>
      <c r="I61" s="776"/>
      <c r="J61" s="776"/>
      <c r="K61" s="776"/>
      <c r="L61" s="776"/>
      <c r="M61" s="776"/>
      <c r="N61" s="776"/>
      <c r="O61" s="776"/>
      <c r="P61" s="776"/>
      <c r="Q61" s="786"/>
      <c r="R61" s="471" t="str">
        <f>R41</f>
        <v xml:space="preserve">בעת מילוי הטופס יש לרשום מידע בלתי מסווג בלבד </v>
      </c>
      <c r="S61" s="472"/>
      <c r="T61" s="472"/>
      <c r="U61" s="472"/>
      <c r="V61" s="472"/>
      <c r="W61" s="472"/>
      <c r="X61" s="472"/>
      <c r="Y61" s="472"/>
      <c r="Z61" s="472"/>
      <c r="AA61" s="472"/>
      <c r="AB61" s="472"/>
      <c r="AC61" s="472"/>
      <c r="AD61" s="472"/>
      <c r="AE61" s="472"/>
      <c r="AF61" s="472"/>
      <c r="AG61" s="472"/>
      <c r="AH61" s="56"/>
      <c r="AI61" s="56"/>
      <c r="AJ61" s="56"/>
      <c r="AK61" s="56"/>
      <c r="AL61" s="56"/>
      <c r="AM61" s="56"/>
      <c r="AN61" s="56"/>
    </row>
    <row r="62" spans="2:40">
      <c r="B62" s="49"/>
    </row>
    <row r="63" spans="2:40">
      <c r="B63" s="828" t="s">
        <v>60</v>
      </c>
      <c r="C63" s="828"/>
      <c r="D63" s="828"/>
      <c r="E63" s="828"/>
      <c r="F63" s="828"/>
      <c r="G63" s="828"/>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row>
    <row r="64" spans="2:40" ht="7.5" customHeight="1">
      <c r="B64" s="49"/>
      <c r="C64" s="49"/>
      <c r="D64" s="49"/>
      <c r="E64" s="49"/>
      <c r="F64" s="49"/>
      <c r="G64" s="49"/>
      <c r="H64" s="49"/>
      <c r="I64" s="50"/>
      <c r="J64" s="50"/>
      <c r="K64" s="50"/>
      <c r="L64" s="49"/>
      <c r="M64" s="49"/>
      <c r="N64" s="49"/>
      <c r="O64" s="49"/>
      <c r="P64" s="49"/>
      <c r="Q64" s="49"/>
      <c r="R64" s="49"/>
      <c r="S64" s="50"/>
      <c r="T64" s="50"/>
      <c r="U64" s="50"/>
      <c r="V64" s="65"/>
      <c r="W64" s="65"/>
      <c r="X64" s="65"/>
      <c r="Y64" s="65"/>
      <c r="Z64" s="50"/>
      <c r="AA64" s="50"/>
      <c r="AB64" s="50"/>
      <c r="AC64" s="50"/>
      <c r="AD64" s="50"/>
      <c r="AE64" s="65"/>
      <c r="AF64" s="65"/>
      <c r="AG64" s="65"/>
      <c r="AH64" s="50"/>
      <c r="AI64" s="61"/>
      <c r="AJ64" s="61"/>
      <c r="AK64" s="50"/>
      <c r="AL64" s="105"/>
      <c r="AM64" s="105"/>
      <c r="AN64" s="105"/>
    </row>
    <row r="65" spans="1:46">
      <c r="C65" s="775" t="s">
        <v>52</v>
      </c>
      <c r="D65" s="776"/>
      <c r="E65" s="776"/>
      <c r="F65" s="776"/>
      <c r="G65" s="776"/>
      <c r="H65" s="776"/>
      <c r="I65" s="776"/>
      <c r="J65" s="776"/>
      <c r="K65" s="776"/>
      <c r="L65" s="776"/>
      <c r="M65" s="776"/>
      <c r="N65" s="776"/>
      <c r="O65" s="776"/>
      <c r="P65" s="776"/>
      <c r="Q65" s="776"/>
      <c r="R65" s="776"/>
      <c r="S65" s="776"/>
      <c r="T65" s="776"/>
      <c r="U65" s="786"/>
      <c r="V65" s="857">
        <f>'שורות 1-21'!V65:Y65</f>
        <v>0</v>
      </c>
      <c r="W65" s="857"/>
      <c r="X65" s="857"/>
      <c r="Y65" s="857"/>
      <c r="Z65" s="775" t="s">
        <v>53</v>
      </c>
      <c r="AA65" s="776"/>
      <c r="AB65" s="776"/>
      <c r="AC65" s="776"/>
      <c r="AD65" s="786"/>
      <c r="AE65" s="832">
        <f>'שורות 1-21'!AE65:AG65</f>
        <v>0</v>
      </c>
      <c r="AF65" s="814"/>
      <c r="AG65" s="815"/>
      <c r="AH65" s="50"/>
      <c r="AI65" s="50"/>
      <c r="AJ65" s="50"/>
      <c r="AK65" s="50"/>
      <c r="AL65" s="50"/>
      <c r="AM65" s="50"/>
      <c r="AN65" s="50"/>
    </row>
    <row r="66" spans="1:46" ht="7.5" customHeight="1">
      <c r="B66" s="49"/>
      <c r="C66" s="49"/>
      <c r="D66" s="49"/>
      <c r="E66" s="49"/>
      <c r="F66" s="49"/>
      <c r="G66" s="49"/>
      <c r="H66" s="49"/>
      <c r="I66" s="49"/>
      <c r="J66" s="49"/>
      <c r="K66" s="49"/>
      <c r="L66" s="49"/>
      <c r="M66" s="49"/>
      <c r="N66" s="49"/>
      <c r="O66" s="49"/>
      <c r="P66" s="49"/>
      <c r="Q66" s="49"/>
      <c r="R66" s="49"/>
      <c r="S66" s="50"/>
      <c r="T66" s="50"/>
      <c r="U66" s="50"/>
      <c r="V66" s="50"/>
      <c r="W66" s="50"/>
      <c r="X66" s="50"/>
      <c r="Y66" s="50"/>
      <c r="Z66" s="50"/>
      <c r="AA66" s="50"/>
      <c r="AB66" s="50"/>
      <c r="AC66" s="50"/>
      <c r="AD66" s="50"/>
      <c r="AE66" s="51"/>
      <c r="AF66" s="51"/>
      <c r="AG66" s="51"/>
      <c r="AH66" s="50"/>
      <c r="AI66" s="61"/>
      <c r="AJ66" s="61"/>
      <c r="AK66" s="50"/>
      <c r="AL66" s="105"/>
      <c r="AM66" s="105"/>
      <c r="AN66" s="105"/>
    </row>
    <row r="68" spans="1:46" s="266" customFormat="1" ht="36" customHeight="1">
      <c r="A68" s="265"/>
      <c r="B68" s="831" t="s">
        <v>130</v>
      </c>
      <c r="C68" s="831" t="s">
        <v>118</v>
      </c>
      <c r="D68" s="469" t="s">
        <v>180</v>
      </c>
      <c r="E68" s="469"/>
      <c r="F68" s="469"/>
      <c r="G68" s="469"/>
      <c r="H68" s="469"/>
      <c r="I68" s="469"/>
      <c r="J68" s="469"/>
      <c r="K68" s="469"/>
      <c r="L68" s="469"/>
      <c r="M68" s="831" t="s">
        <v>181</v>
      </c>
      <c r="N68" s="831"/>
      <c r="O68" s="879" t="s">
        <v>182</v>
      </c>
      <c r="P68" s="879"/>
      <c r="Q68" s="879"/>
      <c r="R68" s="879"/>
      <c r="S68" s="879" t="s">
        <v>200</v>
      </c>
      <c r="T68" s="879"/>
      <c r="U68" s="879"/>
      <c r="V68" s="879"/>
      <c r="W68" s="879"/>
      <c r="X68" s="879"/>
      <c r="Y68" s="879"/>
      <c r="Z68" s="834" t="s">
        <v>201</v>
      </c>
      <c r="AA68" s="834"/>
      <c r="AB68" s="834"/>
      <c r="AC68" s="834"/>
      <c r="AD68" s="834"/>
      <c r="AE68" s="834" t="s">
        <v>183</v>
      </c>
      <c r="AF68" s="834"/>
      <c r="AG68" s="834"/>
      <c r="AH68" s="810" t="s">
        <v>202</v>
      </c>
      <c r="AI68" s="810"/>
      <c r="AJ68" s="810" t="s">
        <v>184</v>
      </c>
      <c r="AK68" s="810"/>
      <c r="AL68" s="810" t="s">
        <v>185</v>
      </c>
      <c r="AM68" s="810"/>
      <c r="AN68" s="810"/>
      <c r="AO68" s="810" t="s">
        <v>209</v>
      </c>
      <c r="AS68" s="999" t="s">
        <v>179</v>
      </c>
      <c r="AT68" s="1000"/>
    </row>
    <row r="69" spans="1:46" s="266" customFormat="1" ht="28.5" customHeight="1">
      <c r="A69" s="265"/>
      <c r="B69" s="831"/>
      <c r="C69" s="831"/>
      <c r="D69" s="469"/>
      <c r="E69" s="469"/>
      <c r="F69" s="469"/>
      <c r="G69" s="469"/>
      <c r="H69" s="469"/>
      <c r="I69" s="469"/>
      <c r="J69" s="469"/>
      <c r="K69" s="469"/>
      <c r="L69" s="469"/>
      <c r="M69" s="831"/>
      <c r="N69" s="831"/>
      <c r="O69" s="879"/>
      <c r="P69" s="879"/>
      <c r="Q69" s="879"/>
      <c r="R69" s="879"/>
      <c r="S69" s="879"/>
      <c r="T69" s="879"/>
      <c r="U69" s="879"/>
      <c r="V69" s="879"/>
      <c r="W69" s="879"/>
      <c r="X69" s="879"/>
      <c r="Y69" s="879"/>
      <c r="Z69" s="835"/>
      <c r="AA69" s="835"/>
      <c r="AB69" s="835"/>
      <c r="AC69" s="835"/>
      <c r="AD69" s="835"/>
      <c r="AE69" s="835"/>
      <c r="AF69" s="835"/>
      <c r="AG69" s="835"/>
      <c r="AH69" s="810"/>
      <c r="AI69" s="810"/>
      <c r="AJ69" s="810"/>
      <c r="AK69" s="810"/>
      <c r="AL69" s="810"/>
      <c r="AM69" s="810"/>
      <c r="AN69" s="810"/>
      <c r="AO69" s="810"/>
      <c r="AS69" s="1001"/>
      <c r="AT69" s="1002"/>
    </row>
    <row r="70" spans="1:46" s="266" customFormat="1">
      <c r="A70" s="265"/>
      <c r="B70" s="251" t="s">
        <v>5</v>
      </c>
      <c r="C70" s="443" t="s">
        <v>6</v>
      </c>
      <c r="D70" s="469" t="s">
        <v>10</v>
      </c>
      <c r="E70" s="469"/>
      <c r="F70" s="469"/>
      <c r="G70" s="469"/>
      <c r="H70" s="469"/>
      <c r="I70" s="469"/>
      <c r="J70" s="469"/>
      <c r="K70" s="469"/>
      <c r="L70" s="469"/>
      <c r="M70" s="469" t="s">
        <v>7</v>
      </c>
      <c r="N70" s="469"/>
      <c r="O70" s="469" t="s">
        <v>8</v>
      </c>
      <c r="P70" s="469"/>
      <c r="Q70" s="469"/>
      <c r="R70" s="469"/>
      <c r="S70" s="825" t="s">
        <v>208</v>
      </c>
      <c r="T70" s="826"/>
      <c r="U70" s="826"/>
      <c r="V70" s="826"/>
      <c r="W70" s="826"/>
      <c r="X70" s="826"/>
      <c r="Y70" s="827"/>
      <c r="Z70" s="1003" t="s">
        <v>131</v>
      </c>
      <c r="AA70" s="1004"/>
      <c r="AB70" s="1004"/>
      <c r="AC70" s="1004"/>
      <c r="AD70" s="1005"/>
      <c r="AE70" s="1006" t="s">
        <v>24</v>
      </c>
      <c r="AF70" s="1006"/>
      <c r="AG70" s="1007"/>
      <c r="AH70" s="469" t="s">
        <v>25</v>
      </c>
      <c r="AI70" s="469"/>
      <c r="AJ70" s="469" t="s">
        <v>26</v>
      </c>
      <c r="AK70" s="469"/>
      <c r="AL70" s="469" t="s">
        <v>178</v>
      </c>
      <c r="AM70" s="469"/>
      <c r="AN70" s="469"/>
      <c r="AO70" s="444" t="s">
        <v>204</v>
      </c>
      <c r="AS70" s="1008" t="s">
        <v>23</v>
      </c>
      <c r="AT70" s="1009"/>
    </row>
    <row r="71" spans="1:46" s="268" customFormat="1" ht="18.75">
      <c r="A71" s="267"/>
      <c r="B71" s="122">
        <v>44</v>
      </c>
      <c r="C71" s="269" t="s">
        <v>188</v>
      </c>
      <c r="D71" s="1027" t="s">
        <v>189</v>
      </c>
      <c r="E71" s="1027"/>
      <c r="F71" s="1027"/>
      <c r="G71" s="1027"/>
      <c r="H71" s="1027"/>
      <c r="I71" s="1027"/>
      <c r="J71" s="1027"/>
      <c r="K71" s="1027"/>
      <c r="L71" s="1027"/>
      <c r="M71" s="1028">
        <f>'שורות 42-22'!M92:N92</f>
        <v>0</v>
      </c>
      <c r="N71" s="1028"/>
      <c r="O71" s="1029"/>
      <c r="P71" s="1029"/>
      <c r="Q71" s="1029"/>
      <c r="R71" s="1029"/>
      <c r="S71" s="1030">
        <f>'שורות 42-22'!S92:Y92</f>
        <v>0</v>
      </c>
      <c r="T71" s="1030"/>
      <c r="U71" s="1030"/>
      <c r="V71" s="1030"/>
      <c r="W71" s="1030"/>
      <c r="X71" s="1030"/>
      <c r="Y71" s="1030"/>
      <c r="Z71" s="470">
        <f>'שורות 42-22'!Z92:AD92</f>
        <v>0</v>
      </c>
      <c r="AA71" s="470"/>
      <c r="AB71" s="470"/>
      <c r="AC71" s="470"/>
      <c r="AD71" s="470"/>
      <c r="AE71" s="470">
        <f>'שורות 42-22'!AE92:AG92</f>
        <v>0</v>
      </c>
      <c r="AF71" s="470"/>
      <c r="AG71" s="470"/>
      <c r="AH71" s="470">
        <f>'שורות 42-22'!AH92:AI92</f>
        <v>0</v>
      </c>
      <c r="AI71" s="470"/>
      <c r="AJ71" s="1031"/>
      <c r="AK71" s="1031"/>
      <c r="AL71" s="470">
        <f>'שורות 42-22'!AL92:AN92</f>
        <v>0</v>
      </c>
      <c r="AM71" s="470"/>
      <c r="AN71" s="470"/>
      <c r="AO71" s="457">
        <f>'שורות 42-22'!AO92</f>
        <v>0</v>
      </c>
      <c r="AS71" s="534">
        <f>'שורות 42-22'!AS92:AT92</f>
        <v>0</v>
      </c>
      <c r="AT71" s="536"/>
    </row>
    <row r="72" spans="1:46" s="268" customFormat="1" ht="18.75">
      <c r="A72" s="267"/>
      <c r="B72" s="122">
        <v>45</v>
      </c>
      <c r="C72" s="123"/>
      <c r="D72" s="806"/>
      <c r="E72" s="806"/>
      <c r="F72" s="806"/>
      <c r="G72" s="806"/>
      <c r="H72" s="806"/>
      <c r="I72" s="806"/>
      <c r="J72" s="806"/>
      <c r="K72" s="806"/>
      <c r="L72" s="806"/>
      <c r="M72" s="477"/>
      <c r="N72" s="477"/>
      <c r="O72" s="805"/>
      <c r="P72" s="805"/>
      <c r="Q72" s="805"/>
      <c r="R72" s="805"/>
      <c r="S72" s="476" t="str">
        <f t="shared" ref="S72" si="0">IF(M72="","",M72*O72*(1-AJ72))</f>
        <v/>
      </c>
      <c r="T72" s="476"/>
      <c r="U72" s="476"/>
      <c r="V72" s="476"/>
      <c r="W72" s="476"/>
      <c r="X72" s="476"/>
      <c r="Y72" s="476"/>
      <c r="Z72" s="811"/>
      <c r="AA72" s="811"/>
      <c r="AB72" s="811"/>
      <c r="AC72" s="811"/>
      <c r="AD72" s="811"/>
      <c r="AE72" s="811"/>
      <c r="AF72" s="811"/>
      <c r="AG72" s="811"/>
      <c r="AH72" s="470" t="str">
        <f t="shared" ref="AH72" si="1">IF(AL72="","",IF(AJ72="",AL72,AL72/(1-AJ72)))</f>
        <v/>
      </c>
      <c r="AI72" s="470"/>
      <c r="AJ72" s="468"/>
      <c r="AK72" s="468"/>
      <c r="AL72" s="534" t="str">
        <f t="shared" ref="AL72" si="2">IF(S72="","",IF($AE$49=95%,95%*(S72-Z72),IF($AE$49=100%,S72-AE72,0)))</f>
        <v/>
      </c>
      <c r="AM72" s="535"/>
      <c r="AN72" s="536"/>
      <c r="AO72" s="457" t="str">
        <f t="shared" ref="AO72:AO91" si="3">IF(M72="","",M72-S72/(1-AJ72))</f>
        <v/>
      </c>
      <c r="AS72" s="1010" t="str">
        <f>IF(AJ72="","",AE72/(1-AJ72))</f>
        <v/>
      </c>
      <c r="AT72" s="1011"/>
    </row>
    <row r="73" spans="1:46" s="268" customFormat="1" ht="18.75">
      <c r="A73" s="267"/>
      <c r="B73" s="122">
        <v>46</v>
      </c>
      <c r="C73" s="123"/>
      <c r="D73" s="806"/>
      <c r="E73" s="806"/>
      <c r="F73" s="806"/>
      <c r="G73" s="806"/>
      <c r="H73" s="806"/>
      <c r="I73" s="806"/>
      <c r="J73" s="806"/>
      <c r="K73" s="806"/>
      <c r="L73" s="806"/>
      <c r="M73" s="477"/>
      <c r="N73" s="477"/>
      <c r="O73" s="805"/>
      <c r="P73" s="805"/>
      <c r="Q73" s="805"/>
      <c r="R73" s="805"/>
      <c r="S73" s="476" t="str">
        <f t="shared" ref="S73:S91" si="4">IF(M73="","",M73*O73*(1-AJ73))</f>
        <v/>
      </c>
      <c r="T73" s="476"/>
      <c r="U73" s="476"/>
      <c r="V73" s="476"/>
      <c r="W73" s="476"/>
      <c r="X73" s="476"/>
      <c r="Y73" s="476"/>
      <c r="Z73" s="811"/>
      <c r="AA73" s="811"/>
      <c r="AB73" s="811"/>
      <c r="AC73" s="811"/>
      <c r="AD73" s="811"/>
      <c r="AE73" s="811"/>
      <c r="AF73" s="811"/>
      <c r="AG73" s="811"/>
      <c r="AH73" s="470" t="str">
        <f t="shared" ref="AH73:AH91" si="5">IF(AL73="","",IF(AJ73="",AL73,AL73/(1-AJ73)))</f>
        <v/>
      </c>
      <c r="AI73" s="470"/>
      <c r="AJ73" s="468"/>
      <c r="AK73" s="468"/>
      <c r="AL73" s="534" t="str">
        <f t="shared" ref="AL73:AL91" si="6">IF(S73="","",IF($AE$49=95%,95%*(S73-Z73),IF($AE$49=100%,S73-AE73,0)))</f>
        <v/>
      </c>
      <c r="AM73" s="535"/>
      <c r="AN73" s="536"/>
      <c r="AO73" s="457" t="str">
        <f t="shared" si="3"/>
        <v/>
      </c>
      <c r="AS73" s="1010" t="str">
        <f t="shared" ref="AS73:AS91" si="7">IF(AJ73="","",AE73/(1-AJ73))</f>
        <v/>
      </c>
      <c r="AT73" s="1011"/>
    </row>
    <row r="74" spans="1:46" s="268" customFormat="1" ht="18.75">
      <c r="A74" s="267"/>
      <c r="B74" s="122">
        <v>47</v>
      </c>
      <c r="C74" s="123"/>
      <c r="D74" s="806"/>
      <c r="E74" s="806"/>
      <c r="F74" s="806"/>
      <c r="G74" s="806"/>
      <c r="H74" s="806"/>
      <c r="I74" s="806"/>
      <c r="J74" s="806"/>
      <c r="K74" s="806"/>
      <c r="L74" s="806"/>
      <c r="M74" s="477"/>
      <c r="N74" s="477"/>
      <c r="O74" s="805"/>
      <c r="P74" s="805"/>
      <c r="Q74" s="805"/>
      <c r="R74" s="805"/>
      <c r="S74" s="476" t="str">
        <f t="shared" si="4"/>
        <v/>
      </c>
      <c r="T74" s="476"/>
      <c r="U74" s="476"/>
      <c r="V74" s="476"/>
      <c r="W74" s="476"/>
      <c r="X74" s="476"/>
      <c r="Y74" s="476"/>
      <c r="Z74" s="811"/>
      <c r="AA74" s="811"/>
      <c r="AB74" s="811"/>
      <c r="AC74" s="811"/>
      <c r="AD74" s="811"/>
      <c r="AE74" s="811"/>
      <c r="AF74" s="811"/>
      <c r="AG74" s="811"/>
      <c r="AH74" s="470" t="str">
        <f t="shared" si="5"/>
        <v/>
      </c>
      <c r="AI74" s="470"/>
      <c r="AJ74" s="468"/>
      <c r="AK74" s="468"/>
      <c r="AL74" s="534" t="str">
        <f t="shared" si="6"/>
        <v/>
      </c>
      <c r="AM74" s="535"/>
      <c r="AN74" s="536"/>
      <c r="AO74" s="457" t="str">
        <f t="shared" si="3"/>
        <v/>
      </c>
      <c r="AS74" s="1010" t="str">
        <f t="shared" si="7"/>
        <v/>
      </c>
      <c r="AT74" s="1011"/>
    </row>
    <row r="75" spans="1:46" s="268" customFormat="1" ht="18.75">
      <c r="A75" s="267"/>
      <c r="B75" s="122">
        <v>48</v>
      </c>
      <c r="C75" s="123"/>
      <c r="D75" s="806"/>
      <c r="E75" s="806"/>
      <c r="F75" s="806"/>
      <c r="G75" s="806"/>
      <c r="H75" s="806"/>
      <c r="I75" s="806"/>
      <c r="J75" s="806"/>
      <c r="K75" s="806"/>
      <c r="L75" s="806"/>
      <c r="M75" s="477"/>
      <c r="N75" s="477"/>
      <c r="O75" s="805"/>
      <c r="P75" s="805"/>
      <c r="Q75" s="805"/>
      <c r="R75" s="805"/>
      <c r="S75" s="476" t="str">
        <f t="shared" si="4"/>
        <v/>
      </c>
      <c r="T75" s="476"/>
      <c r="U75" s="476"/>
      <c r="V75" s="476"/>
      <c r="W75" s="476"/>
      <c r="X75" s="476"/>
      <c r="Y75" s="476"/>
      <c r="Z75" s="811"/>
      <c r="AA75" s="811"/>
      <c r="AB75" s="811"/>
      <c r="AC75" s="811"/>
      <c r="AD75" s="811"/>
      <c r="AE75" s="811"/>
      <c r="AF75" s="811"/>
      <c r="AG75" s="811"/>
      <c r="AH75" s="470" t="str">
        <f t="shared" si="5"/>
        <v/>
      </c>
      <c r="AI75" s="470"/>
      <c r="AJ75" s="468"/>
      <c r="AK75" s="468"/>
      <c r="AL75" s="534" t="str">
        <f t="shared" si="6"/>
        <v/>
      </c>
      <c r="AM75" s="535"/>
      <c r="AN75" s="536"/>
      <c r="AO75" s="457" t="str">
        <f t="shared" si="3"/>
        <v/>
      </c>
      <c r="AS75" s="1010" t="str">
        <f t="shared" si="7"/>
        <v/>
      </c>
      <c r="AT75" s="1011"/>
    </row>
    <row r="76" spans="1:46" s="268" customFormat="1" ht="18.75">
      <c r="A76" s="267"/>
      <c r="B76" s="122">
        <v>49</v>
      </c>
      <c r="C76" s="123"/>
      <c r="D76" s="806"/>
      <c r="E76" s="806"/>
      <c r="F76" s="806"/>
      <c r="G76" s="806"/>
      <c r="H76" s="806"/>
      <c r="I76" s="806"/>
      <c r="J76" s="806"/>
      <c r="K76" s="806"/>
      <c r="L76" s="806"/>
      <c r="M76" s="477"/>
      <c r="N76" s="477"/>
      <c r="O76" s="805"/>
      <c r="P76" s="805"/>
      <c r="Q76" s="805"/>
      <c r="R76" s="805"/>
      <c r="S76" s="476" t="str">
        <f t="shared" si="4"/>
        <v/>
      </c>
      <c r="T76" s="476"/>
      <c r="U76" s="476"/>
      <c r="V76" s="476"/>
      <c r="W76" s="476"/>
      <c r="X76" s="476"/>
      <c r="Y76" s="476"/>
      <c r="Z76" s="811"/>
      <c r="AA76" s="811"/>
      <c r="AB76" s="811"/>
      <c r="AC76" s="811"/>
      <c r="AD76" s="811"/>
      <c r="AE76" s="811"/>
      <c r="AF76" s="811"/>
      <c r="AG76" s="811"/>
      <c r="AH76" s="470" t="str">
        <f t="shared" si="5"/>
        <v/>
      </c>
      <c r="AI76" s="470"/>
      <c r="AJ76" s="468"/>
      <c r="AK76" s="468"/>
      <c r="AL76" s="534" t="str">
        <f t="shared" si="6"/>
        <v/>
      </c>
      <c r="AM76" s="535"/>
      <c r="AN76" s="536"/>
      <c r="AO76" s="457" t="str">
        <f t="shared" si="3"/>
        <v/>
      </c>
      <c r="AS76" s="1010" t="str">
        <f t="shared" si="7"/>
        <v/>
      </c>
      <c r="AT76" s="1011"/>
    </row>
    <row r="77" spans="1:46" s="268" customFormat="1" ht="18.75">
      <c r="A77" s="267"/>
      <c r="B77" s="122">
        <v>50</v>
      </c>
      <c r="C77" s="123"/>
      <c r="D77" s="806"/>
      <c r="E77" s="806"/>
      <c r="F77" s="806"/>
      <c r="G77" s="806"/>
      <c r="H77" s="806"/>
      <c r="I77" s="806"/>
      <c r="J77" s="806"/>
      <c r="K77" s="806"/>
      <c r="L77" s="806"/>
      <c r="M77" s="477"/>
      <c r="N77" s="477"/>
      <c r="O77" s="805"/>
      <c r="P77" s="805"/>
      <c r="Q77" s="805"/>
      <c r="R77" s="805"/>
      <c r="S77" s="476" t="str">
        <f t="shared" si="4"/>
        <v/>
      </c>
      <c r="T77" s="476"/>
      <c r="U77" s="476"/>
      <c r="V77" s="476"/>
      <c r="W77" s="476"/>
      <c r="X77" s="476"/>
      <c r="Y77" s="476"/>
      <c r="Z77" s="811"/>
      <c r="AA77" s="811"/>
      <c r="AB77" s="811"/>
      <c r="AC77" s="811"/>
      <c r="AD77" s="811"/>
      <c r="AE77" s="811"/>
      <c r="AF77" s="811"/>
      <c r="AG77" s="811"/>
      <c r="AH77" s="470" t="str">
        <f t="shared" si="5"/>
        <v/>
      </c>
      <c r="AI77" s="470"/>
      <c r="AJ77" s="468"/>
      <c r="AK77" s="468"/>
      <c r="AL77" s="534" t="str">
        <f t="shared" si="6"/>
        <v/>
      </c>
      <c r="AM77" s="535"/>
      <c r="AN77" s="536"/>
      <c r="AO77" s="457" t="str">
        <f t="shared" si="3"/>
        <v/>
      </c>
      <c r="AS77" s="1010" t="str">
        <f t="shared" si="7"/>
        <v/>
      </c>
      <c r="AT77" s="1011"/>
    </row>
    <row r="78" spans="1:46" s="268" customFormat="1" ht="18.75">
      <c r="A78" s="267"/>
      <c r="B78" s="122">
        <v>51</v>
      </c>
      <c r="C78" s="123"/>
      <c r="D78" s="806"/>
      <c r="E78" s="806"/>
      <c r="F78" s="806"/>
      <c r="G78" s="806"/>
      <c r="H78" s="806"/>
      <c r="I78" s="806"/>
      <c r="J78" s="806"/>
      <c r="K78" s="806"/>
      <c r="L78" s="806"/>
      <c r="M78" s="477"/>
      <c r="N78" s="477"/>
      <c r="O78" s="805"/>
      <c r="P78" s="805"/>
      <c r="Q78" s="805"/>
      <c r="R78" s="805"/>
      <c r="S78" s="476" t="str">
        <f t="shared" si="4"/>
        <v/>
      </c>
      <c r="T78" s="476"/>
      <c r="U78" s="476"/>
      <c r="V78" s="476"/>
      <c r="W78" s="476"/>
      <c r="X78" s="476"/>
      <c r="Y78" s="476"/>
      <c r="Z78" s="811"/>
      <c r="AA78" s="811"/>
      <c r="AB78" s="811"/>
      <c r="AC78" s="811"/>
      <c r="AD78" s="811"/>
      <c r="AE78" s="811"/>
      <c r="AF78" s="811"/>
      <c r="AG78" s="811"/>
      <c r="AH78" s="470" t="str">
        <f t="shared" si="5"/>
        <v/>
      </c>
      <c r="AI78" s="470"/>
      <c r="AJ78" s="468"/>
      <c r="AK78" s="468"/>
      <c r="AL78" s="534" t="str">
        <f t="shared" si="6"/>
        <v/>
      </c>
      <c r="AM78" s="535"/>
      <c r="AN78" s="536"/>
      <c r="AO78" s="457" t="str">
        <f t="shared" si="3"/>
        <v/>
      </c>
      <c r="AS78" s="1010" t="str">
        <f t="shared" si="7"/>
        <v/>
      </c>
      <c r="AT78" s="1011"/>
    </row>
    <row r="79" spans="1:46" s="268" customFormat="1" ht="18.75">
      <c r="A79" s="267"/>
      <c r="B79" s="122">
        <v>52</v>
      </c>
      <c r="C79" s="123"/>
      <c r="D79" s="806"/>
      <c r="E79" s="806"/>
      <c r="F79" s="806"/>
      <c r="G79" s="806"/>
      <c r="H79" s="806"/>
      <c r="I79" s="806"/>
      <c r="J79" s="806"/>
      <c r="K79" s="806"/>
      <c r="L79" s="806"/>
      <c r="M79" s="477"/>
      <c r="N79" s="477"/>
      <c r="O79" s="805"/>
      <c r="P79" s="805"/>
      <c r="Q79" s="805"/>
      <c r="R79" s="805"/>
      <c r="S79" s="476" t="str">
        <f t="shared" si="4"/>
        <v/>
      </c>
      <c r="T79" s="476"/>
      <c r="U79" s="476"/>
      <c r="V79" s="476"/>
      <c r="W79" s="476"/>
      <c r="X79" s="476"/>
      <c r="Y79" s="476"/>
      <c r="Z79" s="811"/>
      <c r="AA79" s="811"/>
      <c r="AB79" s="811"/>
      <c r="AC79" s="811"/>
      <c r="AD79" s="811"/>
      <c r="AE79" s="811"/>
      <c r="AF79" s="811"/>
      <c r="AG79" s="811"/>
      <c r="AH79" s="470" t="str">
        <f t="shared" si="5"/>
        <v/>
      </c>
      <c r="AI79" s="470"/>
      <c r="AJ79" s="468"/>
      <c r="AK79" s="468"/>
      <c r="AL79" s="534" t="str">
        <f t="shared" si="6"/>
        <v/>
      </c>
      <c r="AM79" s="535"/>
      <c r="AN79" s="536"/>
      <c r="AO79" s="457" t="str">
        <f t="shared" si="3"/>
        <v/>
      </c>
      <c r="AS79" s="1010" t="str">
        <f t="shared" si="7"/>
        <v/>
      </c>
      <c r="AT79" s="1011"/>
    </row>
    <row r="80" spans="1:46" s="268" customFormat="1" ht="18.75">
      <c r="A80" s="267"/>
      <c r="B80" s="122">
        <v>53</v>
      </c>
      <c r="C80" s="123"/>
      <c r="D80" s="806"/>
      <c r="E80" s="806"/>
      <c r="F80" s="806"/>
      <c r="G80" s="806"/>
      <c r="H80" s="806"/>
      <c r="I80" s="806"/>
      <c r="J80" s="806"/>
      <c r="K80" s="806"/>
      <c r="L80" s="806"/>
      <c r="M80" s="477"/>
      <c r="N80" s="477"/>
      <c r="O80" s="805"/>
      <c r="P80" s="805"/>
      <c r="Q80" s="805"/>
      <c r="R80" s="805"/>
      <c r="S80" s="476" t="str">
        <f t="shared" si="4"/>
        <v/>
      </c>
      <c r="T80" s="476"/>
      <c r="U80" s="476"/>
      <c r="V80" s="476"/>
      <c r="W80" s="476"/>
      <c r="X80" s="476"/>
      <c r="Y80" s="476"/>
      <c r="Z80" s="811"/>
      <c r="AA80" s="811"/>
      <c r="AB80" s="811"/>
      <c r="AC80" s="811"/>
      <c r="AD80" s="811"/>
      <c r="AE80" s="811"/>
      <c r="AF80" s="811"/>
      <c r="AG80" s="811"/>
      <c r="AH80" s="470" t="str">
        <f t="shared" si="5"/>
        <v/>
      </c>
      <c r="AI80" s="470"/>
      <c r="AJ80" s="468"/>
      <c r="AK80" s="468"/>
      <c r="AL80" s="534" t="str">
        <f t="shared" si="6"/>
        <v/>
      </c>
      <c r="AM80" s="535"/>
      <c r="AN80" s="536"/>
      <c r="AO80" s="457" t="str">
        <f t="shared" si="3"/>
        <v/>
      </c>
      <c r="AS80" s="1010" t="str">
        <f t="shared" si="7"/>
        <v/>
      </c>
      <c r="AT80" s="1011"/>
    </row>
    <row r="81" spans="1:46" s="268" customFormat="1" ht="18.75">
      <c r="A81" s="267"/>
      <c r="B81" s="122">
        <v>54</v>
      </c>
      <c r="C81" s="123"/>
      <c r="D81" s="806"/>
      <c r="E81" s="806"/>
      <c r="F81" s="806"/>
      <c r="G81" s="806"/>
      <c r="H81" s="806"/>
      <c r="I81" s="806"/>
      <c r="J81" s="806"/>
      <c r="K81" s="806"/>
      <c r="L81" s="806"/>
      <c r="M81" s="477"/>
      <c r="N81" s="477"/>
      <c r="O81" s="805"/>
      <c r="P81" s="805"/>
      <c r="Q81" s="805"/>
      <c r="R81" s="805"/>
      <c r="S81" s="476" t="str">
        <f t="shared" si="4"/>
        <v/>
      </c>
      <c r="T81" s="476"/>
      <c r="U81" s="476"/>
      <c r="V81" s="476"/>
      <c r="W81" s="476"/>
      <c r="X81" s="476"/>
      <c r="Y81" s="476"/>
      <c r="Z81" s="811"/>
      <c r="AA81" s="811"/>
      <c r="AB81" s="811"/>
      <c r="AC81" s="811"/>
      <c r="AD81" s="811"/>
      <c r="AE81" s="811"/>
      <c r="AF81" s="811"/>
      <c r="AG81" s="811"/>
      <c r="AH81" s="470" t="str">
        <f t="shared" si="5"/>
        <v/>
      </c>
      <c r="AI81" s="470"/>
      <c r="AJ81" s="468"/>
      <c r="AK81" s="468"/>
      <c r="AL81" s="534" t="str">
        <f t="shared" si="6"/>
        <v/>
      </c>
      <c r="AM81" s="535"/>
      <c r="AN81" s="536"/>
      <c r="AO81" s="457" t="str">
        <f t="shared" si="3"/>
        <v/>
      </c>
      <c r="AS81" s="1010" t="str">
        <f t="shared" si="7"/>
        <v/>
      </c>
      <c r="AT81" s="1011"/>
    </row>
    <row r="82" spans="1:46" s="268" customFormat="1" ht="18.75">
      <c r="A82" s="267"/>
      <c r="B82" s="122">
        <v>55</v>
      </c>
      <c r="C82" s="123"/>
      <c r="D82" s="806"/>
      <c r="E82" s="806"/>
      <c r="F82" s="806"/>
      <c r="G82" s="806"/>
      <c r="H82" s="806"/>
      <c r="I82" s="806"/>
      <c r="J82" s="806"/>
      <c r="K82" s="806"/>
      <c r="L82" s="806"/>
      <c r="M82" s="477"/>
      <c r="N82" s="477"/>
      <c r="O82" s="805"/>
      <c r="P82" s="805"/>
      <c r="Q82" s="805"/>
      <c r="R82" s="805"/>
      <c r="S82" s="476" t="str">
        <f t="shared" si="4"/>
        <v/>
      </c>
      <c r="T82" s="476"/>
      <c r="U82" s="476"/>
      <c r="V82" s="476"/>
      <c r="W82" s="476"/>
      <c r="X82" s="476"/>
      <c r="Y82" s="476"/>
      <c r="Z82" s="811"/>
      <c r="AA82" s="811"/>
      <c r="AB82" s="811"/>
      <c r="AC82" s="811"/>
      <c r="AD82" s="811"/>
      <c r="AE82" s="811"/>
      <c r="AF82" s="811"/>
      <c r="AG82" s="811"/>
      <c r="AH82" s="470" t="str">
        <f t="shared" si="5"/>
        <v/>
      </c>
      <c r="AI82" s="470"/>
      <c r="AJ82" s="468"/>
      <c r="AK82" s="468"/>
      <c r="AL82" s="534" t="str">
        <f t="shared" si="6"/>
        <v/>
      </c>
      <c r="AM82" s="535"/>
      <c r="AN82" s="536"/>
      <c r="AO82" s="457" t="str">
        <f t="shared" si="3"/>
        <v/>
      </c>
      <c r="AS82" s="1010" t="str">
        <f t="shared" si="7"/>
        <v/>
      </c>
      <c r="AT82" s="1011"/>
    </row>
    <row r="83" spans="1:46" s="268" customFormat="1" ht="18.75">
      <c r="A83" s="267"/>
      <c r="B83" s="122">
        <v>56</v>
      </c>
      <c r="C83" s="123"/>
      <c r="D83" s="806"/>
      <c r="E83" s="806"/>
      <c r="F83" s="806"/>
      <c r="G83" s="806"/>
      <c r="H83" s="806"/>
      <c r="I83" s="806"/>
      <c r="J83" s="806"/>
      <c r="K83" s="806"/>
      <c r="L83" s="806"/>
      <c r="M83" s="477"/>
      <c r="N83" s="477"/>
      <c r="O83" s="805"/>
      <c r="P83" s="805"/>
      <c r="Q83" s="805"/>
      <c r="R83" s="805"/>
      <c r="S83" s="476" t="str">
        <f t="shared" si="4"/>
        <v/>
      </c>
      <c r="T83" s="476"/>
      <c r="U83" s="476"/>
      <c r="V83" s="476"/>
      <c r="W83" s="476"/>
      <c r="X83" s="476"/>
      <c r="Y83" s="476"/>
      <c r="Z83" s="811"/>
      <c r="AA83" s="811"/>
      <c r="AB83" s="811"/>
      <c r="AC83" s="811"/>
      <c r="AD83" s="811"/>
      <c r="AE83" s="811"/>
      <c r="AF83" s="811"/>
      <c r="AG83" s="811"/>
      <c r="AH83" s="470" t="str">
        <f t="shared" si="5"/>
        <v/>
      </c>
      <c r="AI83" s="470"/>
      <c r="AJ83" s="468"/>
      <c r="AK83" s="468"/>
      <c r="AL83" s="534" t="str">
        <f t="shared" si="6"/>
        <v/>
      </c>
      <c r="AM83" s="535"/>
      <c r="AN83" s="536"/>
      <c r="AO83" s="457" t="str">
        <f t="shared" si="3"/>
        <v/>
      </c>
      <c r="AS83" s="1010" t="str">
        <f t="shared" si="7"/>
        <v/>
      </c>
      <c r="AT83" s="1011"/>
    </row>
    <row r="84" spans="1:46" s="268" customFormat="1" ht="18.75">
      <c r="A84" s="267"/>
      <c r="B84" s="122">
        <v>57</v>
      </c>
      <c r="C84" s="123"/>
      <c r="D84" s="806"/>
      <c r="E84" s="806"/>
      <c r="F84" s="806"/>
      <c r="G84" s="806"/>
      <c r="H84" s="806"/>
      <c r="I84" s="806"/>
      <c r="J84" s="806"/>
      <c r="K84" s="806"/>
      <c r="L84" s="806"/>
      <c r="M84" s="477"/>
      <c r="N84" s="477"/>
      <c r="O84" s="805"/>
      <c r="P84" s="805"/>
      <c r="Q84" s="805"/>
      <c r="R84" s="805"/>
      <c r="S84" s="476" t="str">
        <f t="shared" si="4"/>
        <v/>
      </c>
      <c r="T84" s="476"/>
      <c r="U84" s="476"/>
      <c r="V84" s="476"/>
      <c r="W84" s="476"/>
      <c r="X84" s="476"/>
      <c r="Y84" s="476"/>
      <c r="Z84" s="811"/>
      <c r="AA84" s="811"/>
      <c r="AB84" s="811"/>
      <c r="AC84" s="811"/>
      <c r="AD84" s="811"/>
      <c r="AE84" s="811"/>
      <c r="AF84" s="811"/>
      <c r="AG84" s="811"/>
      <c r="AH84" s="470" t="str">
        <f t="shared" si="5"/>
        <v/>
      </c>
      <c r="AI84" s="470"/>
      <c r="AJ84" s="468"/>
      <c r="AK84" s="468"/>
      <c r="AL84" s="534" t="str">
        <f t="shared" si="6"/>
        <v/>
      </c>
      <c r="AM84" s="535"/>
      <c r="AN84" s="536"/>
      <c r="AO84" s="457" t="str">
        <f t="shared" si="3"/>
        <v/>
      </c>
      <c r="AS84" s="1010" t="str">
        <f t="shared" si="7"/>
        <v/>
      </c>
      <c r="AT84" s="1011"/>
    </row>
    <row r="85" spans="1:46" s="268" customFormat="1" ht="18.75">
      <c r="A85" s="267"/>
      <c r="B85" s="122">
        <v>58</v>
      </c>
      <c r="C85" s="123"/>
      <c r="D85" s="806"/>
      <c r="E85" s="806"/>
      <c r="F85" s="806"/>
      <c r="G85" s="806"/>
      <c r="H85" s="806"/>
      <c r="I85" s="806"/>
      <c r="J85" s="806"/>
      <c r="K85" s="806"/>
      <c r="L85" s="806"/>
      <c r="M85" s="477"/>
      <c r="N85" s="477"/>
      <c r="O85" s="805"/>
      <c r="P85" s="805"/>
      <c r="Q85" s="805"/>
      <c r="R85" s="805"/>
      <c r="S85" s="476" t="str">
        <f t="shared" si="4"/>
        <v/>
      </c>
      <c r="T85" s="476"/>
      <c r="U85" s="476"/>
      <c r="V85" s="476"/>
      <c r="W85" s="476"/>
      <c r="X85" s="476"/>
      <c r="Y85" s="476"/>
      <c r="Z85" s="811"/>
      <c r="AA85" s="811"/>
      <c r="AB85" s="811"/>
      <c r="AC85" s="811"/>
      <c r="AD85" s="811"/>
      <c r="AE85" s="811"/>
      <c r="AF85" s="811"/>
      <c r="AG85" s="811"/>
      <c r="AH85" s="470" t="str">
        <f t="shared" si="5"/>
        <v/>
      </c>
      <c r="AI85" s="470"/>
      <c r="AJ85" s="468"/>
      <c r="AK85" s="468"/>
      <c r="AL85" s="534" t="str">
        <f t="shared" si="6"/>
        <v/>
      </c>
      <c r="AM85" s="535"/>
      <c r="AN85" s="536"/>
      <c r="AO85" s="457" t="str">
        <f t="shared" si="3"/>
        <v/>
      </c>
      <c r="AS85" s="1010" t="str">
        <f t="shared" si="7"/>
        <v/>
      </c>
      <c r="AT85" s="1011"/>
    </row>
    <row r="86" spans="1:46" s="268" customFormat="1" ht="18.75">
      <c r="A86" s="267"/>
      <c r="B86" s="122">
        <v>59</v>
      </c>
      <c r="C86" s="123"/>
      <c r="D86" s="806"/>
      <c r="E86" s="806"/>
      <c r="F86" s="806"/>
      <c r="G86" s="806"/>
      <c r="H86" s="806"/>
      <c r="I86" s="806"/>
      <c r="J86" s="806"/>
      <c r="K86" s="806"/>
      <c r="L86" s="806"/>
      <c r="M86" s="477"/>
      <c r="N86" s="477"/>
      <c r="O86" s="805"/>
      <c r="P86" s="805"/>
      <c r="Q86" s="805"/>
      <c r="R86" s="805"/>
      <c r="S86" s="476" t="str">
        <f t="shared" si="4"/>
        <v/>
      </c>
      <c r="T86" s="476"/>
      <c r="U86" s="476"/>
      <c r="V86" s="476"/>
      <c r="W86" s="476"/>
      <c r="X86" s="476"/>
      <c r="Y86" s="476"/>
      <c r="Z86" s="811"/>
      <c r="AA86" s="811"/>
      <c r="AB86" s="811"/>
      <c r="AC86" s="811"/>
      <c r="AD86" s="811"/>
      <c r="AE86" s="811"/>
      <c r="AF86" s="811"/>
      <c r="AG86" s="811"/>
      <c r="AH86" s="470" t="str">
        <f t="shared" si="5"/>
        <v/>
      </c>
      <c r="AI86" s="470"/>
      <c r="AJ86" s="468"/>
      <c r="AK86" s="468"/>
      <c r="AL86" s="534" t="str">
        <f t="shared" si="6"/>
        <v/>
      </c>
      <c r="AM86" s="535"/>
      <c r="AN86" s="536"/>
      <c r="AO86" s="457" t="str">
        <f t="shared" si="3"/>
        <v/>
      </c>
      <c r="AS86" s="1010" t="str">
        <f t="shared" si="7"/>
        <v/>
      </c>
      <c r="AT86" s="1011"/>
    </row>
    <row r="87" spans="1:46" s="268" customFormat="1" ht="18.75">
      <c r="A87" s="267"/>
      <c r="B87" s="122">
        <v>60</v>
      </c>
      <c r="C87" s="123"/>
      <c r="D87" s="806"/>
      <c r="E87" s="806"/>
      <c r="F87" s="806"/>
      <c r="G87" s="806"/>
      <c r="H87" s="806"/>
      <c r="I87" s="806"/>
      <c r="J87" s="806"/>
      <c r="K87" s="806"/>
      <c r="L87" s="806"/>
      <c r="M87" s="477"/>
      <c r="N87" s="477"/>
      <c r="O87" s="805"/>
      <c r="P87" s="805"/>
      <c r="Q87" s="805"/>
      <c r="R87" s="805"/>
      <c r="S87" s="476" t="str">
        <f t="shared" si="4"/>
        <v/>
      </c>
      <c r="T87" s="476"/>
      <c r="U87" s="476"/>
      <c r="V87" s="476"/>
      <c r="W87" s="476"/>
      <c r="X87" s="476"/>
      <c r="Y87" s="476"/>
      <c r="Z87" s="811"/>
      <c r="AA87" s="811"/>
      <c r="AB87" s="811"/>
      <c r="AC87" s="811"/>
      <c r="AD87" s="811"/>
      <c r="AE87" s="811"/>
      <c r="AF87" s="811"/>
      <c r="AG87" s="811"/>
      <c r="AH87" s="470" t="str">
        <f t="shared" si="5"/>
        <v/>
      </c>
      <c r="AI87" s="470"/>
      <c r="AJ87" s="468"/>
      <c r="AK87" s="468"/>
      <c r="AL87" s="534" t="str">
        <f t="shared" si="6"/>
        <v/>
      </c>
      <c r="AM87" s="535"/>
      <c r="AN87" s="536"/>
      <c r="AO87" s="457" t="str">
        <f t="shared" si="3"/>
        <v/>
      </c>
      <c r="AS87" s="1010" t="str">
        <f t="shared" si="7"/>
        <v/>
      </c>
      <c r="AT87" s="1011"/>
    </row>
    <row r="88" spans="1:46" s="268" customFormat="1" ht="18.75">
      <c r="A88" s="267"/>
      <c r="B88" s="122">
        <v>61</v>
      </c>
      <c r="C88" s="123"/>
      <c r="D88" s="806"/>
      <c r="E88" s="806"/>
      <c r="F88" s="806"/>
      <c r="G88" s="806"/>
      <c r="H88" s="806"/>
      <c r="I88" s="806"/>
      <c r="J88" s="806"/>
      <c r="K88" s="806"/>
      <c r="L88" s="806"/>
      <c r="M88" s="477"/>
      <c r="N88" s="477"/>
      <c r="O88" s="805"/>
      <c r="P88" s="805"/>
      <c r="Q88" s="805"/>
      <c r="R88" s="805"/>
      <c r="S88" s="476" t="str">
        <f t="shared" si="4"/>
        <v/>
      </c>
      <c r="T88" s="476"/>
      <c r="U88" s="476"/>
      <c r="V88" s="476"/>
      <c r="W88" s="476"/>
      <c r="X88" s="476"/>
      <c r="Y88" s="476"/>
      <c r="Z88" s="811"/>
      <c r="AA88" s="811"/>
      <c r="AB88" s="811"/>
      <c r="AC88" s="811"/>
      <c r="AD88" s="811"/>
      <c r="AE88" s="811"/>
      <c r="AF88" s="811"/>
      <c r="AG88" s="811"/>
      <c r="AH88" s="470" t="str">
        <f t="shared" si="5"/>
        <v/>
      </c>
      <c r="AI88" s="470"/>
      <c r="AJ88" s="468"/>
      <c r="AK88" s="468"/>
      <c r="AL88" s="534" t="str">
        <f t="shared" si="6"/>
        <v/>
      </c>
      <c r="AM88" s="535"/>
      <c r="AN88" s="536"/>
      <c r="AO88" s="457" t="str">
        <f t="shared" si="3"/>
        <v/>
      </c>
      <c r="AS88" s="1010" t="str">
        <f t="shared" si="7"/>
        <v/>
      </c>
      <c r="AT88" s="1011"/>
    </row>
    <row r="89" spans="1:46" s="268" customFormat="1" ht="18.75">
      <c r="A89" s="267"/>
      <c r="B89" s="122">
        <v>62</v>
      </c>
      <c r="C89" s="123"/>
      <c r="D89" s="806"/>
      <c r="E89" s="806"/>
      <c r="F89" s="806"/>
      <c r="G89" s="806"/>
      <c r="H89" s="806"/>
      <c r="I89" s="806"/>
      <c r="J89" s="806"/>
      <c r="K89" s="806"/>
      <c r="L89" s="806"/>
      <c r="M89" s="477"/>
      <c r="N89" s="477"/>
      <c r="O89" s="805"/>
      <c r="P89" s="805"/>
      <c r="Q89" s="805"/>
      <c r="R89" s="805"/>
      <c r="S89" s="476" t="str">
        <f t="shared" si="4"/>
        <v/>
      </c>
      <c r="T89" s="476"/>
      <c r="U89" s="476"/>
      <c r="V89" s="476"/>
      <c r="W89" s="476"/>
      <c r="X89" s="476"/>
      <c r="Y89" s="476"/>
      <c r="Z89" s="811"/>
      <c r="AA89" s="811"/>
      <c r="AB89" s="811"/>
      <c r="AC89" s="811"/>
      <c r="AD89" s="811"/>
      <c r="AE89" s="811"/>
      <c r="AF89" s="811"/>
      <c r="AG89" s="811"/>
      <c r="AH89" s="470" t="str">
        <f t="shared" si="5"/>
        <v/>
      </c>
      <c r="AI89" s="470"/>
      <c r="AJ89" s="468"/>
      <c r="AK89" s="468"/>
      <c r="AL89" s="534" t="str">
        <f t="shared" si="6"/>
        <v/>
      </c>
      <c r="AM89" s="535"/>
      <c r="AN89" s="536"/>
      <c r="AO89" s="457" t="str">
        <f t="shared" si="3"/>
        <v/>
      </c>
      <c r="AS89" s="1010" t="str">
        <f t="shared" si="7"/>
        <v/>
      </c>
      <c r="AT89" s="1011"/>
    </row>
    <row r="90" spans="1:46" s="268" customFormat="1" ht="18.75">
      <c r="A90" s="267"/>
      <c r="B90" s="122">
        <v>63</v>
      </c>
      <c r="C90" s="123"/>
      <c r="D90" s="806"/>
      <c r="E90" s="806"/>
      <c r="F90" s="806"/>
      <c r="G90" s="806"/>
      <c r="H90" s="806"/>
      <c r="I90" s="806"/>
      <c r="J90" s="806"/>
      <c r="K90" s="806"/>
      <c r="L90" s="806"/>
      <c r="M90" s="477"/>
      <c r="N90" s="477"/>
      <c r="O90" s="805"/>
      <c r="P90" s="805"/>
      <c r="Q90" s="805"/>
      <c r="R90" s="805"/>
      <c r="S90" s="476" t="str">
        <f t="shared" si="4"/>
        <v/>
      </c>
      <c r="T90" s="476"/>
      <c r="U90" s="476"/>
      <c r="V90" s="476"/>
      <c r="W90" s="476"/>
      <c r="X90" s="476"/>
      <c r="Y90" s="476"/>
      <c r="Z90" s="811"/>
      <c r="AA90" s="811"/>
      <c r="AB90" s="811"/>
      <c r="AC90" s="811"/>
      <c r="AD90" s="811"/>
      <c r="AE90" s="811"/>
      <c r="AF90" s="811"/>
      <c r="AG90" s="811"/>
      <c r="AH90" s="470" t="str">
        <f t="shared" si="5"/>
        <v/>
      </c>
      <c r="AI90" s="470"/>
      <c r="AJ90" s="468"/>
      <c r="AK90" s="468"/>
      <c r="AL90" s="534" t="str">
        <f t="shared" si="6"/>
        <v/>
      </c>
      <c r="AM90" s="535"/>
      <c r="AN90" s="536"/>
      <c r="AO90" s="457" t="str">
        <f t="shared" si="3"/>
        <v/>
      </c>
      <c r="AS90" s="1010" t="str">
        <f t="shared" si="7"/>
        <v/>
      </c>
      <c r="AT90" s="1011"/>
    </row>
    <row r="91" spans="1:46" s="268" customFormat="1" ht="18.75">
      <c r="A91" s="267"/>
      <c r="B91" s="122">
        <v>64</v>
      </c>
      <c r="C91" s="123"/>
      <c r="D91" s="806"/>
      <c r="E91" s="806"/>
      <c r="F91" s="806"/>
      <c r="G91" s="806"/>
      <c r="H91" s="806"/>
      <c r="I91" s="806"/>
      <c r="J91" s="806"/>
      <c r="K91" s="806"/>
      <c r="L91" s="806"/>
      <c r="M91" s="477"/>
      <c r="N91" s="477"/>
      <c r="O91" s="475"/>
      <c r="P91" s="475"/>
      <c r="Q91" s="475"/>
      <c r="R91" s="475"/>
      <c r="S91" s="476" t="str">
        <f t="shared" si="4"/>
        <v/>
      </c>
      <c r="T91" s="476"/>
      <c r="U91" s="476"/>
      <c r="V91" s="476"/>
      <c r="W91" s="476"/>
      <c r="X91" s="476"/>
      <c r="Y91" s="476"/>
      <c r="Z91" s="811"/>
      <c r="AA91" s="811"/>
      <c r="AB91" s="811"/>
      <c r="AC91" s="811"/>
      <c r="AD91" s="811"/>
      <c r="AE91" s="811"/>
      <c r="AF91" s="811"/>
      <c r="AG91" s="811"/>
      <c r="AH91" s="470" t="str">
        <f t="shared" si="5"/>
        <v/>
      </c>
      <c r="AI91" s="470"/>
      <c r="AJ91" s="468"/>
      <c r="AK91" s="468"/>
      <c r="AL91" s="534" t="str">
        <f t="shared" si="6"/>
        <v/>
      </c>
      <c r="AM91" s="535"/>
      <c r="AN91" s="536"/>
      <c r="AO91" s="457" t="str">
        <f t="shared" si="3"/>
        <v/>
      </c>
      <c r="AS91" s="1010" t="str">
        <f t="shared" si="7"/>
        <v/>
      </c>
      <c r="AT91" s="1011"/>
    </row>
    <row r="92" spans="1:46" s="266" customFormat="1" ht="18.75">
      <c r="A92" s="265"/>
      <c r="B92" s="462"/>
      <c r="C92" s="463"/>
      <c r="D92" s="474" t="s">
        <v>119</v>
      </c>
      <c r="E92" s="474"/>
      <c r="F92" s="474"/>
      <c r="G92" s="474"/>
      <c r="H92" s="474"/>
      <c r="I92" s="474"/>
      <c r="J92" s="474"/>
      <c r="K92" s="474"/>
      <c r="L92" s="474"/>
      <c r="M92" s="804">
        <f>SUM(M71:M91)</f>
        <v>0</v>
      </c>
      <c r="N92" s="804"/>
      <c r="O92" s="802"/>
      <c r="P92" s="802"/>
      <c r="Q92" s="802"/>
      <c r="R92" s="802"/>
      <c r="S92" s="803">
        <f>SUM(S71:S91)</f>
        <v>0</v>
      </c>
      <c r="T92" s="803"/>
      <c r="U92" s="803"/>
      <c r="V92" s="803"/>
      <c r="W92" s="803"/>
      <c r="X92" s="803"/>
      <c r="Y92" s="803"/>
      <c r="Z92" s="532">
        <f>SUM(Z71:Z91)</f>
        <v>0</v>
      </c>
      <c r="AA92" s="532"/>
      <c r="AB92" s="532"/>
      <c r="AC92" s="532"/>
      <c r="AD92" s="532"/>
      <c r="AE92" s="532">
        <f>SUM(AE71:AE91)</f>
        <v>0</v>
      </c>
      <c r="AF92" s="532">
        <f>SUM(AF71:AG91)</f>
        <v>0</v>
      </c>
      <c r="AG92" s="532"/>
      <c r="AH92" s="532">
        <f>SUM(AH71:AH91)</f>
        <v>0</v>
      </c>
      <c r="AI92" s="532"/>
      <c r="AJ92" s="1014"/>
      <c r="AK92" s="1014"/>
      <c r="AL92" s="532">
        <f>SUM(AL71:AL91)</f>
        <v>0</v>
      </c>
      <c r="AM92" s="532"/>
      <c r="AN92" s="532"/>
      <c r="AO92" s="458">
        <f>SUM(AO71:AO91)</f>
        <v>0</v>
      </c>
      <c r="AS92" s="1012">
        <f>SUM(AS71:AS91)</f>
        <v>0</v>
      </c>
      <c r="AT92" s="1013"/>
    </row>
    <row r="93" spans="1:46" s="266" customFormat="1" ht="8.25" customHeight="1">
      <c r="A93" s="265"/>
      <c r="B93" s="49"/>
      <c r="C93" s="49"/>
      <c r="D93" s="49"/>
      <c r="E93" s="49"/>
      <c r="F93" s="49"/>
      <c r="G93" s="49"/>
      <c r="H93" s="49"/>
      <c r="I93" s="49"/>
      <c r="J93" s="49"/>
      <c r="K93" s="49"/>
      <c r="L93" s="49"/>
      <c r="M93" s="265"/>
      <c r="N93" s="265"/>
      <c r="O93" s="265"/>
      <c r="P93" s="265"/>
      <c r="Q93" s="265"/>
      <c r="R93" s="49"/>
      <c r="S93" s="49"/>
      <c r="T93" s="49"/>
      <c r="U93" s="49"/>
      <c r="V93" s="265"/>
      <c r="W93" s="265"/>
      <c r="X93" s="265"/>
      <c r="Y93" s="265"/>
      <c r="Z93" s="265"/>
      <c r="AA93" s="50"/>
      <c r="AB93" s="50"/>
      <c r="AC93" s="50"/>
      <c r="AD93" s="265"/>
      <c r="AE93" s="265"/>
      <c r="AF93" s="265"/>
      <c r="AG93" s="265"/>
      <c r="AH93" s="265"/>
      <c r="AI93" s="8"/>
      <c r="AJ93" s="8"/>
      <c r="AK93" s="265"/>
      <c r="AL93" s="265"/>
      <c r="AM93" s="265"/>
      <c r="AN93" s="265"/>
    </row>
    <row r="94" spans="1:46" s="265" customFormat="1" ht="15.75" customHeight="1">
      <c r="B94" s="807" t="s">
        <v>141</v>
      </c>
      <c r="C94" s="808"/>
      <c r="D94" s="808"/>
      <c r="E94" s="808"/>
      <c r="F94" s="808"/>
      <c r="G94" s="809"/>
      <c r="H94" s="799" t="str">
        <f>R41</f>
        <v xml:space="preserve">בעת מילוי הטופס יש לרשום מידע בלתי מסווג בלבד </v>
      </c>
      <c r="I94" s="800"/>
      <c r="J94" s="800"/>
      <c r="K94" s="800"/>
      <c r="L94" s="800"/>
      <c r="M94" s="800"/>
      <c r="N94" s="800"/>
      <c r="O94" s="800"/>
      <c r="P94" s="800"/>
      <c r="Q94" s="800"/>
      <c r="R94" s="800"/>
      <c r="S94" s="800"/>
      <c r="T94" s="800"/>
      <c r="U94" s="800"/>
      <c r="V94" s="800"/>
      <c r="W94" s="800"/>
      <c r="X94" s="801"/>
      <c r="Y94" s="109"/>
      <c r="Z94" s="109"/>
      <c r="AA94" s="109"/>
      <c r="AB94" s="109"/>
      <c r="AC94" s="109"/>
      <c r="AD94" s="109"/>
      <c r="AE94" s="109"/>
      <c r="AF94" s="109"/>
      <c r="AG94" s="109"/>
      <c r="AH94" s="109"/>
      <c r="AI94" s="109"/>
      <c r="AJ94" s="774" t="s">
        <v>120</v>
      </c>
      <c r="AK94" s="774"/>
      <c r="AL94" s="540">
        <f>AL92*M106</f>
        <v>0</v>
      </c>
      <c r="AM94" s="541"/>
      <c r="AN94" s="542"/>
    </row>
    <row r="96" spans="1:46" s="3" customFormat="1">
      <c r="A96" s="2"/>
      <c r="B96" s="33" t="s">
        <v>42</v>
      </c>
      <c r="C96" s="33"/>
      <c r="D96" s="33"/>
      <c r="E96" s="33"/>
      <c r="F96" s="33"/>
      <c r="G96" s="33"/>
      <c r="H96" s="33"/>
      <c r="I96" s="33"/>
      <c r="J96" s="33"/>
      <c r="K96" s="33"/>
      <c r="L96" s="33"/>
      <c r="M96" s="33"/>
      <c r="N96" s="33"/>
      <c r="O96" s="33"/>
      <c r="P96" s="33"/>
      <c r="Q96" s="33"/>
      <c r="R96" s="33"/>
      <c r="S96" s="33"/>
      <c r="AI96" s="8"/>
      <c r="AJ96" s="8"/>
    </row>
    <row r="97" spans="1:85" s="3" customFormat="1" ht="8.25" customHeight="1">
      <c r="A97" s="2"/>
      <c r="B97" s="49"/>
      <c r="C97" s="49"/>
      <c r="D97" s="49"/>
      <c r="E97" s="49"/>
      <c r="F97" s="49"/>
      <c r="G97" s="49"/>
      <c r="H97" s="49"/>
      <c r="I97" s="49"/>
      <c r="J97" s="49"/>
      <c r="K97" s="49"/>
      <c r="L97" s="49"/>
      <c r="R97" s="49"/>
      <c r="S97" s="49"/>
      <c r="T97" s="49"/>
      <c r="U97" s="49"/>
      <c r="AA97" s="50"/>
      <c r="AB97" s="50"/>
      <c r="AC97" s="50"/>
      <c r="AI97" s="8"/>
      <c r="AJ97" s="8"/>
    </row>
    <row r="98" spans="1:85" s="3" customFormat="1">
      <c r="A98" s="2"/>
      <c r="B98" s="67"/>
      <c r="C98" s="781" t="s">
        <v>0</v>
      </c>
      <c r="D98" s="781"/>
      <c r="E98" s="781"/>
      <c r="F98" s="781"/>
      <c r="G98" s="781"/>
      <c r="H98" s="781"/>
      <c r="I98" s="781"/>
      <c r="J98" s="781"/>
      <c r="K98" s="781"/>
      <c r="L98" s="782"/>
      <c r="M98" s="783">
        <f>'שורות 1-21'!M98:Q98</f>
        <v>0</v>
      </c>
      <c r="N98" s="784"/>
      <c r="O98" s="784"/>
      <c r="P98" s="784"/>
      <c r="Q98" s="785"/>
      <c r="R98" s="775" t="s">
        <v>50</v>
      </c>
      <c r="S98" s="776"/>
      <c r="T98" s="776"/>
      <c r="U98" s="786"/>
      <c r="V98" s="787">
        <f>'שורות 1-21'!V98:AC98</f>
        <v>0</v>
      </c>
      <c r="W98" s="788"/>
      <c r="X98" s="788"/>
      <c r="Y98" s="788"/>
      <c r="Z98" s="788"/>
      <c r="AA98" s="788"/>
      <c r="AB98" s="788"/>
      <c r="AC98" s="789"/>
      <c r="AD98" s="19"/>
      <c r="AE98" s="19"/>
      <c r="AF98" s="19"/>
      <c r="AG98" s="19"/>
      <c r="AH98" s="19"/>
      <c r="AI98" s="19"/>
      <c r="AJ98" s="19"/>
      <c r="AK98" s="19"/>
      <c r="AL98" s="19"/>
      <c r="AM98" s="19"/>
      <c r="AN98" s="19"/>
    </row>
    <row r="99" spans="1:85" s="3" customFormat="1" ht="8.25" customHeight="1">
      <c r="A99" s="2"/>
      <c r="B99" s="49"/>
      <c r="C99" s="49"/>
      <c r="D99" s="49"/>
      <c r="E99" s="49"/>
      <c r="F99" s="49"/>
      <c r="G99" s="49"/>
      <c r="H99" s="49"/>
      <c r="I99" s="49"/>
      <c r="J99" s="49"/>
      <c r="K99" s="49"/>
      <c r="L99" s="49"/>
      <c r="R99" s="49"/>
      <c r="S99" s="49"/>
      <c r="T99" s="49"/>
      <c r="U99" s="49"/>
      <c r="AA99" s="50"/>
      <c r="AB99" s="50"/>
      <c r="AC99" s="50"/>
      <c r="AD99" s="19"/>
      <c r="AE99" s="19"/>
      <c r="AF99" s="19"/>
      <c r="AG99" s="19"/>
      <c r="AH99" s="19"/>
      <c r="AI99" s="19"/>
      <c r="AJ99" s="19"/>
      <c r="AK99" s="19"/>
      <c r="AL99" s="19"/>
      <c r="AM99" s="19"/>
      <c r="AN99" s="19"/>
    </row>
    <row r="100" spans="1:85" s="3" customFormat="1">
      <c r="A100" s="2"/>
      <c r="B100" s="49"/>
      <c r="C100" s="780" t="s">
        <v>2</v>
      </c>
      <c r="D100" s="781"/>
      <c r="E100" s="781"/>
      <c r="F100" s="781"/>
      <c r="G100" s="781"/>
      <c r="H100" s="781"/>
      <c r="I100" s="781"/>
      <c r="J100" s="781"/>
      <c r="K100" s="781"/>
      <c r="L100" s="782"/>
      <c r="M100" s="783">
        <f>'שורות 1-21'!M100:Q100</f>
        <v>0</v>
      </c>
      <c r="N100" s="784"/>
      <c r="O100" s="784"/>
      <c r="P100" s="784"/>
      <c r="Q100" s="785"/>
      <c r="R100" s="775" t="s">
        <v>50</v>
      </c>
      <c r="S100" s="776"/>
      <c r="T100" s="776"/>
      <c r="U100" s="786"/>
      <c r="V100" s="787">
        <f>'שורות 1-21'!V100:AC100</f>
        <v>0</v>
      </c>
      <c r="W100" s="788"/>
      <c r="X100" s="788"/>
      <c r="Y100" s="788"/>
      <c r="Z100" s="788"/>
      <c r="AA100" s="788"/>
      <c r="AB100" s="788"/>
      <c r="AC100" s="789"/>
      <c r="AD100" s="19"/>
      <c r="AE100" s="19"/>
      <c r="AF100" s="19"/>
      <c r="AG100" s="19"/>
      <c r="AH100" s="19"/>
      <c r="AI100" s="19"/>
      <c r="AJ100" s="19"/>
      <c r="AK100" s="19"/>
      <c r="AL100" s="19"/>
      <c r="AM100" s="19"/>
      <c r="AN100" s="19"/>
    </row>
    <row r="101" spans="1:85" s="3" customFormat="1" ht="8.25" customHeight="1">
      <c r="A101" s="2"/>
      <c r="B101" s="49"/>
      <c r="C101" s="49"/>
      <c r="D101" s="49"/>
      <c r="E101" s="49"/>
      <c r="F101" s="49"/>
      <c r="G101" s="49"/>
      <c r="H101" s="49"/>
      <c r="I101" s="49"/>
      <c r="J101" s="49"/>
      <c r="K101" s="49"/>
      <c r="L101" s="49"/>
      <c r="R101" s="49"/>
      <c r="S101" s="49"/>
      <c r="T101" s="49"/>
      <c r="U101" s="49"/>
      <c r="AA101" s="50"/>
      <c r="AB101" s="50"/>
      <c r="AC101" s="50"/>
      <c r="AD101" s="19"/>
      <c r="AE101" s="19"/>
      <c r="AF101" s="19"/>
      <c r="AG101" s="19"/>
      <c r="AH101" s="19"/>
      <c r="AI101" s="19"/>
      <c r="AJ101" s="19"/>
      <c r="AK101" s="19"/>
      <c r="AL101" s="19"/>
      <c r="AM101" s="19"/>
      <c r="AN101" s="19"/>
    </row>
    <row r="102" spans="1:85" s="3" customFormat="1">
      <c r="A102" s="2"/>
      <c r="B102" s="49"/>
      <c r="C102" s="790" t="s">
        <v>198</v>
      </c>
      <c r="D102" s="791"/>
      <c r="E102" s="791"/>
      <c r="F102" s="791"/>
      <c r="G102" s="791"/>
      <c r="H102" s="791"/>
      <c r="I102" s="791"/>
      <c r="J102" s="791"/>
      <c r="K102" s="791"/>
      <c r="L102" s="792"/>
      <c r="M102" s="793">
        <f>'שורות 1-21'!M102:Q102</f>
        <v>0</v>
      </c>
      <c r="N102" s="794"/>
      <c r="O102" s="794"/>
      <c r="P102" s="794"/>
      <c r="Q102" s="795"/>
      <c r="R102" s="775" t="s">
        <v>50</v>
      </c>
      <c r="S102" s="776"/>
      <c r="T102" s="776"/>
      <c r="U102" s="786"/>
      <c r="V102" s="787">
        <f>'שורות 1-21'!V102:AC102</f>
        <v>0</v>
      </c>
      <c r="W102" s="788"/>
      <c r="X102" s="788"/>
      <c r="Y102" s="788"/>
      <c r="Z102" s="788"/>
      <c r="AA102" s="788"/>
      <c r="AB102" s="788"/>
      <c r="AC102" s="789"/>
      <c r="AD102" s="19"/>
      <c r="AE102" s="19"/>
      <c r="AF102" s="19"/>
      <c r="AG102" s="19"/>
      <c r="AH102" s="19"/>
      <c r="AI102" s="19"/>
      <c r="AJ102" s="19"/>
      <c r="AK102" s="19"/>
      <c r="AL102" s="19"/>
      <c r="AM102" s="19"/>
      <c r="AN102" s="19"/>
    </row>
    <row r="103" spans="1:85" s="3" customFormat="1" ht="8.25" customHeight="1">
      <c r="A103" s="2"/>
      <c r="B103" s="49"/>
      <c r="C103" s="49"/>
      <c r="D103" s="49"/>
      <c r="E103" s="49"/>
      <c r="F103" s="49"/>
      <c r="G103" s="49"/>
      <c r="H103" s="49"/>
      <c r="I103" s="49"/>
      <c r="J103" s="49"/>
      <c r="K103" s="49"/>
      <c r="L103" s="49"/>
      <c r="R103" s="49"/>
      <c r="S103" s="49"/>
      <c r="T103" s="49"/>
      <c r="U103" s="49"/>
      <c r="AA103" s="50"/>
      <c r="AB103" s="50"/>
      <c r="AC103" s="50"/>
      <c r="AD103" s="19"/>
      <c r="AE103" s="19"/>
      <c r="AF103" s="19"/>
      <c r="AG103" s="19"/>
      <c r="AH103" s="19"/>
      <c r="AI103" s="19"/>
      <c r="AJ103" s="19"/>
      <c r="AK103" s="19"/>
      <c r="AL103" s="19"/>
      <c r="AM103" s="19"/>
      <c r="AN103" s="19"/>
    </row>
    <row r="104" spans="1:85" s="3" customFormat="1">
      <c r="A104" s="2"/>
      <c r="B104" s="49"/>
      <c r="C104" s="780" t="s">
        <v>51</v>
      </c>
      <c r="D104" s="781"/>
      <c r="E104" s="781"/>
      <c r="F104" s="781"/>
      <c r="G104" s="781"/>
      <c r="H104" s="781"/>
      <c r="I104" s="781"/>
      <c r="J104" s="781"/>
      <c r="K104" s="781"/>
      <c r="L104" s="796"/>
      <c r="M104" s="797">
        <f>'שורות 1-21'!M104:Q104</f>
        <v>0</v>
      </c>
      <c r="N104" s="798"/>
      <c r="O104" s="798"/>
      <c r="P104" s="798"/>
      <c r="Q104" s="798"/>
      <c r="R104" s="111"/>
      <c r="S104" s="111"/>
      <c r="T104" s="105"/>
      <c r="U104" s="105"/>
      <c r="V104" s="131"/>
      <c r="W104" s="131"/>
      <c r="X104" s="131"/>
      <c r="Y104" s="131"/>
      <c r="Z104" s="131"/>
      <c r="AA104" s="131"/>
      <c r="AB104" s="131"/>
      <c r="AC104" s="131"/>
      <c r="AD104" s="20"/>
      <c r="AE104" s="19"/>
      <c r="AF104" s="19"/>
      <c r="AG104" s="19"/>
      <c r="AH104" s="19"/>
      <c r="AI104" s="19"/>
      <c r="AJ104" s="19"/>
      <c r="AK104" s="19"/>
      <c r="AL104" s="19"/>
      <c r="AM104" s="19"/>
      <c r="AN104" s="19"/>
    </row>
    <row r="105" spans="1:85" s="3" customFormat="1" ht="8.25" customHeight="1">
      <c r="A105" s="2"/>
      <c r="B105" s="49"/>
      <c r="C105" s="68"/>
      <c r="D105" s="68"/>
      <c r="E105" s="68"/>
      <c r="F105" s="49"/>
      <c r="G105" s="49"/>
      <c r="H105" s="49"/>
      <c r="I105" s="49"/>
      <c r="J105" s="49"/>
      <c r="K105" s="49"/>
      <c r="L105" s="49"/>
      <c r="R105" s="49"/>
      <c r="S105" s="49"/>
      <c r="T105" s="49"/>
      <c r="U105" s="49"/>
      <c r="V105" s="105"/>
      <c r="W105" s="105"/>
      <c r="X105" s="105"/>
      <c r="Y105" s="105"/>
      <c r="Z105" s="105"/>
      <c r="AA105" s="50"/>
      <c r="AB105" s="50"/>
      <c r="AC105" s="50"/>
      <c r="AI105" s="8"/>
      <c r="AJ105" s="8"/>
    </row>
    <row r="106" spans="1:85" s="3" customFormat="1" ht="17.25" customHeight="1">
      <c r="A106" s="2"/>
      <c r="B106" s="49"/>
      <c r="C106" s="775" t="s">
        <v>66</v>
      </c>
      <c r="D106" s="776"/>
      <c r="E106" s="776"/>
      <c r="F106" s="776"/>
      <c r="G106" s="776"/>
      <c r="H106" s="776"/>
      <c r="I106" s="776"/>
      <c r="J106" s="776"/>
      <c r="K106" s="776"/>
      <c r="L106" s="777"/>
      <c r="M106" s="778">
        <f>'שורות 1-21'!M106:Q106</f>
        <v>0</v>
      </c>
      <c r="N106" s="779"/>
      <c r="O106" s="779"/>
      <c r="P106" s="779"/>
      <c r="Q106" s="779"/>
      <c r="R106" s="5"/>
      <c r="S106" s="5"/>
      <c r="T106" s="5"/>
      <c r="U106" s="105"/>
      <c r="V106" s="105"/>
      <c r="W106" s="105"/>
      <c r="X106" s="105"/>
      <c r="Y106" s="105"/>
      <c r="Z106" s="105"/>
      <c r="AA106" s="105"/>
      <c r="AB106" s="105"/>
      <c r="AC106" s="5"/>
      <c r="AI106" s="8"/>
      <c r="AJ106" s="8"/>
    </row>
    <row r="107" spans="1:85" ht="17.25" customHeight="1">
      <c r="B107" s="33"/>
      <c r="C107" s="5"/>
      <c r="D107" s="5"/>
      <c r="E107" s="5"/>
      <c r="F107" s="5"/>
      <c r="G107" s="5"/>
      <c r="H107" s="5"/>
      <c r="I107" s="5"/>
      <c r="J107" s="5"/>
      <c r="K107" s="5"/>
      <c r="L107" s="5"/>
      <c r="M107" s="149"/>
      <c r="N107" s="149"/>
      <c r="O107" s="149"/>
      <c r="P107" s="149"/>
      <c r="Q107" s="149"/>
      <c r="R107" s="5"/>
      <c r="S107" s="5"/>
      <c r="T107" s="5"/>
      <c r="U107" s="108"/>
      <c r="V107" s="108"/>
      <c r="W107" s="108"/>
      <c r="X107" s="108"/>
      <c r="Y107" s="108"/>
      <c r="Z107" s="108"/>
      <c r="AA107" s="108"/>
      <c r="AB107" s="108"/>
      <c r="AC107" s="5"/>
      <c r="AD107" s="2"/>
      <c r="AE107" s="2"/>
      <c r="AF107" s="2"/>
      <c r="AG107" s="2"/>
      <c r="AH107" s="2"/>
      <c r="AI107" s="16"/>
      <c r="AJ107" s="16"/>
      <c r="AK107" s="2"/>
      <c r="AL107" s="2"/>
      <c r="AM107" s="2"/>
      <c r="AN107" s="2"/>
    </row>
    <row r="108" spans="1:85" s="3" customFormat="1" ht="18.75" customHeight="1">
      <c r="A108" s="2"/>
      <c r="B108" s="1072" t="s">
        <v>143</v>
      </c>
      <c r="C108" s="1073"/>
      <c r="D108" s="1073"/>
      <c r="E108" s="1073"/>
      <c r="F108" s="1073"/>
      <c r="G108" s="1073"/>
      <c r="H108" s="1063"/>
      <c r="I108" s="1063"/>
      <c r="J108" s="1063"/>
      <c r="K108" s="1063"/>
      <c r="L108" s="1068">
        <f>V65</f>
        <v>0</v>
      </c>
      <c r="M108" s="1069" t="s">
        <v>172</v>
      </c>
      <c r="N108" s="1070">
        <f>AE65</f>
        <v>0</v>
      </c>
      <c r="O108" s="1063"/>
      <c r="P108" s="206"/>
      <c r="Q108" s="206"/>
      <c r="R108" s="1063" t="s">
        <v>173</v>
      </c>
      <c r="S108" s="1063"/>
      <c r="T108" s="1063"/>
      <c r="U108" s="1063"/>
      <c r="V108" s="1063"/>
      <c r="W108" s="1063"/>
      <c r="X108" s="1063"/>
      <c r="Y108" s="1063"/>
      <c r="Z108" s="1063"/>
      <c r="AA108" s="1063"/>
      <c r="AB108" s="1063"/>
      <c r="AC108" s="1063"/>
      <c r="AD108" s="1063"/>
      <c r="AE108" s="1063"/>
      <c r="AF108" s="1064" t="s">
        <v>174</v>
      </c>
      <c r="AG108" s="1064">
        <f>R57</f>
        <v>0</v>
      </c>
      <c r="AH108" s="1064" t="s">
        <v>3</v>
      </c>
      <c r="AI108" s="1065">
        <f>AE57</f>
        <v>0</v>
      </c>
      <c r="AJ108" s="1066"/>
      <c r="AK108" s="1067"/>
      <c r="AL108" s="202"/>
      <c r="AM108" s="203"/>
      <c r="AN108" s="203"/>
      <c r="AO108" s="204"/>
      <c r="AP108" s="169"/>
      <c r="AQ108" s="205"/>
      <c r="AR108" s="205"/>
      <c r="AS108" s="205"/>
      <c r="AT108" s="205"/>
      <c r="AU108" s="205"/>
      <c r="AV108" s="205"/>
      <c r="AW108" s="205"/>
      <c r="AX108" s="205"/>
      <c r="AY108" s="169"/>
      <c r="AZ108" s="169"/>
      <c r="BA108" s="169"/>
      <c r="BB108" s="169"/>
      <c r="BC108" s="169"/>
      <c r="BD108" s="169"/>
      <c r="BE108" s="169"/>
      <c r="BF108" s="169"/>
      <c r="BG108" s="169"/>
      <c r="BH108" s="169"/>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row>
    <row r="109" spans="1:85" ht="31.5" customHeight="1">
      <c r="B109" s="696" t="s">
        <v>144</v>
      </c>
      <c r="C109" s="1074"/>
      <c r="D109" s="1074"/>
      <c r="E109" s="1074"/>
      <c r="F109" s="1074"/>
      <c r="G109" s="697"/>
      <c r="H109" s="1083" t="s">
        <v>170</v>
      </c>
      <c r="I109" s="679"/>
      <c r="J109" s="679"/>
      <c r="K109" s="679"/>
      <c r="L109" s="702" t="s">
        <v>162</v>
      </c>
      <c r="M109" s="703"/>
      <c r="N109" s="696" t="s">
        <v>148</v>
      </c>
      <c r="O109" s="697"/>
      <c r="P109" s="708" t="s">
        <v>164</v>
      </c>
      <c r="Q109" s="708"/>
      <c r="R109" s="922" t="s">
        <v>168</v>
      </c>
      <c r="S109" s="923"/>
      <c r="T109" s="923"/>
      <c r="U109" s="923"/>
      <c r="V109" s="924"/>
      <c r="W109" s="921" t="s">
        <v>165</v>
      </c>
      <c r="X109" s="921"/>
      <c r="Y109" s="921"/>
      <c r="Z109" s="921"/>
      <c r="AA109" s="708" t="s">
        <v>169</v>
      </c>
      <c r="AB109" s="708"/>
      <c r="AC109" s="708"/>
      <c r="AD109" s="708"/>
      <c r="AE109" s="708"/>
      <c r="AF109" s="538" t="s">
        <v>166</v>
      </c>
      <c r="AG109" s="538"/>
      <c r="AH109" s="538" t="s">
        <v>167</v>
      </c>
      <c r="AI109" s="538"/>
      <c r="AJ109" s="538" t="s">
        <v>163</v>
      </c>
      <c r="AK109" s="538"/>
      <c r="AL109" s="150"/>
      <c r="AM109" s="150"/>
      <c r="AN109" s="150"/>
      <c r="AO109" s="151"/>
      <c r="AP109" s="934"/>
      <c r="AQ109" s="934"/>
      <c r="AR109" s="934"/>
      <c r="AS109" s="934"/>
      <c r="AT109" s="934"/>
      <c r="AU109" s="934"/>
      <c r="AV109" s="934"/>
      <c r="AW109" s="934"/>
      <c r="AX109" s="915"/>
      <c r="AY109" s="916"/>
      <c r="AZ109" s="916"/>
      <c r="BA109" s="916"/>
      <c r="BB109" s="916"/>
      <c r="BC109" s="916"/>
      <c r="BD109" s="916"/>
      <c r="BE109" s="916"/>
      <c r="BF109" s="916"/>
      <c r="BG109" s="916"/>
      <c r="BH109" s="945"/>
      <c r="BI109" s="945"/>
      <c r="BJ109" s="945"/>
      <c r="BK109" s="945"/>
      <c r="BL109" s="945"/>
      <c r="BM109" s="945"/>
      <c r="BN109" s="945"/>
      <c r="BO109" s="945"/>
      <c r="BP109" s="945"/>
      <c r="BQ109" s="945"/>
      <c r="BR109" s="945"/>
      <c r="BS109" s="945"/>
      <c r="BT109" s="945"/>
      <c r="BU109" s="945"/>
      <c r="BV109" s="945"/>
      <c r="BW109" s="945"/>
      <c r="BX109" s="945"/>
      <c r="BY109" s="945"/>
      <c r="BZ109" s="945"/>
      <c r="CA109" s="934"/>
      <c r="CB109" s="946"/>
      <c r="CC109" s="946"/>
      <c r="CD109" s="946"/>
      <c r="CE109" s="946"/>
      <c r="CF109" s="946"/>
      <c r="CG109" s="108"/>
    </row>
    <row r="110" spans="1:85" s="66" customFormat="1" ht="21" customHeight="1">
      <c r="B110" s="1075"/>
      <c r="C110" s="200"/>
      <c r="D110" s="200"/>
      <c r="E110" s="200"/>
      <c r="F110" s="200"/>
      <c r="G110" s="1084"/>
      <c r="H110" s="1076" t="s">
        <v>145</v>
      </c>
      <c r="I110" s="685"/>
      <c r="J110" s="685"/>
      <c r="K110" s="685"/>
      <c r="L110" s="704"/>
      <c r="M110" s="705"/>
      <c r="N110" s="698"/>
      <c r="O110" s="699"/>
      <c r="P110" s="708"/>
      <c r="Q110" s="708"/>
      <c r="R110" s="925"/>
      <c r="S110" s="926"/>
      <c r="T110" s="926"/>
      <c r="U110" s="926"/>
      <c r="V110" s="927"/>
      <c r="W110" s="921"/>
      <c r="X110" s="921"/>
      <c r="Y110" s="921"/>
      <c r="Z110" s="921"/>
      <c r="AA110" s="708"/>
      <c r="AB110" s="708"/>
      <c r="AC110" s="708"/>
      <c r="AD110" s="708"/>
      <c r="AE110" s="708"/>
      <c r="AF110" s="538"/>
      <c r="AG110" s="538"/>
      <c r="AH110" s="538"/>
      <c r="AI110" s="538"/>
      <c r="AJ110" s="538"/>
      <c r="AK110" s="538"/>
      <c r="AL110" s="150"/>
      <c r="AM110" s="150"/>
      <c r="AN110" s="150"/>
      <c r="AO110" s="151"/>
      <c r="AP110" s="934"/>
      <c r="AQ110" s="934"/>
      <c r="AR110" s="934"/>
      <c r="AS110" s="934"/>
      <c r="AT110" s="934"/>
      <c r="AU110" s="934"/>
      <c r="AV110" s="934"/>
      <c r="AW110" s="934"/>
      <c r="AX110" s="915"/>
      <c r="AY110" s="916"/>
      <c r="AZ110" s="916"/>
      <c r="BA110" s="916"/>
      <c r="BB110" s="916"/>
      <c r="BC110" s="916"/>
      <c r="BD110" s="916"/>
      <c r="BE110" s="916"/>
      <c r="BF110" s="916"/>
      <c r="BG110" s="916"/>
      <c r="BH110" s="945"/>
      <c r="BI110" s="945"/>
      <c r="BJ110" s="945"/>
      <c r="BK110" s="945"/>
      <c r="BL110" s="945"/>
      <c r="BM110" s="945"/>
      <c r="BN110" s="945"/>
      <c r="BO110" s="945"/>
      <c r="BP110" s="945"/>
      <c r="BQ110" s="945"/>
      <c r="BR110" s="945"/>
      <c r="BS110" s="945"/>
      <c r="BT110" s="945"/>
      <c r="BU110" s="945"/>
      <c r="BV110" s="945"/>
      <c r="BW110" s="945"/>
      <c r="BX110" s="945"/>
      <c r="BY110" s="945"/>
      <c r="BZ110" s="945"/>
      <c r="CA110" s="946"/>
      <c r="CB110" s="946"/>
      <c r="CC110" s="946"/>
      <c r="CD110" s="946"/>
      <c r="CE110" s="946"/>
      <c r="CF110" s="946"/>
      <c r="CG110" s="133"/>
    </row>
    <row r="111" spans="1:85" s="66" customFormat="1" ht="18.75" customHeight="1">
      <c r="B111" s="1075"/>
      <c r="C111" s="200"/>
      <c r="D111" s="200"/>
      <c r="E111" s="200"/>
      <c r="F111" s="200"/>
      <c r="G111" s="1084"/>
      <c r="H111" s="1083" t="s">
        <v>146</v>
      </c>
      <c r="I111" s="679"/>
      <c r="J111" s="679"/>
      <c r="K111" s="679"/>
      <c r="L111" s="704"/>
      <c r="M111" s="705"/>
      <c r="N111" s="698"/>
      <c r="O111" s="699"/>
      <c r="P111" s="708"/>
      <c r="Q111" s="708"/>
      <c r="R111" s="925"/>
      <c r="S111" s="926"/>
      <c r="T111" s="926"/>
      <c r="U111" s="926"/>
      <c r="V111" s="927"/>
      <c r="W111" s="921"/>
      <c r="X111" s="921"/>
      <c r="Y111" s="921"/>
      <c r="Z111" s="921"/>
      <c r="AA111" s="708"/>
      <c r="AB111" s="708"/>
      <c r="AC111" s="708"/>
      <c r="AD111" s="708"/>
      <c r="AE111" s="708"/>
      <c r="AF111" s="538"/>
      <c r="AG111" s="538"/>
      <c r="AH111" s="538"/>
      <c r="AI111" s="538"/>
      <c r="AJ111" s="538"/>
      <c r="AK111" s="538"/>
      <c r="AL111" s="150"/>
      <c r="AM111" s="150"/>
      <c r="AN111" s="150"/>
      <c r="AO111" s="151"/>
      <c r="AP111" s="934"/>
      <c r="AQ111" s="934"/>
      <c r="AR111" s="934"/>
      <c r="AS111" s="934"/>
      <c r="AT111" s="934"/>
      <c r="AU111" s="934"/>
      <c r="AV111" s="934"/>
      <c r="AW111" s="934"/>
      <c r="AX111" s="949"/>
      <c r="AY111" s="916"/>
      <c r="AZ111" s="916"/>
      <c r="BA111" s="916"/>
      <c r="BB111" s="916"/>
      <c r="BC111" s="916"/>
      <c r="BD111" s="916"/>
      <c r="BE111" s="916"/>
      <c r="BF111" s="916"/>
      <c r="BG111" s="916"/>
      <c r="BH111" s="945"/>
      <c r="BI111" s="945"/>
      <c r="BJ111" s="945"/>
      <c r="BK111" s="945"/>
      <c r="BL111" s="945"/>
      <c r="BM111" s="945"/>
      <c r="BN111" s="945"/>
      <c r="BO111" s="945"/>
      <c r="BP111" s="945"/>
      <c r="BQ111" s="945"/>
      <c r="BR111" s="945"/>
      <c r="BS111" s="945"/>
      <c r="BT111" s="945"/>
      <c r="BU111" s="945"/>
      <c r="BV111" s="945"/>
      <c r="BW111" s="945"/>
      <c r="BX111" s="945"/>
      <c r="BY111" s="945"/>
      <c r="BZ111" s="945"/>
      <c r="CA111" s="946"/>
      <c r="CB111" s="946"/>
      <c r="CC111" s="946"/>
      <c r="CD111" s="946"/>
      <c r="CE111" s="946"/>
      <c r="CF111" s="946"/>
      <c r="CG111" s="133"/>
    </row>
    <row r="112" spans="1:85" s="66" customFormat="1" ht="18.75" customHeight="1">
      <c r="B112" s="1075"/>
      <c r="C112" s="200"/>
      <c r="D112" s="200"/>
      <c r="E112" s="200"/>
      <c r="F112" s="200"/>
      <c r="G112" s="1084"/>
      <c r="H112" s="1083" t="s">
        <v>147</v>
      </c>
      <c r="I112" s="679"/>
      <c r="J112" s="679"/>
      <c r="K112" s="679"/>
      <c r="L112" s="706"/>
      <c r="M112" s="707"/>
      <c r="N112" s="698"/>
      <c r="O112" s="699"/>
      <c r="P112" s="708"/>
      <c r="Q112" s="708"/>
      <c r="R112" s="925"/>
      <c r="S112" s="926"/>
      <c r="T112" s="926"/>
      <c r="U112" s="926"/>
      <c r="V112" s="927"/>
      <c r="W112" s="921"/>
      <c r="X112" s="921"/>
      <c r="Y112" s="921"/>
      <c r="Z112" s="921"/>
      <c r="AA112" s="708"/>
      <c r="AB112" s="708"/>
      <c r="AC112" s="708"/>
      <c r="AD112" s="708"/>
      <c r="AE112" s="708"/>
      <c r="AF112" s="538"/>
      <c r="AG112" s="538"/>
      <c r="AH112" s="538"/>
      <c r="AI112" s="538"/>
      <c r="AJ112" s="538"/>
      <c r="AK112" s="538"/>
      <c r="AL112" s="150"/>
      <c r="AM112" s="150"/>
      <c r="AN112" s="150"/>
      <c r="AO112" s="151"/>
      <c r="AP112" s="934"/>
      <c r="AQ112" s="934"/>
      <c r="AR112" s="934"/>
      <c r="AS112" s="934"/>
      <c r="AT112" s="934"/>
      <c r="AU112" s="934"/>
      <c r="AV112" s="934"/>
      <c r="AW112" s="934"/>
      <c r="AX112" s="918"/>
      <c r="AY112" s="916"/>
      <c r="AZ112" s="916"/>
      <c r="BA112" s="916"/>
      <c r="BB112" s="916"/>
      <c r="BC112" s="916"/>
      <c r="BD112" s="916"/>
      <c r="BE112" s="916"/>
      <c r="BF112" s="916"/>
      <c r="BG112" s="916"/>
      <c r="BH112" s="945"/>
      <c r="BI112" s="945"/>
      <c r="BJ112" s="945"/>
      <c r="BK112" s="945"/>
      <c r="BL112" s="945"/>
      <c r="BM112" s="945"/>
      <c r="BN112" s="945"/>
      <c r="BO112" s="945"/>
      <c r="BP112" s="945"/>
      <c r="BQ112" s="945"/>
      <c r="BR112" s="945"/>
      <c r="BS112" s="945"/>
      <c r="BT112" s="945"/>
      <c r="BU112" s="945"/>
      <c r="BV112" s="945"/>
      <c r="BW112" s="945"/>
      <c r="BX112" s="945"/>
      <c r="BY112" s="945"/>
      <c r="BZ112" s="945"/>
      <c r="CA112" s="946"/>
      <c r="CB112" s="946"/>
      <c r="CC112" s="946"/>
      <c r="CD112" s="946"/>
      <c r="CE112" s="946"/>
      <c r="CF112" s="946"/>
      <c r="CG112" s="133"/>
    </row>
    <row r="113" spans="1:85" s="66" customFormat="1" ht="24.75" customHeight="1">
      <c r="B113" s="1085"/>
      <c r="C113" s="1086"/>
      <c r="D113" s="1086"/>
      <c r="E113" s="1086"/>
      <c r="F113" s="1086"/>
      <c r="G113" s="1087"/>
      <c r="H113" s="1076" t="s">
        <v>171</v>
      </c>
      <c r="I113" s="685"/>
      <c r="J113" s="685"/>
      <c r="K113" s="685"/>
      <c r="L113" s="201" t="s">
        <v>159</v>
      </c>
      <c r="M113" s="201" t="s">
        <v>160</v>
      </c>
      <c r="N113" s="700"/>
      <c r="O113" s="701"/>
      <c r="P113" s="708"/>
      <c r="Q113" s="708"/>
      <c r="R113" s="928"/>
      <c r="S113" s="929"/>
      <c r="T113" s="929"/>
      <c r="U113" s="929"/>
      <c r="V113" s="930"/>
      <c r="W113" s="921"/>
      <c r="X113" s="921"/>
      <c r="Y113" s="921"/>
      <c r="Z113" s="921"/>
      <c r="AA113" s="708"/>
      <c r="AB113" s="708"/>
      <c r="AC113" s="708"/>
      <c r="AD113" s="708"/>
      <c r="AE113" s="708"/>
      <c r="AF113" s="538"/>
      <c r="AG113" s="538"/>
      <c r="AH113" s="538"/>
      <c r="AI113" s="538"/>
      <c r="AJ113" s="538"/>
      <c r="AK113" s="538"/>
      <c r="AL113" s="150"/>
      <c r="AM113" s="150"/>
      <c r="AN113" s="150"/>
      <c r="AO113" s="151"/>
      <c r="AP113" s="934"/>
      <c r="AQ113" s="934"/>
      <c r="AR113" s="934"/>
      <c r="AS113" s="934"/>
      <c r="AT113" s="934"/>
      <c r="AU113" s="934"/>
      <c r="AV113" s="934"/>
      <c r="AW113" s="934"/>
      <c r="AX113" s="918"/>
      <c r="AY113" s="919"/>
      <c r="AZ113" s="919"/>
      <c r="BA113" s="919"/>
      <c r="BB113" s="919"/>
      <c r="BC113" s="919"/>
      <c r="BD113" s="919"/>
      <c r="BE113" s="919"/>
      <c r="BF113" s="919"/>
      <c r="BG113" s="919"/>
      <c r="BH113" s="945"/>
      <c r="BI113" s="945"/>
      <c r="BJ113" s="945"/>
      <c r="BK113" s="945"/>
      <c r="BL113" s="945"/>
      <c r="BM113" s="945"/>
      <c r="BN113" s="945"/>
      <c r="BO113" s="945"/>
      <c r="BP113" s="945"/>
      <c r="BQ113" s="945"/>
      <c r="BR113" s="945"/>
      <c r="BS113" s="945"/>
      <c r="BT113" s="945"/>
      <c r="BU113" s="945"/>
      <c r="BV113" s="945"/>
      <c r="BW113" s="945"/>
      <c r="BX113" s="945"/>
      <c r="BY113" s="945"/>
      <c r="BZ113" s="945"/>
      <c r="CA113" s="946"/>
      <c r="CB113" s="946"/>
      <c r="CC113" s="946"/>
      <c r="CD113" s="946"/>
      <c r="CE113" s="946"/>
      <c r="CF113" s="946"/>
      <c r="CG113" s="133"/>
    </row>
    <row r="114" spans="1:85" s="66" customFormat="1" ht="17.25" customHeight="1">
      <c r="B114" s="931" t="s">
        <v>149</v>
      </c>
      <c r="C114" s="932"/>
      <c r="D114" s="932"/>
      <c r="E114" s="932"/>
      <c r="F114" s="932"/>
      <c r="G114" s="933"/>
      <c r="H114" s="933" t="s">
        <v>150</v>
      </c>
      <c r="I114" s="539"/>
      <c r="J114" s="539"/>
      <c r="K114" s="539"/>
      <c r="L114" s="539" t="s">
        <v>151</v>
      </c>
      <c r="M114" s="539"/>
      <c r="N114" s="539" t="s">
        <v>152</v>
      </c>
      <c r="O114" s="539"/>
      <c r="P114" s="539" t="s">
        <v>153</v>
      </c>
      <c r="Q114" s="539"/>
      <c r="R114" s="931" t="s">
        <v>161</v>
      </c>
      <c r="S114" s="932"/>
      <c r="T114" s="932"/>
      <c r="U114" s="932"/>
      <c r="V114" s="933"/>
      <c r="W114" s="539" t="s">
        <v>154</v>
      </c>
      <c r="X114" s="539"/>
      <c r="Y114" s="539"/>
      <c r="Z114" s="539"/>
      <c r="AA114" s="539" t="s">
        <v>155</v>
      </c>
      <c r="AB114" s="539"/>
      <c r="AC114" s="539"/>
      <c r="AD114" s="539"/>
      <c r="AE114" s="539"/>
      <c r="AF114" s="539" t="s">
        <v>156</v>
      </c>
      <c r="AG114" s="539"/>
      <c r="AH114" s="539" t="s">
        <v>157</v>
      </c>
      <c r="AI114" s="539"/>
      <c r="AJ114" s="539" t="s">
        <v>158</v>
      </c>
      <c r="AK114" s="539"/>
      <c r="AL114" s="243"/>
      <c r="AM114" s="243"/>
      <c r="AN114" s="243"/>
      <c r="AO114" s="153"/>
      <c r="AP114" s="920"/>
      <c r="AQ114" s="920"/>
      <c r="AR114" s="920"/>
      <c r="AS114" s="920"/>
      <c r="AT114" s="920"/>
      <c r="AU114" s="920"/>
      <c r="AV114" s="920"/>
      <c r="AW114" s="920"/>
      <c r="AX114" s="920"/>
      <c r="AY114" s="920"/>
      <c r="AZ114" s="920"/>
      <c r="BA114" s="920"/>
      <c r="BB114" s="920"/>
      <c r="BC114" s="920"/>
      <c r="BD114" s="920"/>
      <c r="BE114" s="920"/>
      <c r="BF114" s="920"/>
      <c r="BG114" s="920"/>
      <c r="BH114" s="948"/>
      <c r="BI114" s="948"/>
      <c r="BJ114" s="948"/>
      <c r="BK114" s="948"/>
      <c r="BL114" s="948"/>
      <c r="BM114" s="948"/>
      <c r="BN114" s="948"/>
      <c r="BO114" s="920"/>
      <c r="BP114" s="920"/>
      <c r="BQ114" s="920"/>
      <c r="BR114" s="920"/>
      <c r="BS114" s="920"/>
      <c r="BT114" s="920"/>
      <c r="BU114" s="920"/>
      <c r="BV114" s="920"/>
      <c r="BW114" s="920"/>
      <c r="BX114" s="920"/>
      <c r="BY114" s="920"/>
      <c r="BZ114" s="920"/>
      <c r="CA114" s="920"/>
      <c r="CB114" s="920"/>
      <c r="CC114" s="920"/>
      <c r="CD114" s="920"/>
      <c r="CE114" s="920"/>
      <c r="CF114" s="920"/>
      <c r="CG114" s="133"/>
    </row>
    <row r="115" spans="1:85" ht="18.75">
      <c r="B115" s="1032" t="s">
        <v>190</v>
      </c>
      <c r="C115" s="1032"/>
      <c r="D115" s="1032"/>
      <c r="E115" s="1032"/>
      <c r="F115" s="1032"/>
      <c r="G115" s="1032"/>
      <c r="H115" s="1033">
        <f>'שורות 42-22'!H123:K123</f>
        <v>0</v>
      </c>
      <c r="I115" s="1033"/>
      <c r="J115" s="1033"/>
      <c r="K115" s="1033"/>
      <c r="L115" s="1034"/>
      <c r="M115" s="1034"/>
      <c r="N115" s="1034"/>
      <c r="O115" s="1034"/>
      <c r="P115" s="1035"/>
      <c r="Q115" s="1036"/>
      <c r="R115" s="1035"/>
      <c r="S115" s="1037"/>
      <c r="T115" s="1037"/>
      <c r="U115" s="1037"/>
      <c r="V115" s="1036"/>
      <c r="W115" s="686">
        <f>'שורות 42-22'!W123:Z123</f>
        <v>0</v>
      </c>
      <c r="X115" s="686"/>
      <c r="Y115" s="686"/>
      <c r="Z115" s="686"/>
      <c r="AA115" s="686">
        <f>'שורות 42-22'!AA123:AE123</f>
        <v>0</v>
      </c>
      <c r="AB115" s="686"/>
      <c r="AC115" s="686"/>
      <c r="AD115" s="686"/>
      <c r="AE115" s="686"/>
      <c r="AF115" s="478">
        <f>'שורות 42-22'!AF123:AG123</f>
        <v>0</v>
      </c>
      <c r="AG115" s="478"/>
      <c r="AH115" s="478">
        <f>'שורות 42-22'!AH123:AI123</f>
        <v>0</v>
      </c>
      <c r="AI115" s="478"/>
      <c r="AJ115" s="478">
        <f>'שורות 42-22'!AJ123:AK123</f>
        <v>0</v>
      </c>
      <c r="AK115" s="478"/>
      <c r="AL115" s="154"/>
      <c r="AM115" s="155"/>
      <c r="AN115" s="680"/>
      <c r="AO115" s="680"/>
      <c r="AP115" s="680"/>
      <c r="AQ115" s="680"/>
      <c r="AR115" s="680"/>
      <c r="AS115" s="680"/>
      <c r="AT115" s="680"/>
      <c r="AU115" s="680"/>
      <c r="AV115" s="947"/>
      <c r="AW115" s="947"/>
      <c r="AX115" s="947"/>
      <c r="AY115" s="947"/>
      <c r="AZ115" s="947"/>
      <c r="BA115" s="947"/>
      <c r="BB115" s="947"/>
      <c r="BC115" s="947"/>
      <c r="BD115" s="947"/>
      <c r="BE115" s="947"/>
      <c r="BF115" s="950"/>
      <c r="BG115" s="950"/>
      <c r="BH115" s="950"/>
      <c r="BI115" s="950"/>
      <c r="BJ115" s="950"/>
      <c r="BK115" s="950"/>
      <c r="BL115" s="950"/>
      <c r="BM115" s="951"/>
      <c r="BN115" s="951"/>
      <c r="BO115" s="951"/>
      <c r="BP115" s="951"/>
      <c r="BQ115" s="951"/>
      <c r="BR115" s="951"/>
      <c r="BS115" s="951"/>
      <c r="BT115" s="951"/>
      <c r="BU115" s="951"/>
      <c r="BV115" s="951"/>
      <c r="BW115" s="951"/>
      <c r="BX115" s="951"/>
      <c r="BY115" s="952"/>
      <c r="BZ115" s="952"/>
      <c r="CA115" s="952"/>
      <c r="CB115" s="952"/>
      <c r="CC115" s="952"/>
      <c r="CD115" s="952"/>
      <c r="CE115" s="108"/>
      <c r="CF115" s="108"/>
      <c r="CG115" s="108"/>
    </row>
    <row r="116" spans="1:85" ht="18.75">
      <c r="A116" s="57"/>
      <c r="B116" s="709"/>
      <c r="C116" s="709"/>
      <c r="D116" s="709"/>
      <c r="E116" s="709"/>
      <c r="F116" s="709"/>
      <c r="G116" s="709"/>
      <c r="H116" s="710"/>
      <c r="I116" s="710"/>
      <c r="J116" s="710"/>
      <c r="K116" s="710"/>
      <c r="L116" s="681"/>
      <c r="M116" s="681"/>
      <c r="N116" s="681"/>
      <c r="O116" s="681"/>
      <c r="P116" s="682"/>
      <c r="Q116" s="682"/>
      <c r="R116" s="687"/>
      <c r="S116" s="688"/>
      <c r="T116" s="688"/>
      <c r="U116" s="688"/>
      <c r="V116" s="689"/>
      <c r="W116" s="686" t="str">
        <f t="shared" ref="W116:W121" si="8">IF(R116="","",P116*R116)</f>
        <v/>
      </c>
      <c r="X116" s="686"/>
      <c r="Y116" s="686"/>
      <c r="Z116" s="686"/>
      <c r="AA116" s="560"/>
      <c r="AB116" s="560"/>
      <c r="AC116" s="560"/>
      <c r="AD116" s="560"/>
      <c r="AE116" s="560"/>
      <c r="AF116" s="537" t="str">
        <f>IF(AA116&lt;&gt;0,IF(R116="",AA116,AA116+W116),IF(W116="","",W116))</f>
        <v/>
      </c>
      <c r="AG116" s="537"/>
      <c r="AH116" s="478" t="str">
        <f t="shared" ref="AH116:AH121" si="9">IF(H116="","",IF(AF116="",H116,H116-AF116))</f>
        <v/>
      </c>
      <c r="AI116" s="478"/>
      <c r="AJ116" s="478" t="str">
        <f t="shared" ref="AJ116:AJ121" si="10">IF(H116="","",AH116/P116)</f>
        <v/>
      </c>
      <c r="AK116" s="478"/>
      <c r="AL116" s="154"/>
      <c r="AM116" s="155"/>
      <c r="AN116" s="680"/>
      <c r="AO116" s="680"/>
      <c r="AP116" s="680"/>
      <c r="AQ116" s="680"/>
      <c r="AR116" s="680"/>
      <c r="AS116" s="680"/>
      <c r="AT116" s="680"/>
      <c r="AU116" s="680"/>
      <c r="AV116" s="947"/>
      <c r="AW116" s="947"/>
      <c r="AX116" s="947"/>
      <c r="AY116" s="947"/>
      <c r="AZ116" s="947"/>
      <c r="BA116" s="947"/>
      <c r="BB116" s="947"/>
      <c r="BC116" s="947"/>
      <c r="BD116" s="947"/>
      <c r="BE116" s="947"/>
      <c r="BF116" s="950"/>
      <c r="BG116" s="950"/>
      <c r="BH116" s="950"/>
      <c r="BI116" s="950"/>
      <c r="BJ116" s="950"/>
      <c r="BK116" s="950"/>
      <c r="BL116" s="950"/>
      <c r="BM116" s="951"/>
      <c r="BN116" s="951"/>
      <c r="BO116" s="951"/>
      <c r="BP116" s="951"/>
      <c r="BQ116" s="951"/>
      <c r="BR116" s="951"/>
      <c r="BS116" s="951"/>
      <c r="BT116" s="951"/>
      <c r="BU116" s="951"/>
      <c r="BV116" s="951"/>
      <c r="BW116" s="951"/>
      <c r="BX116" s="951"/>
      <c r="BY116" s="952"/>
      <c r="BZ116" s="952"/>
      <c r="CA116" s="952"/>
      <c r="CB116" s="952"/>
      <c r="CC116" s="952"/>
      <c r="CD116" s="952"/>
      <c r="CE116" s="108"/>
      <c r="CF116" s="108"/>
      <c r="CG116" s="108"/>
    </row>
    <row r="117" spans="1:85" ht="18.75">
      <c r="A117" s="57"/>
      <c r="B117" s="709"/>
      <c r="C117" s="709"/>
      <c r="D117" s="709"/>
      <c r="E117" s="709"/>
      <c r="F117" s="709"/>
      <c r="G117" s="709"/>
      <c r="H117" s="710"/>
      <c r="I117" s="710"/>
      <c r="J117" s="710"/>
      <c r="K117" s="710"/>
      <c r="L117" s="681"/>
      <c r="M117" s="681"/>
      <c r="N117" s="681"/>
      <c r="O117" s="681"/>
      <c r="P117" s="682"/>
      <c r="Q117" s="682"/>
      <c r="R117" s="687"/>
      <c r="S117" s="688"/>
      <c r="T117" s="688"/>
      <c r="U117" s="688"/>
      <c r="V117" s="689"/>
      <c r="W117" s="686" t="str">
        <f t="shared" si="8"/>
        <v/>
      </c>
      <c r="X117" s="686"/>
      <c r="Y117" s="686"/>
      <c r="Z117" s="686"/>
      <c r="AA117" s="560"/>
      <c r="AB117" s="560"/>
      <c r="AC117" s="560"/>
      <c r="AD117" s="560"/>
      <c r="AE117" s="560"/>
      <c r="AF117" s="537" t="str">
        <f t="shared" ref="AF117:AF121" si="11">IF(AA117&lt;&gt;0,IF(R117="",AA117,AA117+W117),IF(W117="","",W117))</f>
        <v/>
      </c>
      <c r="AG117" s="537"/>
      <c r="AH117" s="478" t="str">
        <f t="shared" si="9"/>
        <v/>
      </c>
      <c r="AI117" s="478"/>
      <c r="AJ117" s="478" t="str">
        <f t="shared" si="10"/>
        <v/>
      </c>
      <c r="AK117" s="478"/>
      <c r="AL117" s="154"/>
      <c r="AM117" s="155"/>
      <c r="AN117" s="680"/>
      <c r="AO117" s="680"/>
      <c r="AP117" s="680"/>
      <c r="AQ117" s="680"/>
      <c r="AR117" s="680"/>
      <c r="AS117" s="680"/>
      <c r="AT117" s="680"/>
      <c r="AU117" s="680"/>
      <c r="AV117" s="947"/>
      <c r="AW117" s="947"/>
      <c r="AX117" s="947"/>
      <c r="AY117" s="947"/>
      <c r="AZ117" s="947"/>
      <c r="BA117" s="947"/>
      <c r="BB117" s="947"/>
      <c r="BC117" s="947"/>
      <c r="BD117" s="947"/>
      <c r="BE117" s="947"/>
      <c r="BF117" s="950"/>
      <c r="BG117" s="950"/>
      <c r="BH117" s="950"/>
      <c r="BI117" s="950"/>
      <c r="BJ117" s="950"/>
      <c r="BK117" s="950"/>
      <c r="BL117" s="950"/>
      <c r="BM117" s="951"/>
      <c r="BN117" s="951"/>
      <c r="BO117" s="951"/>
      <c r="BP117" s="951"/>
      <c r="BQ117" s="951"/>
      <c r="BR117" s="951"/>
      <c r="BS117" s="951"/>
      <c r="BT117" s="951"/>
      <c r="BU117" s="951"/>
      <c r="BV117" s="951"/>
      <c r="BW117" s="951"/>
      <c r="BX117" s="951"/>
      <c r="BY117" s="952"/>
      <c r="BZ117" s="952"/>
      <c r="CA117" s="952"/>
      <c r="CB117" s="952"/>
      <c r="CC117" s="952"/>
      <c r="CD117" s="952"/>
      <c r="CE117" s="108"/>
      <c r="CF117" s="108"/>
      <c r="CG117" s="108"/>
    </row>
    <row r="118" spans="1:85" s="69" customFormat="1" ht="18.75">
      <c r="A118" s="57"/>
      <c r="B118" s="709"/>
      <c r="C118" s="709"/>
      <c r="D118" s="709"/>
      <c r="E118" s="709"/>
      <c r="F118" s="709"/>
      <c r="G118" s="709"/>
      <c r="H118" s="710"/>
      <c r="I118" s="710"/>
      <c r="J118" s="710"/>
      <c r="K118" s="710"/>
      <c r="L118" s="681"/>
      <c r="M118" s="681"/>
      <c r="N118" s="681"/>
      <c r="O118" s="681"/>
      <c r="P118" s="682"/>
      <c r="Q118" s="682"/>
      <c r="R118" s="687"/>
      <c r="S118" s="688"/>
      <c r="T118" s="688"/>
      <c r="U118" s="688"/>
      <c r="V118" s="689"/>
      <c r="W118" s="686" t="str">
        <f t="shared" si="8"/>
        <v/>
      </c>
      <c r="X118" s="686"/>
      <c r="Y118" s="686"/>
      <c r="Z118" s="686"/>
      <c r="AA118" s="560"/>
      <c r="AB118" s="560"/>
      <c r="AC118" s="560"/>
      <c r="AD118" s="560"/>
      <c r="AE118" s="560"/>
      <c r="AF118" s="537" t="str">
        <f t="shared" si="11"/>
        <v/>
      </c>
      <c r="AG118" s="537"/>
      <c r="AH118" s="478" t="str">
        <f t="shared" si="9"/>
        <v/>
      </c>
      <c r="AI118" s="478"/>
      <c r="AJ118" s="478" t="str">
        <f t="shared" si="10"/>
        <v/>
      </c>
      <c r="AK118" s="478"/>
      <c r="AL118" s="154"/>
      <c r="AM118" s="155"/>
      <c r="AN118" s="238"/>
      <c r="AO118" s="238"/>
      <c r="AP118" s="238"/>
      <c r="AQ118" s="238"/>
      <c r="AR118" s="238"/>
      <c r="AS118" s="238"/>
      <c r="AT118" s="238"/>
      <c r="AU118" s="238"/>
      <c r="AV118" s="237"/>
      <c r="AW118" s="237"/>
      <c r="AX118" s="237"/>
      <c r="AY118" s="237"/>
      <c r="AZ118" s="237"/>
      <c r="BA118" s="237"/>
      <c r="BB118" s="237"/>
      <c r="BC118" s="237"/>
      <c r="BD118" s="237"/>
      <c r="BE118" s="237"/>
      <c r="BF118" s="234"/>
      <c r="BG118" s="234"/>
      <c r="BH118" s="234"/>
      <c r="BI118" s="234"/>
      <c r="BJ118" s="234"/>
      <c r="BK118" s="234"/>
      <c r="BL118" s="234"/>
      <c r="BM118" s="235"/>
      <c r="BN118" s="235"/>
      <c r="BO118" s="235"/>
      <c r="BP118" s="235"/>
      <c r="BQ118" s="235"/>
      <c r="BR118" s="235"/>
      <c r="BS118" s="235"/>
      <c r="BT118" s="235"/>
      <c r="BU118" s="235"/>
      <c r="BV118" s="235"/>
      <c r="BW118" s="235"/>
      <c r="BX118" s="235"/>
      <c r="BY118" s="236"/>
      <c r="BZ118" s="236"/>
      <c r="CA118" s="236"/>
      <c r="CB118" s="236"/>
      <c r="CC118" s="236"/>
      <c r="CD118" s="236"/>
      <c r="CE118" s="108"/>
      <c r="CF118" s="108"/>
      <c r="CG118" s="108"/>
    </row>
    <row r="119" spans="1:85" s="69" customFormat="1" ht="18.75">
      <c r="A119" s="57"/>
      <c r="B119" s="709"/>
      <c r="C119" s="709"/>
      <c r="D119" s="709"/>
      <c r="E119" s="709"/>
      <c r="F119" s="709"/>
      <c r="G119" s="709"/>
      <c r="H119" s="710"/>
      <c r="I119" s="710"/>
      <c r="J119" s="710"/>
      <c r="K119" s="710"/>
      <c r="L119" s="681"/>
      <c r="M119" s="681"/>
      <c r="N119" s="681"/>
      <c r="O119" s="681"/>
      <c r="P119" s="682"/>
      <c r="Q119" s="682"/>
      <c r="R119" s="687"/>
      <c r="S119" s="688"/>
      <c r="T119" s="688"/>
      <c r="U119" s="688"/>
      <c r="V119" s="689"/>
      <c r="W119" s="686" t="str">
        <f t="shared" si="8"/>
        <v/>
      </c>
      <c r="X119" s="686"/>
      <c r="Y119" s="686"/>
      <c r="Z119" s="686"/>
      <c r="AA119" s="560"/>
      <c r="AB119" s="560"/>
      <c r="AC119" s="560"/>
      <c r="AD119" s="560"/>
      <c r="AE119" s="560"/>
      <c r="AF119" s="537" t="str">
        <f t="shared" si="11"/>
        <v/>
      </c>
      <c r="AG119" s="537"/>
      <c r="AH119" s="478" t="str">
        <f t="shared" si="9"/>
        <v/>
      </c>
      <c r="AI119" s="478"/>
      <c r="AJ119" s="478" t="str">
        <f t="shared" si="10"/>
        <v/>
      </c>
      <c r="AK119" s="478"/>
      <c r="AL119" s="154"/>
      <c r="AM119" s="155"/>
      <c r="AN119" s="238"/>
      <c r="AO119" s="238"/>
      <c r="AP119" s="238"/>
      <c r="AQ119" s="238"/>
      <c r="AR119" s="238"/>
      <c r="AS119" s="238"/>
      <c r="AT119" s="238"/>
      <c r="AU119" s="238"/>
      <c r="AV119" s="237"/>
      <c r="AW119" s="237"/>
      <c r="AX119" s="237"/>
      <c r="AY119" s="237"/>
      <c r="AZ119" s="237"/>
      <c r="BA119" s="237"/>
      <c r="BB119" s="237"/>
      <c r="BC119" s="237"/>
      <c r="BD119" s="237"/>
      <c r="BE119" s="237"/>
      <c r="BF119" s="234"/>
      <c r="BG119" s="234"/>
      <c r="BH119" s="234"/>
      <c r="BI119" s="234"/>
      <c r="BJ119" s="234"/>
      <c r="BK119" s="234"/>
      <c r="BL119" s="234"/>
      <c r="BM119" s="235"/>
      <c r="BN119" s="235"/>
      <c r="BO119" s="235"/>
      <c r="BP119" s="235"/>
      <c r="BQ119" s="235"/>
      <c r="BR119" s="235"/>
      <c r="BS119" s="235"/>
      <c r="BT119" s="235"/>
      <c r="BU119" s="235"/>
      <c r="BV119" s="235"/>
      <c r="BW119" s="235"/>
      <c r="BX119" s="235"/>
      <c r="BY119" s="236"/>
      <c r="BZ119" s="236"/>
      <c r="CA119" s="236"/>
      <c r="CB119" s="236"/>
      <c r="CC119" s="236"/>
      <c r="CD119" s="236"/>
      <c r="CE119" s="108"/>
      <c r="CF119" s="108"/>
      <c r="CG119" s="108"/>
    </row>
    <row r="120" spans="1:85" s="69" customFormat="1" ht="18.75">
      <c r="A120" s="57"/>
      <c r="B120" s="709"/>
      <c r="C120" s="709"/>
      <c r="D120" s="709"/>
      <c r="E120" s="709"/>
      <c r="F120" s="709"/>
      <c r="G120" s="709"/>
      <c r="H120" s="710"/>
      <c r="I120" s="710"/>
      <c r="J120" s="710"/>
      <c r="K120" s="710"/>
      <c r="L120" s="681"/>
      <c r="M120" s="681"/>
      <c r="N120" s="681"/>
      <c r="O120" s="681"/>
      <c r="P120" s="682"/>
      <c r="Q120" s="682"/>
      <c r="R120" s="687"/>
      <c r="S120" s="688"/>
      <c r="T120" s="688"/>
      <c r="U120" s="688"/>
      <c r="V120" s="689"/>
      <c r="W120" s="686" t="str">
        <f t="shared" si="8"/>
        <v/>
      </c>
      <c r="X120" s="686"/>
      <c r="Y120" s="686"/>
      <c r="Z120" s="686"/>
      <c r="AA120" s="560"/>
      <c r="AB120" s="560"/>
      <c r="AC120" s="560"/>
      <c r="AD120" s="560"/>
      <c r="AE120" s="560"/>
      <c r="AF120" s="537" t="str">
        <f t="shared" si="11"/>
        <v/>
      </c>
      <c r="AG120" s="537"/>
      <c r="AH120" s="478" t="str">
        <f t="shared" si="9"/>
        <v/>
      </c>
      <c r="AI120" s="478"/>
      <c r="AJ120" s="478" t="str">
        <f t="shared" si="10"/>
        <v/>
      </c>
      <c r="AK120" s="478"/>
      <c r="AL120" s="154"/>
      <c r="AM120" s="155"/>
      <c r="AN120" s="238"/>
      <c r="AO120" s="238"/>
      <c r="AP120" s="238"/>
      <c r="AQ120" s="238"/>
      <c r="AR120" s="238"/>
      <c r="AS120" s="238"/>
      <c r="AT120" s="238"/>
      <c r="AU120" s="238"/>
      <c r="AV120" s="237"/>
      <c r="AW120" s="237"/>
      <c r="AX120" s="237"/>
      <c r="AY120" s="237"/>
      <c r="AZ120" s="237"/>
      <c r="BA120" s="237"/>
      <c r="BB120" s="237"/>
      <c r="BC120" s="237"/>
      <c r="BD120" s="237"/>
      <c r="BE120" s="237"/>
      <c r="BF120" s="234"/>
      <c r="BG120" s="234"/>
      <c r="BH120" s="234"/>
      <c r="BI120" s="234"/>
      <c r="BJ120" s="234"/>
      <c r="BK120" s="234"/>
      <c r="BL120" s="234"/>
      <c r="BM120" s="235"/>
      <c r="BN120" s="235"/>
      <c r="BO120" s="235"/>
      <c r="BP120" s="235"/>
      <c r="BQ120" s="235"/>
      <c r="BR120" s="235"/>
      <c r="BS120" s="235"/>
      <c r="BT120" s="235"/>
      <c r="BU120" s="235"/>
      <c r="BV120" s="235"/>
      <c r="BW120" s="235"/>
      <c r="BX120" s="235"/>
      <c r="BY120" s="236"/>
      <c r="BZ120" s="236"/>
      <c r="CA120" s="236"/>
      <c r="CB120" s="236"/>
      <c r="CC120" s="236"/>
      <c r="CD120" s="236"/>
      <c r="CE120" s="108"/>
      <c r="CF120" s="108"/>
      <c r="CG120" s="108"/>
    </row>
    <row r="121" spans="1:85" s="69" customFormat="1" ht="18.75">
      <c r="A121" s="57"/>
      <c r="B121" s="709"/>
      <c r="C121" s="709"/>
      <c r="D121" s="709"/>
      <c r="E121" s="709"/>
      <c r="F121" s="709"/>
      <c r="G121" s="709"/>
      <c r="H121" s="710"/>
      <c r="I121" s="710"/>
      <c r="J121" s="710"/>
      <c r="K121" s="710"/>
      <c r="L121" s="681"/>
      <c r="M121" s="681"/>
      <c r="N121" s="681"/>
      <c r="O121" s="681"/>
      <c r="P121" s="682"/>
      <c r="Q121" s="682"/>
      <c r="R121" s="687"/>
      <c r="S121" s="688"/>
      <c r="T121" s="688"/>
      <c r="U121" s="688"/>
      <c r="V121" s="689"/>
      <c r="W121" s="686" t="str">
        <f t="shared" si="8"/>
        <v/>
      </c>
      <c r="X121" s="686"/>
      <c r="Y121" s="686"/>
      <c r="Z121" s="686"/>
      <c r="AA121" s="560"/>
      <c r="AB121" s="560"/>
      <c r="AC121" s="560"/>
      <c r="AD121" s="560"/>
      <c r="AE121" s="560"/>
      <c r="AF121" s="537" t="str">
        <f t="shared" si="11"/>
        <v/>
      </c>
      <c r="AG121" s="537"/>
      <c r="AH121" s="478" t="str">
        <f t="shared" si="9"/>
        <v/>
      </c>
      <c r="AI121" s="478"/>
      <c r="AJ121" s="478" t="str">
        <f t="shared" si="10"/>
        <v/>
      </c>
      <c r="AK121" s="478"/>
      <c r="AL121" s="154"/>
      <c r="AM121" s="155"/>
      <c r="AN121" s="238"/>
      <c r="AO121" s="238"/>
      <c r="AP121" s="238"/>
      <c r="AQ121" s="238"/>
      <c r="AR121" s="238"/>
      <c r="AS121" s="238"/>
      <c r="AT121" s="238"/>
      <c r="AU121" s="238"/>
      <c r="AV121" s="237"/>
      <c r="AW121" s="237"/>
      <c r="AX121" s="237"/>
      <c r="AY121" s="237"/>
      <c r="AZ121" s="237"/>
      <c r="BA121" s="237"/>
      <c r="BB121" s="237"/>
      <c r="BC121" s="237"/>
      <c r="BD121" s="237"/>
      <c r="BE121" s="237"/>
      <c r="BF121" s="234"/>
      <c r="BG121" s="234"/>
      <c r="BH121" s="234"/>
      <c r="BI121" s="234"/>
      <c r="BJ121" s="234"/>
      <c r="BK121" s="234"/>
      <c r="BL121" s="234"/>
      <c r="BM121" s="235"/>
      <c r="BN121" s="235"/>
      <c r="BO121" s="235"/>
      <c r="BP121" s="235"/>
      <c r="BQ121" s="235"/>
      <c r="BR121" s="235"/>
      <c r="BS121" s="235"/>
      <c r="BT121" s="235"/>
      <c r="BU121" s="235"/>
      <c r="BV121" s="235"/>
      <c r="BW121" s="235"/>
      <c r="BX121" s="235"/>
      <c r="BY121" s="236"/>
      <c r="BZ121" s="236"/>
      <c r="CA121" s="236"/>
      <c r="CB121" s="236"/>
      <c r="CC121" s="236"/>
      <c r="CD121" s="236"/>
      <c r="CE121" s="108"/>
      <c r="CF121" s="108"/>
      <c r="CG121" s="108"/>
    </row>
    <row r="122" spans="1:85" s="69" customFormat="1" ht="4.5" customHeight="1" thickBot="1">
      <c r="A122" s="57"/>
      <c r="B122" s="136"/>
      <c r="C122" s="136"/>
      <c r="D122" s="136"/>
      <c r="E122" s="136"/>
      <c r="F122" s="136"/>
      <c r="G122" s="136"/>
      <c r="H122" s="137"/>
      <c r="I122" s="137"/>
      <c r="J122" s="137"/>
      <c r="K122" s="137"/>
      <c r="L122" s="138"/>
      <c r="M122" s="138"/>
      <c r="N122" s="139"/>
      <c r="O122" s="139"/>
      <c r="P122" s="139"/>
      <c r="Q122" s="139"/>
      <c r="R122" s="139"/>
      <c r="S122" s="140"/>
      <c r="T122" s="141"/>
      <c r="U122" s="141"/>
      <c r="V122" s="141"/>
      <c r="W122" s="141"/>
      <c r="X122" s="142"/>
      <c r="Y122" s="143"/>
      <c r="Z122" s="143"/>
      <c r="AA122" s="143"/>
      <c r="AB122" s="143"/>
      <c r="AC122" s="143"/>
      <c r="AD122" s="143"/>
      <c r="AE122" s="143"/>
      <c r="AF122" s="143"/>
      <c r="AG122" s="144"/>
      <c r="AH122" s="145"/>
      <c r="AI122" s="145"/>
      <c r="AJ122" s="145"/>
      <c r="AK122" s="145"/>
      <c r="AL122" s="156"/>
      <c r="AM122" s="157"/>
      <c r="AN122" s="157"/>
      <c r="AO122" s="158"/>
      <c r="AP122" s="159"/>
      <c r="AQ122" s="160"/>
      <c r="AR122" s="160"/>
      <c r="AS122" s="160"/>
      <c r="AT122" s="160"/>
      <c r="AU122" s="160"/>
      <c r="AV122" s="194"/>
      <c r="AW122" s="194"/>
      <c r="AX122" s="194"/>
      <c r="AY122" s="194"/>
      <c r="AZ122" s="194"/>
      <c r="BA122" s="194"/>
      <c r="BB122" s="161"/>
      <c r="BC122" s="162"/>
      <c r="BD122" s="162"/>
      <c r="BE122" s="162"/>
      <c r="BF122" s="162"/>
      <c r="BG122" s="162"/>
      <c r="BH122" s="163"/>
      <c r="BI122" s="163"/>
      <c r="BJ122" s="163"/>
      <c r="BK122" s="163"/>
      <c r="BL122" s="163"/>
      <c r="BM122" s="163"/>
      <c r="BN122" s="163"/>
      <c r="BO122" s="164"/>
      <c r="BP122" s="164"/>
      <c r="BQ122" s="164"/>
      <c r="BR122" s="164"/>
      <c r="BS122" s="164"/>
      <c r="BT122" s="164"/>
      <c r="BU122" s="164"/>
      <c r="BV122" s="164"/>
      <c r="BW122" s="164"/>
      <c r="BX122" s="164"/>
      <c r="BY122" s="164"/>
      <c r="BZ122" s="164"/>
      <c r="CA122" s="165"/>
      <c r="CB122" s="165"/>
      <c r="CC122" s="165"/>
      <c r="CD122" s="165"/>
      <c r="CE122" s="165"/>
      <c r="CF122" s="165"/>
      <c r="CG122" s="108"/>
    </row>
    <row r="123" spans="1:85" s="69" customFormat="1" ht="19.5" customHeight="1" thickBot="1">
      <c r="A123" s="57"/>
      <c r="B123" s="690" t="s">
        <v>175</v>
      </c>
      <c r="C123" s="691"/>
      <c r="D123" s="691"/>
      <c r="E123" s="691"/>
      <c r="F123" s="691"/>
      <c r="G123" s="692"/>
      <c r="H123" s="966">
        <f>SUM(H115:H121)</f>
        <v>0</v>
      </c>
      <c r="I123" s="967"/>
      <c r="J123" s="967"/>
      <c r="K123" s="968"/>
      <c r="L123" s="168"/>
      <c r="M123" s="171" t="str">
        <f>R61</f>
        <v xml:space="preserve">בעת מילוי הטופס יש לרשום מידע בלתי מסווג בלבד </v>
      </c>
      <c r="N123" s="172"/>
      <c r="O123" s="172"/>
      <c r="P123" s="172"/>
      <c r="Q123" s="198"/>
      <c r="R123" s="170"/>
      <c r="S123" s="170"/>
      <c r="T123" s="170"/>
      <c r="U123" s="169"/>
      <c r="V123" s="169"/>
      <c r="W123" s="969">
        <f>SUM(W115:Z121)</f>
        <v>0</v>
      </c>
      <c r="X123" s="531"/>
      <c r="Y123" s="531"/>
      <c r="Z123" s="531"/>
      <c r="AA123" s="969">
        <f>SUM(AA115:AE121)</f>
        <v>0</v>
      </c>
      <c r="AB123" s="531"/>
      <c r="AC123" s="531"/>
      <c r="AD123" s="531"/>
      <c r="AE123" s="531"/>
      <c r="AF123" s="530">
        <f>SUM(AF115:AG121)</f>
        <v>0</v>
      </c>
      <c r="AG123" s="531"/>
      <c r="AH123" s="530">
        <f>SUM(AH115:AI121)</f>
        <v>0</v>
      </c>
      <c r="AI123" s="531"/>
      <c r="AJ123" s="530">
        <f>SUM(AJ115:AK121)</f>
        <v>0</v>
      </c>
      <c r="AK123" s="531"/>
      <c r="AL123" s="189"/>
      <c r="AM123" s="169"/>
      <c r="AN123" s="169"/>
      <c r="AO123" s="173"/>
      <c r="AP123" s="173"/>
      <c r="AQ123" s="174"/>
      <c r="AR123" s="174"/>
      <c r="AS123" s="174"/>
      <c r="AT123" s="174"/>
      <c r="AU123" s="174"/>
      <c r="AV123" s="174"/>
      <c r="AW123" s="174"/>
      <c r="AX123" s="175"/>
      <c r="AY123" s="175"/>
      <c r="AZ123" s="175"/>
      <c r="BA123" s="175"/>
      <c r="BB123" s="175"/>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236"/>
      <c r="CB123" s="236"/>
      <c r="CC123" s="236"/>
      <c r="CD123" s="236"/>
      <c r="CE123" s="236"/>
      <c r="CF123" s="236"/>
      <c r="CG123" s="108"/>
    </row>
    <row r="124" spans="1:85" ht="11.25" customHeight="1" thickBot="1">
      <c r="A124" s="57"/>
      <c r="B124" s="177"/>
      <c r="C124" s="177"/>
      <c r="D124" s="177"/>
      <c r="E124" s="177"/>
      <c r="F124" s="177"/>
      <c r="G124" s="177"/>
      <c r="H124" s="178"/>
      <c r="I124" s="178"/>
      <c r="J124" s="178"/>
      <c r="K124" s="178"/>
      <c r="L124" s="168"/>
      <c r="M124" s="171"/>
      <c r="N124" s="172"/>
      <c r="O124" s="172"/>
      <c r="P124" s="172"/>
      <c r="Q124" s="172"/>
      <c r="R124" s="170"/>
      <c r="S124" s="170"/>
      <c r="T124" s="170"/>
      <c r="U124" s="169"/>
      <c r="V124" s="169"/>
      <c r="W124" s="179"/>
      <c r="X124" s="180"/>
      <c r="Y124" s="180"/>
      <c r="Z124" s="180"/>
      <c r="AA124" s="179"/>
      <c r="AB124" s="180"/>
      <c r="AC124" s="180"/>
      <c r="AD124" s="180"/>
      <c r="AE124" s="180"/>
      <c r="AF124" s="181"/>
      <c r="AG124" s="180"/>
      <c r="AH124" s="181"/>
      <c r="AI124" s="180"/>
      <c r="AJ124" s="181"/>
      <c r="AK124" s="180"/>
      <c r="AL124" s="189"/>
      <c r="AM124" s="169"/>
      <c r="AN124" s="169"/>
      <c r="AO124" s="173"/>
      <c r="AP124" s="173"/>
      <c r="AQ124" s="174"/>
      <c r="AR124" s="174"/>
      <c r="AS124" s="174"/>
      <c r="AT124" s="174"/>
      <c r="AU124" s="174"/>
      <c r="AV124" s="174"/>
      <c r="AW124" s="174"/>
      <c r="AX124" s="175"/>
      <c r="AY124" s="175"/>
      <c r="AZ124" s="175"/>
      <c r="BA124" s="175"/>
      <c r="BB124" s="175"/>
      <c r="BC124" s="175"/>
      <c r="BD124" s="175"/>
      <c r="BE124" s="175"/>
      <c r="BF124" s="175"/>
      <c r="BG124" s="175"/>
      <c r="BH124" s="175"/>
      <c r="BI124" s="175"/>
      <c r="BJ124" s="175"/>
      <c r="BK124" s="175"/>
      <c r="BL124" s="175"/>
      <c r="BM124" s="175"/>
      <c r="BN124" s="175"/>
      <c r="BO124" s="175"/>
      <c r="BP124" s="175"/>
      <c r="BQ124" s="175"/>
      <c r="BR124" s="175"/>
      <c r="BS124" s="175"/>
      <c r="BT124" s="175"/>
      <c r="BU124" s="175"/>
      <c r="BV124" s="175"/>
      <c r="BW124" s="175"/>
      <c r="BX124" s="175"/>
      <c r="BY124" s="175"/>
      <c r="BZ124" s="175"/>
      <c r="CA124" s="236"/>
      <c r="CB124" s="236"/>
      <c r="CC124" s="236"/>
      <c r="CD124" s="236"/>
      <c r="CE124" s="236"/>
      <c r="CF124" s="236"/>
      <c r="CG124" s="108"/>
    </row>
    <row r="125" spans="1:85" ht="19.5" customHeight="1" thickBot="1">
      <c r="A125" s="57"/>
      <c r="B125" s="690" t="s">
        <v>177</v>
      </c>
      <c r="C125" s="691"/>
      <c r="D125" s="691"/>
      <c r="E125" s="691"/>
      <c r="F125" s="691"/>
      <c r="G125" s="692"/>
      <c r="H125" s="966">
        <f>H123+M92</f>
        <v>0</v>
      </c>
      <c r="I125" s="967"/>
      <c r="J125" s="967"/>
      <c r="K125" s="968"/>
      <c r="L125" s="168"/>
      <c r="M125" s="171"/>
      <c r="N125" s="172"/>
      <c r="O125" s="172"/>
      <c r="P125" s="172"/>
      <c r="Q125" s="172"/>
      <c r="R125" s="170"/>
      <c r="S125" s="170"/>
      <c r="T125" s="170"/>
      <c r="U125" s="169"/>
      <c r="V125" s="169"/>
      <c r="W125" s="179"/>
      <c r="X125" s="180"/>
      <c r="Y125" s="180"/>
      <c r="Z125" s="180"/>
      <c r="AA125" s="179"/>
      <c r="AB125" s="180"/>
      <c r="AC125" s="180"/>
      <c r="AD125" s="180"/>
      <c r="AE125" s="180"/>
      <c r="AF125" s="181"/>
      <c r="AG125" s="180"/>
      <c r="AH125" s="181"/>
      <c r="AI125" s="180"/>
      <c r="AJ125" s="181"/>
      <c r="AK125" s="180"/>
      <c r="AL125" s="189"/>
      <c r="AM125" s="169"/>
      <c r="AN125" s="169"/>
      <c r="AO125" s="173"/>
      <c r="AP125" s="173"/>
      <c r="AQ125" s="174"/>
      <c r="AR125" s="174"/>
      <c r="AS125" s="174"/>
      <c r="AT125" s="174"/>
      <c r="AU125" s="174"/>
      <c r="AV125" s="174"/>
      <c r="AW125" s="174"/>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236"/>
      <c r="CB125" s="236"/>
      <c r="CC125" s="236"/>
      <c r="CD125" s="236"/>
      <c r="CE125" s="236"/>
      <c r="CF125" s="236"/>
      <c r="CG125" s="108"/>
    </row>
    <row r="126" spans="1:85" ht="19.5" customHeight="1" thickBot="1">
      <c r="A126" s="57"/>
      <c r="B126" s="177"/>
      <c r="C126" s="177"/>
      <c r="D126" s="177"/>
      <c r="E126" s="177"/>
      <c r="F126" s="177"/>
      <c r="G126" s="177"/>
      <c r="H126" s="178"/>
      <c r="I126" s="178"/>
      <c r="J126" s="178"/>
      <c r="K126" s="178"/>
      <c r="L126" s="168"/>
      <c r="M126" s="171"/>
      <c r="N126" s="172"/>
      <c r="O126" s="172"/>
      <c r="P126" s="172"/>
      <c r="Q126" s="172"/>
      <c r="R126" s="170"/>
      <c r="S126" s="170"/>
      <c r="T126" s="170"/>
      <c r="U126" s="169"/>
      <c r="V126" s="169"/>
      <c r="W126" s="179"/>
      <c r="X126" s="180"/>
      <c r="Y126" s="180"/>
      <c r="Z126" s="180"/>
      <c r="AA126" s="179"/>
      <c r="AB126" s="180"/>
      <c r="AC126" s="180"/>
      <c r="AD126" s="180"/>
      <c r="AE126" s="180"/>
      <c r="AF126" s="181"/>
      <c r="AG126" s="180"/>
      <c r="AH126" s="181"/>
      <c r="AI126" s="180"/>
      <c r="AJ126" s="181"/>
      <c r="AK126" s="180"/>
      <c r="AL126" s="189"/>
      <c r="AM126" s="169"/>
      <c r="AN126" s="169"/>
      <c r="AO126" s="173"/>
      <c r="AP126" s="173"/>
      <c r="AQ126" s="174"/>
      <c r="AR126" s="174"/>
      <c r="AS126" s="174"/>
      <c r="AT126" s="174"/>
      <c r="AU126" s="174"/>
      <c r="AV126" s="174"/>
      <c r="AW126" s="174"/>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236"/>
      <c r="CB126" s="236"/>
      <c r="CC126" s="236"/>
      <c r="CD126" s="236"/>
      <c r="CE126" s="236"/>
      <c r="CF126" s="236"/>
      <c r="CG126" s="108"/>
    </row>
    <row r="127" spans="1:85" ht="19.5" customHeight="1" thickBot="1">
      <c r="A127" s="57"/>
      <c r="B127" s="177"/>
      <c r="C127" s="714" t="s">
        <v>31</v>
      </c>
      <c r="D127" s="714"/>
      <c r="E127" s="714"/>
      <c r="F127" s="714"/>
      <c r="G127" s="714"/>
      <c r="H127" s="714"/>
      <c r="I127" s="953" t="s">
        <v>44</v>
      </c>
      <c r="J127" s="953"/>
      <c r="K127" s="953"/>
      <c r="L127" s="953"/>
      <c r="M127" s="186"/>
      <c r="N127" s="954" t="s">
        <v>121</v>
      </c>
      <c r="O127" s="955"/>
      <c r="P127" s="955"/>
      <c r="Q127" s="955"/>
      <c r="R127" s="955"/>
      <c r="S127" s="955"/>
      <c r="T127" s="956"/>
      <c r="U127" s="134"/>
      <c r="V127" s="954" t="s">
        <v>122</v>
      </c>
      <c r="W127" s="955"/>
      <c r="X127" s="955"/>
      <c r="Y127" s="955"/>
      <c r="Z127" s="955"/>
      <c r="AA127" s="955"/>
      <c r="AB127" s="955"/>
      <c r="AC127" s="955"/>
      <c r="AD127" s="956"/>
      <c r="AE127" s="183"/>
      <c r="AF127" s="977" t="s">
        <v>4</v>
      </c>
      <c r="AG127" s="978"/>
      <c r="AH127" s="978"/>
      <c r="AI127" s="978"/>
      <c r="AJ127" s="978"/>
      <c r="AK127" s="978"/>
      <c r="AL127" s="978"/>
      <c r="AM127" s="979"/>
      <c r="AN127" s="169"/>
      <c r="AO127" s="173"/>
      <c r="AP127" s="173"/>
      <c r="AQ127" s="174"/>
      <c r="AR127" s="174"/>
      <c r="AS127" s="174"/>
      <c r="AT127" s="174"/>
      <c r="AU127" s="174"/>
      <c r="AV127" s="174"/>
      <c r="AW127" s="174"/>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c r="CA127" s="236"/>
      <c r="CB127" s="236"/>
      <c r="CC127" s="236"/>
      <c r="CD127" s="236"/>
      <c r="CE127" s="236"/>
      <c r="CF127" s="236"/>
      <c r="CG127" s="108"/>
    </row>
    <row r="128" spans="1:85" ht="19.5" customHeight="1" thickBot="1">
      <c r="A128" s="57"/>
      <c r="B128" s="177"/>
      <c r="C128" s="714" t="s">
        <v>11</v>
      </c>
      <c r="D128" s="714"/>
      <c r="E128" s="714"/>
      <c r="F128" s="714"/>
      <c r="G128" s="714"/>
      <c r="H128" s="714"/>
      <c r="I128" s="953"/>
      <c r="J128" s="953"/>
      <c r="K128" s="953"/>
      <c r="L128" s="953"/>
      <c r="M128" s="186"/>
      <c r="N128" s="957"/>
      <c r="O128" s="958"/>
      <c r="P128" s="958"/>
      <c r="Q128" s="958"/>
      <c r="R128" s="958"/>
      <c r="S128" s="958"/>
      <c r="T128" s="959"/>
      <c r="U128" s="134"/>
      <c r="V128" s="957"/>
      <c r="W128" s="958"/>
      <c r="X128" s="958"/>
      <c r="Y128" s="958"/>
      <c r="Z128" s="958"/>
      <c r="AA128" s="958"/>
      <c r="AB128" s="958"/>
      <c r="AC128" s="958"/>
      <c r="AD128" s="959"/>
      <c r="AE128" s="183"/>
      <c r="AF128" s="975" t="s">
        <v>12</v>
      </c>
      <c r="AG128" s="975"/>
      <c r="AH128" s="975"/>
      <c r="AI128" s="975" t="s">
        <v>13</v>
      </c>
      <c r="AJ128" s="975"/>
      <c r="AK128" s="975"/>
      <c r="AL128" s="975"/>
      <c r="AM128" s="975"/>
      <c r="AN128" s="169"/>
      <c r="AO128" s="173"/>
      <c r="AP128" s="173"/>
      <c r="AQ128" s="174"/>
      <c r="AR128" s="174"/>
      <c r="AS128" s="174"/>
      <c r="AT128" s="174"/>
      <c r="AU128" s="174"/>
      <c r="AV128" s="174"/>
      <c r="AW128" s="174"/>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c r="CA128" s="236"/>
      <c r="CB128" s="236"/>
      <c r="CC128" s="236"/>
      <c r="CD128" s="236"/>
      <c r="CE128" s="236"/>
      <c r="CF128" s="236"/>
      <c r="CG128" s="108"/>
    </row>
    <row r="129" spans="1:85" ht="19.5" customHeight="1" thickBot="1">
      <c r="A129" s="57"/>
      <c r="B129" s="177"/>
      <c r="C129" s="187"/>
      <c r="D129" s="1038">
        <f>'שורות 42-22'!D129:G129</f>
        <v>0.17</v>
      </c>
      <c r="E129" s="1038"/>
      <c r="F129" s="1038"/>
      <c r="G129" s="1038"/>
      <c r="H129" s="188"/>
      <c r="I129" s="953"/>
      <c r="J129" s="953"/>
      <c r="K129" s="953"/>
      <c r="L129" s="953"/>
      <c r="M129" s="186"/>
      <c r="N129" s="960" t="s">
        <v>14</v>
      </c>
      <c r="O129" s="961"/>
      <c r="P129" s="961"/>
      <c r="Q129" s="962"/>
      <c r="R129" s="963" t="s">
        <v>15</v>
      </c>
      <c r="S129" s="964"/>
      <c r="T129" s="965"/>
      <c r="U129" s="182"/>
      <c r="V129" s="182"/>
      <c r="W129" s="961" t="s">
        <v>14</v>
      </c>
      <c r="X129" s="961"/>
      <c r="Y129" s="961"/>
      <c r="Z129" s="962"/>
      <c r="AA129" s="970" t="s">
        <v>15</v>
      </c>
      <c r="AB129" s="971"/>
      <c r="AC129" s="971"/>
      <c r="AD129" s="972"/>
      <c r="AE129" s="183"/>
      <c r="AF129" s="974" t="s">
        <v>14</v>
      </c>
      <c r="AG129" s="974"/>
      <c r="AH129" s="233" t="s">
        <v>15</v>
      </c>
      <c r="AI129" s="974" t="s">
        <v>14</v>
      </c>
      <c r="AJ129" s="974"/>
      <c r="AK129" s="974"/>
      <c r="AL129" s="973" t="s">
        <v>15</v>
      </c>
      <c r="AM129" s="973"/>
      <c r="AN129" s="195"/>
      <c r="AO129" s="196"/>
      <c r="AP129" s="173"/>
      <c r="AQ129" s="174"/>
      <c r="AR129" s="174"/>
      <c r="AS129" s="174"/>
      <c r="AT129" s="174"/>
      <c r="AU129" s="174"/>
      <c r="AV129" s="174"/>
      <c r="AW129" s="174"/>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c r="CA129" s="236"/>
      <c r="CB129" s="236"/>
      <c r="CC129" s="236"/>
      <c r="CD129" s="236"/>
      <c r="CE129" s="236"/>
      <c r="CF129" s="236"/>
      <c r="CG129" s="108"/>
    </row>
    <row r="130" spans="1:85" ht="19.5" customHeight="1" thickBot="1">
      <c r="A130" s="57"/>
      <c r="B130" s="177"/>
      <c r="C130" s="716" t="s">
        <v>16</v>
      </c>
      <c r="D130" s="716"/>
      <c r="E130" s="716"/>
      <c r="F130" s="716"/>
      <c r="G130" s="716"/>
      <c r="H130" s="716"/>
      <c r="I130" s="711" t="s">
        <v>104</v>
      </c>
      <c r="J130" s="711"/>
      <c r="K130" s="711"/>
      <c r="L130" s="711"/>
      <c r="M130" s="186"/>
      <c r="N130" s="649">
        <f>U130+AF130</f>
        <v>0</v>
      </c>
      <c r="O130" s="650"/>
      <c r="P130" s="650"/>
      <c r="Q130" s="651"/>
      <c r="R130" s="649"/>
      <c r="S130" s="650"/>
      <c r="T130" s="651"/>
      <c r="U130" s="549">
        <f>AE92</f>
        <v>0</v>
      </c>
      <c r="V130" s="550"/>
      <c r="W130" s="550"/>
      <c r="X130" s="550"/>
      <c r="Y130" s="550"/>
      <c r="Z130" s="551"/>
      <c r="AA130" s="549"/>
      <c r="AB130" s="550"/>
      <c r="AC130" s="550"/>
      <c r="AD130" s="551"/>
      <c r="AE130" s="184"/>
      <c r="AF130" s="976">
        <f>AL92</f>
        <v>0</v>
      </c>
      <c r="AG130" s="533"/>
      <c r="AH130" s="232"/>
      <c r="AI130" s="985">
        <f>IF(AF130="","",AF130*(1+$D$129))</f>
        <v>0</v>
      </c>
      <c r="AJ130" s="986"/>
      <c r="AK130" s="987"/>
      <c r="AL130" s="533"/>
      <c r="AM130" s="533"/>
      <c r="AN130" s="197"/>
      <c r="AO130" s="173"/>
      <c r="AP130" s="173"/>
      <c r="AQ130" s="174"/>
      <c r="AR130" s="174"/>
      <c r="AS130" s="174"/>
      <c r="AT130" s="174"/>
      <c r="AU130" s="174"/>
      <c r="AV130" s="174"/>
      <c r="AW130" s="174"/>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c r="CA130" s="236"/>
      <c r="CB130" s="236"/>
      <c r="CC130" s="236"/>
      <c r="CD130" s="236"/>
      <c r="CE130" s="236"/>
      <c r="CF130" s="236"/>
      <c r="CG130" s="108"/>
    </row>
    <row r="131" spans="1:85" ht="19.5" customHeight="1" thickBot="1">
      <c r="A131" s="57"/>
      <c r="B131" s="177"/>
      <c r="C131" s="716"/>
      <c r="D131" s="716"/>
      <c r="E131" s="716"/>
      <c r="F131" s="716"/>
      <c r="G131" s="716"/>
      <c r="H131" s="716"/>
      <c r="I131" s="712" t="s">
        <v>17</v>
      </c>
      <c r="J131" s="712"/>
      <c r="K131" s="712"/>
      <c r="L131" s="712"/>
      <c r="M131" s="186"/>
      <c r="N131" s="649">
        <f>U131+AF131</f>
        <v>0</v>
      </c>
      <c r="O131" s="650"/>
      <c r="P131" s="650"/>
      <c r="Q131" s="651"/>
      <c r="R131" s="649"/>
      <c r="S131" s="650"/>
      <c r="T131" s="651"/>
      <c r="U131" s="549">
        <f>AA123</f>
        <v>0</v>
      </c>
      <c r="V131" s="550"/>
      <c r="W131" s="550"/>
      <c r="X131" s="550"/>
      <c r="Y131" s="550"/>
      <c r="Z131" s="551"/>
      <c r="AA131" s="549"/>
      <c r="AB131" s="550"/>
      <c r="AC131" s="550"/>
      <c r="AD131" s="551"/>
      <c r="AE131" s="184"/>
      <c r="AF131" s="976">
        <f>W123</f>
        <v>0</v>
      </c>
      <c r="AG131" s="533"/>
      <c r="AH131" s="232"/>
      <c r="AI131" s="985">
        <f t="shared" ref="AI131:AI134" si="12">IF(AF131="","",AF131*(1+$D$129))</f>
        <v>0</v>
      </c>
      <c r="AJ131" s="986"/>
      <c r="AK131" s="987"/>
      <c r="AL131" s="533"/>
      <c r="AM131" s="533"/>
      <c r="AN131" s="197"/>
      <c r="AO131" s="173"/>
      <c r="AP131" s="173"/>
      <c r="AQ131" s="174"/>
      <c r="AR131" s="174"/>
      <c r="AS131" s="174"/>
      <c r="AT131" s="174"/>
      <c r="AU131" s="174"/>
      <c r="AV131" s="174"/>
      <c r="AW131" s="174"/>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c r="CA131" s="236"/>
      <c r="CB131" s="236"/>
      <c r="CC131" s="236"/>
      <c r="CD131" s="236"/>
      <c r="CE131" s="236"/>
      <c r="CF131" s="236"/>
      <c r="CG131" s="108"/>
    </row>
    <row r="132" spans="1:85" ht="19.5" customHeight="1" thickBot="1">
      <c r="A132" s="57"/>
      <c r="B132" s="177"/>
      <c r="C132" s="623" t="s">
        <v>97</v>
      </c>
      <c r="D132" s="623"/>
      <c r="E132" s="623"/>
      <c r="F132" s="623"/>
      <c r="G132" s="623"/>
      <c r="H132" s="623"/>
      <c r="I132" s="712" t="s">
        <v>18</v>
      </c>
      <c r="J132" s="712"/>
      <c r="K132" s="712"/>
      <c r="L132" s="712"/>
      <c r="M132" s="186"/>
      <c r="N132" s="649" t="str">
        <f>IF(AF132="",IF(U132="","",U132),U132+AF132)</f>
        <v/>
      </c>
      <c r="O132" s="650"/>
      <c r="P132" s="650"/>
      <c r="Q132" s="651"/>
      <c r="R132" s="649"/>
      <c r="S132" s="650"/>
      <c r="T132" s="651"/>
      <c r="U132" s="543"/>
      <c r="V132" s="544"/>
      <c r="W132" s="544"/>
      <c r="X132" s="544"/>
      <c r="Y132" s="544"/>
      <c r="Z132" s="545"/>
      <c r="AA132" s="549"/>
      <c r="AB132" s="550"/>
      <c r="AC132" s="550"/>
      <c r="AD132" s="551"/>
      <c r="AE132" s="184"/>
      <c r="AF132" s="984"/>
      <c r="AG132" s="984"/>
      <c r="AH132" s="232"/>
      <c r="AI132" s="985" t="str">
        <f t="shared" si="12"/>
        <v/>
      </c>
      <c r="AJ132" s="986"/>
      <c r="AK132" s="987"/>
      <c r="AL132" s="533"/>
      <c r="AM132" s="533"/>
      <c r="AN132" s="197"/>
      <c r="AO132" s="173"/>
      <c r="AP132" s="173"/>
      <c r="AQ132" s="174"/>
      <c r="AR132" s="174"/>
      <c r="AS132" s="174"/>
      <c r="AT132" s="174"/>
      <c r="AU132" s="174"/>
      <c r="AV132" s="174"/>
      <c r="AW132" s="174"/>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c r="CA132" s="236"/>
      <c r="CB132" s="236"/>
      <c r="CC132" s="236"/>
      <c r="CD132" s="236"/>
      <c r="CE132" s="236"/>
      <c r="CF132" s="236"/>
      <c r="CG132" s="108"/>
    </row>
    <row r="133" spans="1:85" ht="19.5" customHeight="1" thickBot="1">
      <c r="A133" s="57"/>
      <c r="B133" s="177"/>
      <c r="C133" s="623"/>
      <c r="D133" s="623"/>
      <c r="E133" s="623"/>
      <c r="F133" s="623"/>
      <c r="G133" s="623"/>
      <c r="H133" s="623"/>
      <c r="I133" s="713" t="s">
        <v>105</v>
      </c>
      <c r="J133" s="713"/>
      <c r="K133" s="713"/>
      <c r="L133" s="713"/>
      <c r="M133" s="186"/>
      <c r="N133" s="649">
        <f>U133+AF133</f>
        <v>0</v>
      </c>
      <c r="O133" s="650"/>
      <c r="P133" s="650"/>
      <c r="Q133" s="651"/>
      <c r="R133" s="649"/>
      <c r="S133" s="650"/>
      <c r="T133" s="651"/>
      <c r="U133" s="546">
        <f>U130+U131+U132</f>
        <v>0</v>
      </c>
      <c r="V133" s="547"/>
      <c r="W133" s="547"/>
      <c r="X133" s="547">
        <f>U130+X131+X132</f>
        <v>0</v>
      </c>
      <c r="Y133" s="547"/>
      <c r="Z133" s="548"/>
      <c r="AA133" s="549"/>
      <c r="AB133" s="550"/>
      <c r="AC133" s="550"/>
      <c r="AD133" s="551"/>
      <c r="AE133" s="184"/>
      <c r="AF133" s="976">
        <f>AF130+AF131+AF132</f>
        <v>0</v>
      </c>
      <c r="AG133" s="533"/>
      <c r="AH133" s="232"/>
      <c r="AI133" s="985">
        <f t="shared" si="12"/>
        <v>0</v>
      </c>
      <c r="AJ133" s="986"/>
      <c r="AK133" s="987"/>
      <c r="AL133" s="533"/>
      <c r="AM133" s="533"/>
      <c r="AN133" s="197"/>
      <c r="AO133" s="173"/>
      <c r="AP133" s="173"/>
      <c r="AQ133" s="174"/>
      <c r="AR133" s="174"/>
      <c r="AS133" s="174"/>
      <c r="AT133" s="174"/>
      <c r="AU133" s="174"/>
      <c r="AV133" s="174"/>
      <c r="AW133" s="174"/>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c r="CA133" s="236"/>
      <c r="CB133" s="236"/>
      <c r="CC133" s="236"/>
      <c r="CD133" s="236"/>
      <c r="CE133" s="236"/>
      <c r="CF133" s="236"/>
      <c r="CG133" s="108"/>
    </row>
    <row r="134" spans="1:85" ht="19.5" customHeight="1" thickBot="1">
      <c r="A134" s="57"/>
      <c r="B134" s="177"/>
      <c r="C134" s="623"/>
      <c r="D134" s="623"/>
      <c r="E134" s="623"/>
      <c r="F134" s="623"/>
      <c r="G134" s="623"/>
      <c r="H134" s="623"/>
      <c r="I134" s="712" t="s">
        <v>27</v>
      </c>
      <c r="J134" s="712"/>
      <c r="K134" s="712"/>
      <c r="L134" s="712"/>
      <c r="M134" s="186"/>
      <c r="N134" s="649">
        <f>U134+AF134</f>
        <v>0</v>
      </c>
      <c r="O134" s="650"/>
      <c r="P134" s="650"/>
      <c r="Q134" s="651"/>
      <c r="R134" s="649"/>
      <c r="S134" s="650"/>
      <c r="T134" s="651"/>
      <c r="U134" s="543"/>
      <c r="V134" s="544"/>
      <c r="W134" s="544"/>
      <c r="X134" s="544"/>
      <c r="Y134" s="544"/>
      <c r="Z134" s="545"/>
      <c r="AA134" s="549"/>
      <c r="AB134" s="550"/>
      <c r="AC134" s="550"/>
      <c r="AD134" s="551"/>
      <c r="AE134" s="184"/>
      <c r="AF134" s="976">
        <f>AL94</f>
        <v>0</v>
      </c>
      <c r="AG134" s="533"/>
      <c r="AH134" s="232"/>
      <c r="AI134" s="985">
        <f t="shared" si="12"/>
        <v>0</v>
      </c>
      <c r="AJ134" s="986"/>
      <c r="AK134" s="987"/>
      <c r="AL134" s="533"/>
      <c r="AM134" s="533"/>
      <c r="AN134" s="197"/>
      <c r="AO134" s="173"/>
      <c r="AP134" s="173"/>
      <c r="AQ134" s="174"/>
      <c r="AR134" s="174"/>
      <c r="AS134" s="174"/>
      <c r="AT134" s="174"/>
      <c r="AU134" s="174"/>
      <c r="AV134" s="174"/>
      <c r="AW134" s="174"/>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236"/>
      <c r="CB134" s="236"/>
      <c r="CC134" s="236"/>
      <c r="CD134" s="236"/>
      <c r="CE134" s="236"/>
      <c r="CF134" s="236"/>
      <c r="CG134" s="108"/>
    </row>
    <row r="135" spans="1:85" ht="19.5" customHeight="1">
      <c r="A135" s="57"/>
      <c r="B135" s="177"/>
      <c r="C135" s="177"/>
      <c r="D135" s="177"/>
      <c r="E135" s="177"/>
      <c r="F135" s="177"/>
      <c r="G135" s="177"/>
      <c r="H135" s="178"/>
      <c r="I135" s="178"/>
      <c r="J135" s="178"/>
      <c r="K135" s="178"/>
      <c r="L135" s="168"/>
      <c r="M135" s="171"/>
      <c r="N135" s="172"/>
      <c r="O135" s="172"/>
      <c r="P135" s="172"/>
      <c r="Q135" s="172"/>
      <c r="R135" s="170"/>
      <c r="S135" s="170"/>
      <c r="T135" s="170"/>
      <c r="U135" s="169"/>
      <c r="V135" s="169"/>
      <c r="W135" s="179"/>
      <c r="X135" s="180"/>
      <c r="Y135" s="180"/>
      <c r="Z135" s="180"/>
      <c r="AA135" s="179"/>
      <c r="AB135" s="180"/>
      <c r="AC135" s="180"/>
      <c r="AD135" s="180"/>
      <c r="AE135" s="180"/>
      <c r="AF135" s="181"/>
      <c r="AG135" s="180"/>
      <c r="AH135" s="181"/>
      <c r="AI135" s="180"/>
      <c r="AJ135" s="181"/>
      <c r="AK135" s="180"/>
      <c r="AL135" s="189"/>
      <c r="AM135" s="169"/>
      <c r="AN135" s="169"/>
      <c r="AO135" s="173"/>
      <c r="AP135" s="173"/>
      <c r="AQ135" s="174"/>
      <c r="AR135" s="174"/>
      <c r="AS135" s="174"/>
      <c r="AT135" s="174"/>
      <c r="AU135" s="174"/>
      <c r="AV135" s="174"/>
      <c r="AW135" s="174"/>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c r="CA135" s="236"/>
      <c r="CB135" s="236"/>
      <c r="CC135" s="236"/>
      <c r="CD135" s="236"/>
      <c r="CE135" s="236"/>
      <c r="CF135" s="236"/>
      <c r="CG135" s="108"/>
    </row>
    <row r="136" spans="1:85" ht="16.5">
      <c r="A136" s="57"/>
      <c r="B136" s="147"/>
      <c r="C136" s="147"/>
      <c r="D136" s="147"/>
      <c r="E136" s="147"/>
      <c r="F136" s="147"/>
      <c r="G136" s="147"/>
      <c r="H136" s="147"/>
      <c r="I136" s="147"/>
      <c r="J136" s="147"/>
      <c r="K136" s="147"/>
      <c r="L136" s="147"/>
      <c r="M136" s="148"/>
      <c r="N136" s="148"/>
      <c r="O136" s="146"/>
      <c r="P136" s="146"/>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6"/>
      <c r="AP136" s="166"/>
      <c r="AQ136" s="90"/>
      <c r="AR136" s="90"/>
      <c r="AS136" s="90"/>
      <c r="AT136" s="167"/>
      <c r="AU136" s="90"/>
      <c r="AV136" s="90"/>
      <c r="AW136" s="90"/>
      <c r="AX136" s="90"/>
      <c r="AY136" s="151"/>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08"/>
    </row>
    <row r="137" spans="1:85" s="69" customFormat="1">
      <c r="A137" s="57"/>
      <c r="B137" s="263"/>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263"/>
      <c r="AC137" s="263"/>
      <c r="AD137" s="263"/>
      <c r="AE137" s="263"/>
      <c r="AF137" s="263"/>
      <c r="AG137" s="263"/>
      <c r="AH137" s="263"/>
      <c r="AI137" s="263"/>
      <c r="AJ137" s="263"/>
      <c r="AK137" s="263"/>
      <c r="AL137" s="263"/>
      <c r="AM137" s="263"/>
      <c r="AN137" s="263"/>
    </row>
    <row r="138" spans="1:85" s="69" customFormat="1">
      <c r="A138" s="57"/>
      <c r="B138" s="263"/>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263"/>
      <c r="AC138" s="263"/>
      <c r="AD138" s="263"/>
      <c r="AE138" s="263"/>
      <c r="AF138" s="263"/>
      <c r="AG138" s="263"/>
      <c r="AH138" s="263"/>
      <c r="AI138" s="263"/>
      <c r="AJ138" s="263"/>
      <c r="AK138" s="263"/>
      <c r="AL138" s="263"/>
      <c r="AM138" s="263"/>
      <c r="AN138" s="263"/>
    </row>
    <row r="139" spans="1:85" s="69" customFormat="1">
      <c r="A139" s="57"/>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263"/>
      <c r="AC139" s="263"/>
      <c r="AD139" s="263"/>
      <c r="AE139" s="263"/>
      <c r="AF139" s="263"/>
      <c r="AG139" s="263"/>
      <c r="AH139" s="263"/>
      <c r="AI139" s="263"/>
      <c r="AJ139" s="263"/>
      <c r="AK139" s="263"/>
      <c r="AL139" s="263"/>
      <c r="AM139" s="263"/>
      <c r="AN139" s="263"/>
    </row>
    <row r="140" spans="1:85" s="69" customFormat="1">
      <c r="A140" s="57"/>
      <c r="B140" s="263"/>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263"/>
      <c r="AC140" s="263"/>
      <c r="AD140" s="263"/>
      <c r="AE140" s="263"/>
      <c r="AF140" s="263"/>
      <c r="AG140" s="263"/>
      <c r="AH140" s="263"/>
      <c r="AI140" s="263"/>
      <c r="AJ140" s="263"/>
      <c r="AK140" s="263"/>
      <c r="AL140" s="263"/>
      <c r="AM140" s="263"/>
      <c r="AN140" s="263"/>
    </row>
    <row r="141" spans="1:85" s="69" customFormat="1">
      <c r="A141" s="57"/>
      <c r="B141" s="263"/>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263"/>
      <c r="AC141" s="263"/>
      <c r="AD141" s="263"/>
      <c r="AE141" s="263"/>
      <c r="AF141" s="263"/>
      <c r="AG141" s="263"/>
      <c r="AH141" s="263"/>
      <c r="AI141" s="263"/>
      <c r="AJ141" s="263"/>
      <c r="AK141" s="263"/>
      <c r="AL141" s="263"/>
      <c r="AM141" s="263"/>
      <c r="AN141" s="263"/>
    </row>
    <row r="142" spans="1:85" s="69" customFormat="1">
      <c r="A142" s="57"/>
      <c r="B142" s="263"/>
      <c r="C142" s="263"/>
      <c r="D142" s="263"/>
      <c r="E142" s="263"/>
      <c r="F142" s="263"/>
      <c r="G142" s="263"/>
      <c r="H142" s="263"/>
      <c r="I142" s="263"/>
      <c r="J142" s="263"/>
      <c r="K142" s="263"/>
      <c r="L142" s="263"/>
      <c r="M142" s="263"/>
      <c r="N142" s="263"/>
      <c r="O142" s="263"/>
      <c r="P142" s="263"/>
      <c r="Q142" s="263"/>
      <c r="R142" s="263"/>
      <c r="S142" s="263"/>
      <c r="T142" s="263"/>
      <c r="U142" s="263"/>
      <c r="V142" s="263"/>
      <c r="W142" s="263"/>
      <c r="X142" s="263"/>
      <c r="Y142" s="263"/>
      <c r="Z142" s="263"/>
      <c r="AA142" s="263"/>
      <c r="AB142" s="263"/>
      <c r="AC142" s="263"/>
      <c r="AD142" s="263"/>
      <c r="AE142" s="263"/>
      <c r="AF142" s="263"/>
      <c r="AG142" s="263"/>
      <c r="AH142" s="263"/>
      <c r="AI142" s="263"/>
      <c r="AJ142" s="263"/>
      <c r="AK142" s="263"/>
      <c r="AL142" s="263"/>
      <c r="AM142" s="263"/>
      <c r="AN142" s="263"/>
    </row>
    <row r="143" spans="1:85" s="69" customFormat="1">
      <c r="A143" s="57"/>
      <c r="B143" s="263"/>
      <c r="C143" s="263"/>
      <c r="D143" s="263"/>
      <c r="E143" s="263"/>
      <c r="F143" s="263"/>
      <c r="G143" s="263"/>
      <c r="H143" s="263"/>
      <c r="I143" s="263"/>
      <c r="J143" s="263"/>
      <c r="K143" s="263"/>
      <c r="L143" s="263"/>
      <c r="M143" s="263"/>
      <c r="N143" s="263"/>
      <c r="O143" s="263"/>
      <c r="P143" s="263"/>
      <c r="Q143" s="263"/>
      <c r="R143" s="263"/>
      <c r="S143" s="263"/>
      <c r="T143" s="263"/>
      <c r="U143" s="263"/>
      <c r="V143" s="263"/>
      <c r="W143" s="263"/>
      <c r="X143" s="263"/>
      <c r="Y143" s="263"/>
      <c r="Z143" s="263"/>
      <c r="AA143" s="263"/>
      <c r="AB143" s="263"/>
      <c r="AC143" s="263"/>
      <c r="AD143" s="263"/>
      <c r="AE143" s="263"/>
      <c r="AF143" s="263"/>
      <c r="AG143" s="263"/>
      <c r="AH143" s="263"/>
      <c r="AI143" s="263"/>
      <c r="AJ143" s="263"/>
      <c r="AK143" s="263"/>
      <c r="AL143" s="263"/>
      <c r="AM143" s="263"/>
      <c r="AN143" s="263"/>
    </row>
    <row r="144" spans="1:85" s="69" customFormat="1">
      <c r="A144" s="57"/>
      <c r="B144" s="263"/>
      <c r="C144" s="263"/>
      <c r="D144" s="263"/>
      <c r="E144" s="263"/>
      <c r="F144" s="263"/>
      <c r="G144" s="263"/>
      <c r="H144" s="263"/>
      <c r="I144" s="263"/>
      <c r="J144" s="263"/>
      <c r="K144" s="263"/>
      <c r="L144" s="263"/>
      <c r="M144" s="263"/>
      <c r="N144" s="263"/>
      <c r="O144" s="263"/>
      <c r="P144" s="263"/>
      <c r="Q144" s="263"/>
      <c r="R144" s="263"/>
      <c r="S144" s="263"/>
      <c r="T144" s="263"/>
      <c r="U144" s="263"/>
      <c r="V144" s="263"/>
      <c r="W144" s="263"/>
      <c r="X144" s="263"/>
      <c r="Y144" s="263"/>
      <c r="Z144" s="263"/>
      <c r="AA144" s="263"/>
      <c r="AB144" s="263"/>
      <c r="AC144" s="263"/>
      <c r="AD144" s="263"/>
      <c r="AE144" s="263"/>
      <c r="AF144" s="263"/>
      <c r="AG144" s="263"/>
      <c r="AH144" s="263"/>
      <c r="AI144" s="263"/>
      <c r="AJ144" s="263"/>
      <c r="AK144" s="263"/>
      <c r="AL144" s="263"/>
      <c r="AM144" s="263"/>
      <c r="AN144" s="263"/>
    </row>
    <row r="145" spans="1:40" s="69" customFormat="1">
      <c r="A145" s="57"/>
      <c r="B145" s="263"/>
      <c r="C145" s="263"/>
      <c r="D145" s="263"/>
      <c r="E145" s="263"/>
      <c r="F145" s="263"/>
      <c r="G145" s="263"/>
      <c r="H145" s="263"/>
      <c r="I145" s="263"/>
      <c r="J145" s="263"/>
      <c r="K145" s="263"/>
      <c r="L145" s="263"/>
      <c r="M145" s="263"/>
      <c r="N145" s="263"/>
      <c r="O145" s="263"/>
      <c r="P145" s="263"/>
      <c r="Q145" s="263"/>
      <c r="R145" s="263"/>
      <c r="S145" s="263"/>
      <c r="T145" s="263"/>
      <c r="U145" s="263"/>
      <c r="V145" s="263"/>
      <c r="W145" s="263"/>
      <c r="X145" s="263"/>
      <c r="Y145" s="263"/>
      <c r="Z145" s="263"/>
      <c r="AA145" s="263"/>
      <c r="AB145" s="263"/>
      <c r="AC145" s="263"/>
      <c r="AD145" s="263"/>
      <c r="AE145" s="263"/>
      <c r="AF145" s="263"/>
      <c r="AG145" s="263"/>
      <c r="AH145" s="263"/>
      <c r="AI145" s="263"/>
      <c r="AJ145" s="263"/>
      <c r="AK145" s="263"/>
      <c r="AL145" s="263"/>
      <c r="AM145" s="263"/>
      <c r="AN145" s="263"/>
    </row>
    <row r="146" spans="1:40" s="69" customFormat="1">
      <c r="A146" s="57"/>
      <c r="B146" s="263"/>
      <c r="C146" s="263"/>
      <c r="D146" s="263"/>
      <c r="E146" s="263"/>
      <c r="F146" s="263"/>
      <c r="G146" s="263"/>
      <c r="H146" s="263"/>
      <c r="I146" s="263"/>
      <c r="J146" s="263"/>
      <c r="K146" s="263"/>
      <c r="L146" s="263"/>
      <c r="M146" s="263"/>
      <c r="N146" s="263"/>
      <c r="O146" s="263"/>
      <c r="P146" s="263"/>
      <c r="Q146" s="263"/>
      <c r="R146" s="263"/>
      <c r="S146" s="263"/>
      <c r="T146" s="263"/>
      <c r="U146" s="263"/>
      <c r="V146" s="263"/>
      <c r="W146" s="263"/>
      <c r="X146" s="263"/>
      <c r="Y146" s="263"/>
      <c r="Z146" s="263"/>
      <c r="AA146" s="263"/>
      <c r="AB146" s="263"/>
      <c r="AC146" s="263"/>
      <c r="AD146" s="263"/>
      <c r="AE146" s="263"/>
      <c r="AF146" s="263"/>
      <c r="AG146" s="263"/>
      <c r="AH146" s="263"/>
      <c r="AI146" s="263"/>
      <c r="AJ146" s="263"/>
      <c r="AK146" s="263"/>
      <c r="AL146" s="263"/>
      <c r="AM146" s="263"/>
      <c r="AN146" s="263"/>
    </row>
    <row r="147" spans="1:40" s="69" customFormat="1">
      <c r="A147" s="57"/>
      <c r="B147" s="263"/>
      <c r="C147" s="263"/>
      <c r="D147" s="263"/>
      <c r="E147" s="263"/>
      <c r="F147" s="263"/>
      <c r="G147" s="263"/>
      <c r="H147" s="263"/>
      <c r="I147" s="263"/>
      <c r="J147" s="263"/>
      <c r="K147" s="263"/>
      <c r="L147" s="263"/>
      <c r="M147" s="263"/>
      <c r="N147" s="263"/>
      <c r="O147" s="263"/>
      <c r="P147" s="263"/>
      <c r="Q147" s="263"/>
      <c r="R147" s="263"/>
      <c r="S147" s="263"/>
      <c r="T147" s="263"/>
      <c r="U147" s="263"/>
      <c r="V147" s="263"/>
      <c r="W147" s="263"/>
      <c r="X147" s="263"/>
      <c r="Y147" s="263"/>
      <c r="Z147" s="263"/>
      <c r="AA147" s="263"/>
      <c r="AB147" s="263"/>
      <c r="AC147" s="263"/>
      <c r="AD147" s="263"/>
      <c r="AE147" s="263"/>
      <c r="AF147" s="263"/>
      <c r="AG147" s="263"/>
      <c r="AH147" s="263"/>
      <c r="AI147" s="263"/>
      <c r="AJ147" s="263"/>
      <c r="AK147" s="263"/>
      <c r="AL147" s="263"/>
      <c r="AM147" s="263"/>
      <c r="AN147" s="263"/>
    </row>
    <row r="148" spans="1:40" s="69" customFormat="1">
      <c r="A148" s="57"/>
      <c r="B148" s="263"/>
      <c r="C148" s="263"/>
      <c r="D148" s="263"/>
      <c r="E148" s="263"/>
      <c r="F148" s="263"/>
      <c r="G148" s="263"/>
      <c r="H148" s="263"/>
      <c r="I148" s="263"/>
      <c r="J148" s="263"/>
      <c r="K148" s="263"/>
      <c r="L148" s="263"/>
      <c r="M148" s="263"/>
      <c r="N148" s="263"/>
      <c r="O148" s="263"/>
      <c r="P148" s="263"/>
      <c r="Q148" s="263"/>
      <c r="R148" s="263"/>
      <c r="S148" s="263"/>
      <c r="T148" s="263"/>
      <c r="U148" s="263"/>
      <c r="V148" s="263"/>
      <c r="W148" s="263"/>
      <c r="X148" s="263"/>
      <c r="Y148" s="263"/>
      <c r="Z148" s="263"/>
      <c r="AA148" s="263"/>
      <c r="AB148" s="263"/>
      <c r="AC148" s="263"/>
      <c r="AD148" s="263"/>
      <c r="AE148" s="263"/>
      <c r="AF148" s="263"/>
      <c r="AG148" s="263"/>
      <c r="AH148" s="263"/>
      <c r="AI148" s="263"/>
      <c r="AJ148" s="263"/>
      <c r="AK148" s="263"/>
      <c r="AL148" s="263"/>
      <c r="AM148" s="263"/>
      <c r="AN148" s="263"/>
    </row>
    <row r="149" spans="1:40" s="69" customFormat="1">
      <c r="A149" s="57"/>
      <c r="B149" s="263"/>
      <c r="C149" s="263"/>
      <c r="D149" s="263"/>
      <c r="E149" s="263"/>
      <c r="F149" s="263"/>
      <c r="G149" s="263"/>
      <c r="H149" s="263"/>
      <c r="I149" s="263"/>
      <c r="J149" s="263"/>
      <c r="K149" s="263"/>
      <c r="L149" s="263"/>
      <c r="M149" s="263"/>
      <c r="N149" s="263"/>
      <c r="O149" s="263"/>
      <c r="P149" s="263"/>
      <c r="Q149" s="263"/>
      <c r="R149" s="263"/>
      <c r="S149" s="263"/>
      <c r="T149" s="263"/>
      <c r="U149" s="263"/>
      <c r="V149" s="263"/>
      <c r="W149" s="263"/>
      <c r="X149" s="263"/>
      <c r="Y149" s="263"/>
      <c r="Z149" s="263"/>
      <c r="AA149" s="263"/>
      <c r="AB149" s="263"/>
      <c r="AC149" s="263"/>
      <c r="AD149" s="263"/>
      <c r="AE149" s="263"/>
      <c r="AF149" s="263"/>
      <c r="AG149" s="263"/>
      <c r="AH149" s="263"/>
      <c r="AI149" s="263"/>
      <c r="AJ149" s="263"/>
      <c r="AK149" s="263"/>
      <c r="AL149" s="263"/>
      <c r="AM149" s="263"/>
      <c r="AN149" s="263"/>
    </row>
    <row r="150" spans="1:40">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8"/>
      <c r="AJ150" s="58"/>
      <c r="AK150" s="57"/>
      <c r="AL150" s="57"/>
      <c r="AM150" s="57"/>
      <c r="AN150" s="57"/>
    </row>
    <row r="151" spans="1:40">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8"/>
      <c r="AJ151" s="58"/>
      <c r="AK151" s="57"/>
      <c r="AL151" s="57"/>
      <c r="AM151" s="57"/>
      <c r="AN151" s="57"/>
    </row>
    <row r="152" spans="1:40" s="72" customFormat="1" ht="5.25" customHeight="1">
      <c r="A152" s="57"/>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1"/>
      <c r="AJ152" s="71"/>
      <c r="AK152" s="70"/>
      <c r="AL152" s="70"/>
      <c r="AM152" s="70"/>
      <c r="AN152" s="70"/>
    </row>
    <row r="153" spans="1:40" ht="10.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8"/>
      <c r="AJ153" s="58"/>
      <c r="AK153" s="57"/>
      <c r="AL153" s="57"/>
      <c r="AM153" s="57"/>
      <c r="AN153" s="57"/>
    </row>
    <row r="154" spans="1:40" ht="10.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8"/>
      <c r="AJ154" s="58"/>
      <c r="AK154" s="57"/>
      <c r="AL154" s="57"/>
      <c r="AM154" s="57"/>
      <c r="AN154" s="57"/>
    </row>
    <row r="155" spans="1:40" ht="6"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73"/>
      <c r="AE155" s="73"/>
      <c r="AF155" s="73"/>
      <c r="AG155" s="73"/>
      <c r="AH155" s="73"/>
      <c r="AI155" s="74"/>
      <c r="AJ155" s="74"/>
      <c r="AK155" s="73"/>
      <c r="AL155" s="73"/>
      <c r="AM155" s="73"/>
      <c r="AN155" s="73"/>
    </row>
    <row r="156" spans="1:40" ht="6"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75"/>
      <c r="X156" s="75"/>
      <c r="Y156" s="75"/>
      <c r="Z156" s="75"/>
      <c r="AA156" s="75"/>
      <c r="AB156" s="75"/>
      <c r="AC156" s="75"/>
      <c r="AD156" s="75"/>
      <c r="AE156" s="75"/>
      <c r="AF156" s="75"/>
      <c r="AG156" s="75"/>
      <c r="AH156" s="75"/>
      <c r="AI156" s="76"/>
      <c r="AJ156" s="76"/>
      <c r="AK156" s="75"/>
      <c r="AL156" s="75"/>
      <c r="AM156" s="75"/>
      <c r="AN156" s="75"/>
    </row>
    <row r="157" spans="1:40" ht="6" customHeight="1">
      <c r="A157" s="57"/>
      <c r="B157" s="57"/>
      <c r="C157" s="57"/>
      <c r="D157" s="57"/>
      <c r="E157" s="57"/>
      <c r="F157" s="57"/>
      <c r="G157" s="57"/>
      <c r="H157" s="57"/>
      <c r="I157" s="57"/>
      <c r="J157" s="57"/>
      <c r="K157" s="57"/>
      <c r="L157" s="57"/>
      <c r="M157" s="57"/>
      <c r="N157" s="57"/>
      <c r="O157" s="57"/>
      <c r="P157" s="57"/>
      <c r="Q157" s="57"/>
      <c r="R157" s="77"/>
      <c r="S157" s="77"/>
      <c r="T157" s="77"/>
      <c r="U157" s="77"/>
      <c r="V157" s="77"/>
      <c r="W157" s="77"/>
      <c r="X157" s="77"/>
      <c r="Y157" s="77"/>
      <c r="Z157" s="77"/>
      <c r="AA157" s="77"/>
      <c r="AB157" s="77"/>
      <c r="AC157" s="77"/>
      <c r="AD157" s="77"/>
      <c r="AE157" s="77"/>
      <c r="AF157" s="77"/>
      <c r="AG157" s="77"/>
      <c r="AH157" s="77"/>
      <c r="AI157" s="78"/>
      <c r="AJ157" s="78"/>
      <c r="AK157" s="77"/>
      <c r="AL157" s="77"/>
      <c r="AM157" s="77"/>
      <c r="AN157" s="77"/>
    </row>
    <row r="158" spans="1:40" ht="6" customHeight="1">
      <c r="A158" s="57"/>
      <c r="B158" s="57"/>
      <c r="C158" s="57"/>
      <c r="D158" s="57"/>
      <c r="E158" s="57"/>
      <c r="F158" s="57"/>
      <c r="G158" s="57"/>
      <c r="H158" s="57"/>
      <c r="I158" s="57"/>
      <c r="J158" s="57"/>
      <c r="K158" s="57"/>
      <c r="L158" s="57"/>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80"/>
      <c r="AJ158" s="80"/>
      <c r="AK158" s="79"/>
      <c r="AL158" s="79"/>
      <c r="AM158" s="79"/>
      <c r="AN158" s="79"/>
    </row>
    <row r="159" spans="1:40" ht="6" customHeight="1">
      <c r="A159" s="57"/>
      <c r="B159" s="57"/>
      <c r="C159" s="57"/>
      <c r="D159" s="57"/>
      <c r="E159" s="57"/>
      <c r="F159" s="57"/>
      <c r="G159" s="57"/>
      <c r="H159" s="57"/>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2"/>
      <c r="AJ159" s="82"/>
      <c r="AK159" s="81"/>
      <c r="AL159" s="81"/>
      <c r="AM159" s="81"/>
      <c r="AN159" s="81"/>
    </row>
    <row r="160" spans="1:40" ht="6" customHeight="1">
      <c r="A160" s="57"/>
      <c r="B160" s="57"/>
      <c r="C160" s="57"/>
      <c r="D160" s="57"/>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4"/>
      <c r="AJ160" s="84"/>
      <c r="AK160" s="83"/>
      <c r="AL160" s="83"/>
      <c r="AM160" s="83"/>
      <c r="AN160" s="83"/>
    </row>
    <row r="161" spans="1:40" ht="6" customHeight="1">
      <c r="A161" s="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J161" s="86"/>
      <c r="AK161" s="85"/>
      <c r="AL161" s="85"/>
      <c r="AM161" s="85"/>
      <c r="AN161" s="85"/>
    </row>
    <row r="162" spans="1:40" ht="6" customHeight="1">
      <c r="A162" s="5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8"/>
      <c r="AJ162" s="88"/>
      <c r="AK162" s="87"/>
      <c r="AL162" s="87"/>
      <c r="AM162" s="87"/>
      <c r="AN162" s="87"/>
    </row>
    <row r="163" spans="1:40" ht="10.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8"/>
      <c r="AJ163" s="58"/>
      <c r="AK163" s="57"/>
      <c r="AL163" s="57"/>
      <c r="AM163" s="57"/>
      <c r="AN163" s="57"/>
    </row>
    <row r="164" spans="1:40" ht="10.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8"/>
      <c r="AJ164" s="58"/>
      <c r="AK164" s="57"/>
      <c r="AL164" s="57"/>
      <c r="AM164" s="57"/>
      <c r="AN164" s="57"/>
    </row>
    <row r="165" spans="1:40" ht="10.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8"/>
      <c r="AJ165" s="58"/>
      <c r="AK165" s="57"/>
      <c r="AL165" s="57"/>
      <c r="AM165" s="57"/>
      <c r="AN165" s="57"/>
    </row>
    <row r="166" spans="1:40" s="72" customFormat="1" ht="5.25" customHeight="1">
      <c r="A166" s="57"/>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1"/>
      <c r="AJ166" s="71"/>
      <c r="AK166" s="70"/>
      <c r="AL166" s="70"/>
      <c r="AM166" s="70"/>
      <c r="AN166" s="70"/>
    </row>
    <row r="167" spans="1:40">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8"/>
      <c r="AJ167" s="58"/>
      <c r="AK167" s="57"/>
      <c r="AL167" s="57"/>
      <c r="AM167" s="57"/>
      <c r="AN167" s="57"/>
    </row>
    <row r="168" spans="1:40">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461" t="s">
        <v>86</v>
      </c>
      <c r="Y168" s="461"/>
      <c r="Z168" s="461"/>
      <c r="AA168" s="461"/>
      <c r="AB168" s="461"/>
      <c r="AC168" s="461"/>
      <c r="AD168" s="461"/>
      <c r="AE168" s="461"/>
      <c r="AF168" s="461"/>
      <c r="AG168" s="461"/>
      <c r="AH168" s="461"/>
      <c r="AI168" s="461"/>
      <c r="AJ168" s="461"/>
      <c r="AK168" s="461"/>
      <c r="AL168" s="461"/>
      <c r="AM168" s="461"/>
      <c r="AN168" s="461"/>
    </row>
    <row r="169" spans="1:40">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8"/>
      <c r="AJ169" s="58"/>
      <c r="AK169" s="57"/>
      <c r="AL169" s="57"/>
      <c r="AM169" s="57"/>
      <c r="AN169" s="57"/>
    </row>
    <row r="170" spans="1:40" ht="7.5" customHeight="1">
      <c r="A170" s="57"/>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1"/>
      <c r="AJ170" s="71"/>
      <c r="AK170" s="70"/>
      <c r="AL170" s="70"/>
      <c r="AM170" s="70"/>
      <c r="AN170" s="70"/>
    </row>
    <row r="171" spans="1:40" ht="6.75" customHeight="1"/>
    <row r="172" spans="1:40" ht="14.25">
      <c r="B172" s="869" t="str">
        <f>'שורות 1-21'!B172:T172</f>
        <v>טופס 23.020 חשבון לחישוב שכ"ט לפי % וש"ע</v>
      </c>
      <c r="C172" s="870"/>
      <c r="D172" s="870"/>
      <c r="E172" s="870"/>
      <c r="F172" s="870"/>
      <c r="G172" s="870"/>
      <c r="H172" s="870"/>
      <c r="I172" s="870"/>
      <c r="J172" s="870"/>
      <c r="K172" s="870"/>
      <c r="L172" s="870"/>
      <c r="M172" s="870"/>
      <c r="N172" s="870"/>
      <c r="O172" s="870"/>
      <c r="P172" s="870"/>
      <c r="Q172" s="870"/>
      <c r="R172" s="870"/>
      <c r="S172" s="870"/>
      <c r="T172" s="871"/>
      <c r="U172" s="304"/>
      <c r="V172" s="304"/>
      <c r="X172" s="305"/>
      <c r="Y172" s="676" t="str">
        <f>'שורות 1-21'!Y172:AD172</f>
        <v>טופס מעודכן ל-11/2020</v>
      </c>
      <c r="Z172" s="677"/>
      <c r="AA172" s="677"/>
      <c r="AB172" s="677"/>
      <c r="AC172" s="677"/>
      <c r="AD172" s="678"/>
      <c r="AE172" s="307"/>
      <c r="AF172" s="308"/>
      <c r="AG172" s="306"/>
      <c r="AH172" s="309"/>
      <c r="AI172" s="310" t="s">
        <v>98</v>
      </c>
      <c r="AJ172" s="311"/>
      <c r="AK172" s="311"/>
      <c r="AL172" s="311"/>
      <c r="AM172" s="312"/>
      <c r="AN172" s="313"/>
    </row>
    <row r="173" spans="1:40" ht="4.5" customHeight="1">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c r="AA173" s="314"/>
      <c r="AB173" s="2"/>
      <c r="AC173" s="315"/>
      <c r="AD173" s="313"/>
      <c r="AE173" s="313"/>
      <c r="AF173" s="313"/>
      <c r="AG173" s="313"/>
      <c r="AH173" s="313"/>
      <c r="AI173" s="16"/>
      <c r="AJ173" s="16"/>
      <c r="AK173" s="316"/>
      <c r="AL173" s="316"/>
      <c r="AM173" s="316"/>
      <c r="AN173" s="316"/>
    </row>
    <row r="174" spans="1:40" s="89" customFormat="1" ht="9.75" customHeight="1">
      <c r="C174" s="89" t="s">
        <v>46</v>
      </c>
      <c r="O174" s="317"/>
      <c r="W174" s="89" t="s">
        <v>47</v>
      </c>
      <c r="AI174" s="89" t="s">
        <v>64</v>
      </c>
    </row>
    <row r="175" spans="1:40" ht="2.25" customHeight="1">
      <c r="B175" s="2"/>
      <c r="C175" s="2"/>
      <c r="D175" s="2"/>
      <c r="E175" s="2"/>
      <c r="F175" s="2"/>
      <c r="G175" s="2"/>
      <c r="H175" s="2"/>
      <c r="I175" s="108"/>
      <c r="J175" s="108"/>
      <c r="K175" s="108"/>
      <c r="L175" s="108"/>
      <c r="M175" s="108"/>
      <c r="N175" s="318" t="s">
        <v>129</v>
      </c>
      <c r="O175" s="108"/>
      <c r="P175" s="108"/>
      <c r="Q175" s="108"/>
      <c r="R175" s="108"/>
      <c r="S175" s="108"/>
      <c r="T175" s="108"/>
      <c r="U175" s="108"/>
      <c r="V175" s="2"/>
      <c r="W175" s="2"/>
      <c r="X175" s="2"/>
      <c r="Y175" s="2"/>
      <c r="Z175" s="2"/>
      <c r="AA175" s="2"/>
      <c r="AB175" s="2"/>
      <c r="AC175" s="2"/>
      <c r="AD175" s="2"/>
      <c r="AE175" s="2"/>
      <c r="AF175" s="2"/>
      <c r="AG175" s="2"/>
      <c r="AH175" s="2"/>
      <c r="AI175" s="16"/>
      <c r="AJ175" s="16"/>
      <c r="AK175" s="319"/>
      <c r="AL175" s="319"/>
      <c r="AM175" s="319"/>
      <c r="AN175" s="319"/>
    </row>
    <row r="176" spans="1:40" ht="15.75" customHeight="1">
      <c r="B176" s="632" t="s">
        <v>33</v>
      </c>
      <c r="C176" s="633"/>
      <c r="D176" s="633"/>
      <c r="E176" s="633"/>
      <c r="F176" s="633"/>
      <c r="G176" s="633"/>
      <c r="H176" s="634"/>
      <c r="I176" s="886">
        <f>+R8</f>
        <v>0</v>
      </c>
      <c r="J176" s="887"/>
      <c r="K176" s="887"/>
      <c r="L176" s="887"/>
      <c r="M176" s="887"/>
      <c r="N176" s="887"/>
      <c r="O176" s="320"/>
      <c r="P176" s="493" t="s">
        <v>133</v>
      </c>
      <c r="Q176" s="494"/>
      <c r="R176" s="494"/>
      <c r="S176" s="494"/>
      <c r="T176" s="494"/>
      <c r="U176" s="494"/>
      <c r="V176" s="494"/>
      <c r="W176" s="495"/>
      <c r="X176" s="664">
        <f>R22</f>
        <v>0</v>
      </c>
      <c r="Y176" s="665"/>
      <c r="Z176" s="665"/>
      <c r="AA176" s="665"/>
      <c r="AB176" s="665"/>
      <c r="AC176" s="666"/>
      <c r="AD176" s="652" t="s">
        <v>40</v>
      </c>
      <c r="AE176" s="653"/>
      <c r="AF176" s="321"/>
      <c r="AG176" s="505" t="s">
        <v>67</v>
      </c>
      <c r="AH176" s="506"/>
      <c r="AI176" s="506"/>
      <c r="AJ176" s="507"/>
      <c r="AK176" s="648" t="str">
        <f>R51</f>
        <v>סוג החשבון</v>
      </c>
      <c r="AL176" s="648"/>
      <c r="AM176" s="648"/>
      <c r="AN176" s="648"/>
    </row>
    <row r="177" spans="1:41" ht="6.75" customHeight="1">
      <c r="B177" s="322"/>
      <c r="C177" s="323"/>
      <c r="D177" s="323"/>
      <c r="E177" s="323"/>
      <c r="F177" s="323"/>
      <c r="G177" s="323"/>
      <c r="H177" s="323"/>
      <c r="I177" s="895"/>
      <c r="J177" s="895"/>
      <c r="K177" s="895"/>
      <c r="L177" s="895"/>
      <c r="M177" s="895"/>
      <c r="N177" s="895"/>
      <c r="O177" s="320"/>
      <c r="P177" s="496"/>
      <c r="Q177" s="497"/>
      <c r="R177" s="497"/>
      <c r="S177" s="497"/>
      <c r="T177" s="497"/>
      <c r="U177" s="497"/>
      <c r="V177" s="497"/>
      <c r="W177" s="498"/>
      <c r="X177" s="667"/>
      <c r="Y177" s="668"/>
      <c r="Z177" s="668"/>
      <c r="AA177" s="668"/>
      <c r="AB177" s="668"/>
      <c r="AC177" s="669"/>
      <c r="AD177" s="654"/>
      <c r="AE177" s="655"/>
      <c r="AF177" s="324"/>
      <c r="AG177" s="324"/>
      <c r="AH177" s="324"/>
      <c r="AI177" s="325"/>
      <c r="AJ177" s="325"/>
      <c r="AK177" s="326"/>
      <c r="AL177" s="326"/>
      <c r="AM177" s="326"/>
      <c r="AN177" s="326"/>
    </row>
    <row r="178" spans="1:41" ht="15" customHeight="1">
      <c r="B178" s="632" t="s">
        <v>63</v>
      </c>
      <c r="C178" s="633"/>
      <c r="D178" s="633"/>
      <c r="E178" s="633"/>
      <c r="F178" s="633"/>
      <c r="G178" s="633"/>
      <c r="H178" s="634"/>
      <c r="I178" s="888">
        <f>+R10</f>
        <v>0</v>
      </c>
      <c r="J178" s="889"/>
      <c r="K178" s="890"/>
      <c r="L178" s="327" t="s">
        <v>111</v>
      </c>
      <c r="M178" s="635">
        <f>R12</f>
        <v>0</v>
      </c>
      <c r="N178" s="635"/>
      <c r="O178" s="328"/>
      <c r="P178" s="660"/>
      <c r="Q178" s="660"/>
      <c r="R178" s="660"/>
      <c r="S178" s="660"/>
      <c r="T178" s="660"/>
      <c r="U178" s="660"/>
      <c r="V178" s="660"/>
      <c r="W178" s="660"/>
      <c r="X178" s="660"/>
      <c r="Y178" s="660"/>
      <c r="Z178" s="660"/>
      <c r="AA178" s="660"/>
      <c r="AB178" s="660"/>
      <c r="AC178" s="660"/>
      <c r="AD178" s="660"/>
      <c r="AE178" s="661"/>
      <c r="AF178" s="329"/>
      <c r="AG178" s="330" t="s">
        <v>65</v>
      </c>
      <c r="AH178" s="331">
        <f>R49</f>
        <v>0</v>
      </c>
      <c r="AI178" s="332" t="str">
        <f>VLOOKUP(AK176,גיליון1!$B$2:$E$9,4,FALSE)</f>
        <v>קידומת</v>
      </c>
      <c r="AJ178" s="333"/>
      <c r="AK178" s="334" t="s">
        <v>94</v>
      </c>
      <c r="AL178" s="335">
        <f>M98</f>
        <v>0</v>
      </c>
      <c r="AM178" s="336" t="s">
        <v>1</v>
      </c>
      <c r="AN178" s="337">
        <f>V98</f>
        <v>0</v>
      </c>
    </row>
    <row r="179" spans="1:41" ht="9.75" customHeight="1">
      <c r="B179" s="338"/>
      <c r="C179" s="339"/>
      <c r="D179" s="339"/>
      <c r="E179" s="339"/>
      <c r="F179" s="339"/>
      <c r="G179" s="339"/>
      <c r="H179" s="339"/>
      <c r="I179" s="339"/>
      <c r="J179" s="339"/>
      <c r="K179" s="339"/>
      <c r="L179" s="339"/>
      <c r="M179" s="339"/>
      <c r="N179" s="339"/>
      <c r="O179" s="340"/>
      <c r="P179" s="499" t="s">
        <v>142</v>
      </c>
      <c r="Q179" s="500"/>
      <c r="R179" s="500"/>
      <c r="S179" s="500"/>
      <c r="T179" s="500"/>
      <c r="U179" s="500"/>
      <c r="V179" s="500"/>
      <c r="W179" s="501"/>
      <c r="X179" s="670">
        <f>R24</f>
        <v>0</v>
      </c>
      <c r="Y179" s="671"/>
      <c r="Z179" s="671"/>
      <c r="AA179" s="671"/>
      <c r="AB179" s="671"/>
      <c r="AC179" s="672"/>
      <c r="AD179" s="656" t="s">
        <v>40</v>
      </c>
      <c r="AE179" s="657"/>
      <c r="AF179" s="341"/>
      <c r="AG179" s="341"/>
      <c r="AH179" s="341"/>
      <c r="AI179" s="342"/>
      <c r="AJ179" s="343"/>
      <c r="AK179" s="344"/>
      <c r="AL179" s="344"/>
      <c r="AM179" s="344"/>
      <c r="AN179" s="344"/>
    </row>
    <row r="180" spans="1:41" ht="14.25" customHeight="1">
      <c r="B180" s="632" t="s">
        <v>109</v>
      </c>
      <c r="C180" s="633"/>
      <c r="D180" s="633"/>
      <c r="E180" s="633"/>
      <c r="F180" s="633"/>
      <c r="G180" s="633"/>
      <c r="H180" s="633"/>
      <c r="I180" s="891">
        <f>R14</f>
        <v>0</v>
      </c>
      <c r="J180" s="892"/>
      <c r="K180" s="892"/>
      <c r="L180" s="345" t="s">
        <v>108</v>
      </c>
      <c r="M180" s="693">
        <f>R16</f>
        <v>0</v>
      </c>
      <c r="N180" s="694"/>
      <c r="O180" s="340"/>
      <c r="P180" s="502"/>
      <c r="Q180" s="503"/>
      <c r="R180" s="503"/>
      <c r="S180" s="503"/>
      <c r="T180" s="503"/>
      <c r="U180" s="503"/>
      <c r="V180" s="503"/>
      <c r="W180" s="504"/>
      <c r="X180" s="673"/>
      <c r="Y180" s="674"/>
      <c r="Z180" s="674"/>
      <c r="AA180" s="674"/>
      <c r="AB180" s="674"/>
      <c r="AC180" s="675"/>
      <c r="AD180" s="658"/>
      <c r="AE180" s="659"/>
      <c r="AF180" s="346"/>
      <c r="AG180" s="336" t="s">
        <v>68</v>
      </c>
      <c r="AH180" s="347" t="str">
        <f>AE49</f>
        <v>% שכר לתשלום</v>
      </c>
      <c r="AI180" s="348" t="s">
        <v>39</v>
      </c>
      <c r="AJ180" s="349"/>
      <c r="AK180" s="350" t="s">
        <v>2</v>
      </c>
      <c r="AL180" s="351">
        <f>M100</f>
        <v>0</v>
      </c>
      <c r="AM180" s="336" t="s">
        <v>1</v>
      </c>
      <c r="AN180" s="337">
        <f>V100</f>
        <v>0</v>
      </c>
    </row>
    <row r="181" spans="1:41" ht="6.75" customHeight="1">
      <c r="B181" s="338"/>
      <c r="C181" s="339"/>
      <c r="D181" s="339"/>
      <c r="E181" s="339"/>
      <c r="F181" s="339"/>
      <c r="G181" s="339"/>
      <c r="H181" s="339"/>
      <c r="I181" s="339"/>
      <c r="J181" s="339"/>
      <c r="K181" s="339"/>
      <c r="L181" s="339"/>
      <c r="M181" s="339"/>
      <c r="N181" s="339"/>
      <c r="O181" s="341"/>
      <c r="P181" s="341"/>
      <c r="Q181" s="341"/>
      <c r="R181" s="341"/>
      <c r="S181" s="341"/>
      <c r="T181" s="341"/>
      <c r="U181" s="341"/>
      <c r="V181" s="352"/>
      <c r="W181" s="352"/>
      <c r="X181" s="352"/>
      <c r="Y181" s="352"/>
      <c r="Z181" s="352"/>
      <c r="AA181" s="352"/>
      <c r="AB181" s="352"/>
      <c r="AC181" s="341"/>
      <c r="AD181" s="341"/>
      <c r="AE181" s="341"/>
      <c r="AF181" s="341"/>
      <c r="AG181" s="341"/>
      <c r="AH181" s="341"/>
      <c r="AI181" s="342"/>
      <c r="AJ181" s="343"/>
      <c r="AK181" s="344"/>
      <c r="AL181" s="353"/>
      <c r="AM181" s="353"/>
      <c r="AN181" s="353"/>
    </row>
    <row r="182" spans="1:41" ht="19.5" customHeight="1">
      <c r="B182" s="632" t="s">
        <v>112</v>
      </c>
      <c r="C182" s="633"/>
      <c r="D182" s="633"/>
      <c r="E182" s="633"/>
      <c r="F182" s="633"/>
      <c r="G182" s="633"/>
      <c r="H182" s="633"/>
      <c r="I182" s="893">
        <f>R18</f>
        <v>0</v>
      </c>
      <c r="J182" s="894"/>
      <c r="K182" s="894"/>
      <c r="L182" s="894"/>
      <c r="M182" s="894"/>
      <c r="N182" s="894"/>
      <c r="O182" s="354"/>
      <c r="P182" s="663" t="s">
        <v>116</v>
      </c>
      <c r="Q182" s="663"/>
      <c r="R182" s="663"/>
      <c r="S182" s="663"/>
      <c r="T182" s="663"/>
      <c r="U182" s="355"/>
      <c r="V182" s="662">
        <f>R26</f>
        <v>0</v>
      </c>
      <c r="W182" s="662"/>
      <c r="X182" s="662"/>
      <c r="Y182" s="662"/>
      <c r="Z182" s="662"/>
      <c r="AA182" s="662"/>
      <c r="AB182" s="662"/>
      <c r="AC182" s="662"/>
      <c r="AD182" s="662"/>
      <c r="AE182" s="662"/>
      <c r="AF182" s="341"/>
      <c r="AG182" s="330" t="s">
        <v>71</v>
      </c>
      <c r="AH182" s="356">
        <f>R37</f>
        <v>0</v>
      </c>
      <c r="AI182" s="357">
        <f>R39</f>
        <v>0</v>
      </c>
      <c r="AJ182" s="358"/>
      <c r="AK182" s="442" t="s">
        <v>199</v>
      </c>
      <c r="AL182" s="335">
        <f>M102</f>
        <v>0</v>
      </c>
      <c r="AM182" s="336" t="s">
        <v>1</v>
      </c>
      <c r="AN182" s="337">
        <f>V102</f>
        <v>0</v>
      </c>
    </row>
    <row r="183" spans="1:41" ht="6.75" customHeight="1">
      <c r="B183" s="338"/>
      <c r="C183" s="339"/>
      <c r="D183" s="339"/>
      <c r="E183" s="339"/>
      <c r="F183" s="339"/>
      <c r="G183" s="339"/>
      <c r="H183" s="339"/>
      <c r="I183" s="339"/>
      <c r="J183" s="339"/>
      <c r="K183" s="339"/>
      <c r="L183" s="339"/>
      <c r="M183" s="339"/>
      <c r="N183" s="339"/>
      <c r="O183" s="341"/>
      <c r="P183" s="341"/>
      <c r="Q183" s="341"/>
      <c r="R183" s="341"/>
      <c r="S183" s="341"/>
      <c r="T183" s="341"/>
      <c r="U183" s="341"/>
      <c r="V183" s="359"/>
      <c r="W183" s="341"/>
      <c r="X183" s="341"/>
      <c r="Y183" s="341"/>
      <c r="Z183" s="341"/>
      <c r="AA183" s="341"/>
      <c r="AB183" s="341"/>
      <c r="AC183" s="341"/>
      <c r="AD183" s="341"/>
      <c r="AE183" s="341"/>
      <c r="AF183" s="341"/>
      <c r="AG183" s="341"/>
      <c r="AH183" s="341"/>
      <c r="AI183" s="343"/>
      <c r="AJ183" s="343"/>
      <c r="AK183" s="360"/>
      <c r="AL183" s="360"/>
      <c r="AM183" s="360"/>
      <c r="AN183" s="360"/>
    </row>
    <row r="184" spans="1:41" ht="12.75" customHeight="1">
      <c r="B184" s="632" t="s">
        <v>110</v>
      </c>
      <c r="C184" s="633"/>
      <c r="D184" s="633"/>
      <c r="E184" s="633"/>
      <c r="F184" s="633"/>
      <c r="G184" s="633"/>
      <c r="H184" s="634"/>
      <c r="I184" s="896">
        <f>R30</f>
        <v>0</v>
      </c>
      <c r="J184" s="894"/>
      <c r="K184" s="897"/>
      <c r="L184" s="361" t="s">
        <v>108</v>
      </c>
      <c r="M184" s="636">
        <f>R32</f>
        <v>0</v>
      </c>
      <c r="N184" s="636"/>
      <c r="O184" s="362"/>
      <c r="P184" s="643" t="s">
        <v>126</v>
      </c>
      <c r="Q184" s="643"/>
      <c r="R184" s="643"/>
      <c r="S184" s="643"/>
      <c r="T184" s="643"/>
      <c r="U184" s="363"/>
      <c r="V184" s="683">
        <f>R28</f>
        <v>0</v>
      </c>
      <c r="W184" s="506"/>
      <c r="X184" s="506"/>
      <c r="Y184" s="506"/>
      <c r="Z184" s="506"/>
      <c r="AA184" s="506"/>
      <c r="AB184" s="506"/>
      <c r="AC184" s="506"/>
      <c r="AD184" s="506"/>
      <c r="AE184" s="507"/>
      <c r="AF184" s="341"/>
      <c r="AG184" s="341"/>
      <c r="AH184" s="341"/>
      <c r="AI184" s="342"/>
      <c r="AJ184" s="343"/>
      <c r="AK184" s="364" t="s">
        <v>123</v>
      </c>
      <c r="AL184" s="365">
        <f>M104</f>
        <v>0</v>
      </c>
      <c r="AM184" s="366" t="s">
        <v>120</v>
      </c>
      <c r="AN184" s="366">
        <f>V106</f>
        <v>0</v>
      </c>
    </row>
    <row r="185" spans="1:41" ht="6.75" customHeight="1">
      <c r="B185" s="2"/>
      <c r="C185" s="367"/>
      <c r="D185" s="367"/>
      <c r="E185" s="367"/>
      <c r="F185" s="367"/>
      <c r="G185" s="367"/>
      <c r="H185" s="367"/>
      <c r="I185" s="684"/>
      <c r="J185" s="684"/>
      <c r="K185" s="684"/>
      <c r="L185" s="684"/>
      <c r="M185" s="684"/>
      <c r="N185" s="684"/>
      <c r="O185" s="684"/>
      <c r="P185" s="684"/>
      <c r="Q185" s="684"/>
      <c r="R185" s="684"/>
      <c r="S185" s="684"/>
      <c r="T185" s="684"/>
      <c r="U185" s="684"/>
      <c r="V185" s="2"/>
      <c r="W185" s="368"/>
      <c r="X185" s="368"/>
      <c r="Y185" s="368"/>
      <c r="Z185" s="31"/>
      <c r="AA185" s="31"/>
      <c r="AB185" s="31"/>
      <c r="AC185" s="31"/>
      <c r="AD185" s="31"/>
      <c r="AE185" s="31"/>
      <c r="AF185" s="108"/>
      <c r="AG185" s="108"/>
      <c r="AH185" s="108"/>
      <c r="AI185" s="369"/>
      <c r="AJ185" s="369"/>
      <c r="AK185" s="370"/>
      <c r="AL185" s="370"/>
      <c r="AM185" s="370"/>
      <c r="AN185" s="370"/>
    </row>
    <row r="186" spans="1:41" s="1" customFormat="1" ht="9" customHeight="1">
      <c r="A186" s="91"/>
      <c r="B186" s="644" t="s">
        <v>43</v>
      </c>
      <c r="C186" s="645"/>
      <c r="D186" s="645"/>
      <c r="E186" s="645"/>
      <c r="F186" s="645"/>
      <c r="G186" s="645"/>
      <c r="H186" s="645"/>
      <c r="I186" s="645"/>
      <c r="J186" s="645"/>
      <c r="K186" s="645"/>
      <c r="L186" s="645"/>
      <c r="M186" s="645"/>
      <c r="N186" s="645"/>
      <c r="O186" s="645"/>
      <c r="P186" s="645"/>
      <c r="Q186" s="645"/>
      <c r="R186" s="645"/>
      <c r="S186" s="371"/>
      <c r="T186" s="371"/>
      <c r="U186" s="371"/>
      <c r="V186" s="371"/>
      <c r="W186" s="372"/>
      <c r="X186" s="935">
        <f>+V65</f>
        <v>0</v>
      </c>
      <c r="Y186" s="936"/>
      <c r="Z186" s="938" t="s">
        <v>9</v>
      </c>
      <c r="AA186" s="936"/>
      <c r="AB186" s="936"/>
      <c r="AC186" s="936"/>
      <c r="AD186" s="939">
        <f>IF(AE65="","",AE65)</f>
        <v>0</v>
      </c>
      <c r="AE186" s="939"/>
      <c r="AF186" s="488" t="s">
        <v>140</v>
      </c>
      <c r="AG186" s="488"/>
      <c r="AH186" s="488"/>
      <c r="AI186" s="488"/>
      <c r="AJ186" s="1048" t="s">
        <v>139</v>
      </c>
      <c r="AK186" s="1048">
        <f>R57</f>
        <v>0</v>
      </c>
      <c r="AL186" s="1049" t="s">
        <v>3</v>
      </c>
      <c r="AM186" s="1049"/>
      <c r="AN186" s="1048">
        <f>AE57</f>
        <v>0</v>
      </c>
      <c r="AO186" s="637"/>
    </row>
    <row r="187" spans="1:41" s="1" customFormat="1" ht="9" customHeight="1">
      <c r="A187" s="92"/>
      <c r="B187" s="646"/>
      <c r="C187" s="647"/>
      <c r="D187" s="647"/>
      <c r="E187" s="647"/>
      <c r="F187" s="647"/>
      <c r="G187" s="647"/>
      <c r="H187" s="647"/>
      <c r="I187" s="647"/>
      <c r="J187" s="647"/>
      <c r="K187" s="647"/>
      <c r="L187" s="647"/>
      <c r="M187" s="647"/>
      <c r="N187" s="647"/>
      <c r="O187" s="647"/>
      <c r="P187" s="647"/>
      <c r="Q187" s="647"/>
      <c r="R187" s="647"/>
      <c r="S187" s="373"/>
      <c r="T187" s="373"/>
      <c r="U187" s="373"/>
      <c r="V187" s="373"/>
      <c r="W187" s="374"/>
      <c r="X187" s="937"/>
      <c r="Y187" s="937"/>
      <c r="Z187" s="937"/>
      <c r="AA187" s="937"/>
      <c r="AB187" s="937"/>
      <c r="AC187" s="937"/>
      <c r="AD187" s="940"/>
      <c r="AE187" s="940"/>
      <c r="AF187" s="489"/>
      <c r="AG187" s="489"/>
      <c r="AH187" s="489"/>
      <c r="AI187" s="489"/>
      <c r="AJ187" s="1050"/>
      <c r="AK187" s="1050"/>
      <c r="AL187" s="1051"/>
      <c r="AM187" s="1051"/>
      <c r="AN187" s="1050"/>
      <c r="AO187" s="638"/>
    </row>
    <row r="188" spans="1:41" ht="45.75" customHeight="1">
      <c r="B188" s="375" t="s">
        <v>130</v>
      </c>
      <c r="C188" s="376" t="s">
        <v>138</v>
      </c>
      <c r="D188" s="553" t="str">
        <f>D68</f>
        <v>תיאור ואפיון הפריט (תיאור העבודה)</v>
      </c>
      <c r="E188" s="566"/>
      <c r="F188" s="566"/>
      <c r="G188" s="566"/>
      <c r="H188" s="566"/>
      <c r="I188" s="566"/>
      <c r="J188" s="566"/>
      <c r="K188" s="566"/>
      <c r="L188" s="554"/>
      <c r="M188" s="567" t="str">
        <f>M68</f>
        <v>סכום השורה בהזמנה (לפני ההנחה)</v>
      </c>
      <c r="N188" s="569"/>
      <c r="O188" s="639" t="str">
        <f>O68</f>
        <v>אחוז התקדמות העבודה (כולל חשבון זה)</v>
      </c>
      <c r="P188" s="640"/>
      <c r="Q188" s="640"/>
      <c r="R188" s="641"/>
      <c r="S188" s="639" t="str">
        <f>S68</f>
        <v xml:space="preserve">סכום מצטבר (לאחר הנחה) שאושר (כולל חשבון זה) </v>
      </c>
      <c r="T188" s="640"/>
      <c r="U188" s="640"/>
      <c r="V188" s="640"/>
      <c r="W188" s="640"/>
      <c r="X188" s="641"/>
      <c r="Y188" s="567" t="str">
        <f>Z68</f>
        <v xml:space="preserve">סכום מצטבר (לאחר הנחה) שאושר בחשבונות קודמים (לא כולל חשבון זה) </v>
      </c>
      <c r="Z188" s="568"/>
      <c r="AA188" s="568"/>
      <c r="AB188" s="568"/>
      <c r="AC188" s="569"/>
      <c r="AD188" s="567" t="s">
        <v>186</v>
      </c>
      <c r="AE188" s="568"/>
      <c r="AF188" s="569"/>
      <c r="AG188" s="377" t="str">
        <f>AE68</f>
        <v>סכום מצטבר ששולם בחשבונות קודמים (לא כולל חשבון זה)</v>
      </c>
      <c r="AH188" s="555" t="str">
        <f>AH68</f>
        <v xml:space="preserve">סכום מאושר לתשלום בחשבון זה לאחר קיזוז דמי עיכבון ברוטו (לפני הנחה) </v>
      </c>
      <c r="AI188" s="556"/>
      <c r="AJ188" s="567" t="str">
        <f>AJ68</f>
        <v>אחוז הנחה בשורה (בהתאם לתחשיב)</v>
      </c>
      <c r="AK188" s="569"/>
      <c r="AL188" s="567" t="s">
        <v>107</v>
      </c>
      <c r="AM188" s="568"/>
      <c r="AN188" s="569"/>
      <c r="AO188" s="375" t="s">
        <v>209</v>
      </c>
    </row>
    <row r="189" spans="1:41">
      <c r="B189" s="378" t="s">
        <v>5</v>
      </c>
      <c r="C189" s="379" t="s">
        <v>6</v>
      </c>
      <c r="D189" s="553" t="s">
        <v>10</v>
      </c>
      <c r="E189" s="566"/>
      <c r="F189" s="566"/>
      <c r="G189" s="566"/>
      <c r="H189" s="566"/>
      <c r="I189" s="566"/>
      <c r="J189" s="566"/>
      <c r="K189" s="566"/>
      <c r="L189" s="554"/>
      <c r="M189" s="553" t="s">
        <v>7</v>
      </c>
      <c r="N189" s="554"/>
      <c r="O189" s="553" t="s">
        <v>8</v>
      </c>
      <c r="P189" s="566"/>
      <c r="Q189" s="566"/>
      <c r="R189" s="554"/>
      <c r="S189" s="988" t="str">
        <f>S70</f>
        <v>F=E*D*(1-K)</v>
      </c>
      <c r="T189" s="989"/>
      <c r="U189" s="989"/>
      <c r="V189" s="989"/>
      <c r="W189" s="989"/>
      <c r="X189" s="990"/>
      <c r="Y189" s="553" t="s">
        <v>131</v>
      </c>
      <c r="Z189" s="566"/>
      <c r="AA189" s="566"/>
      <c r="AB189" s="566"/>
      <c r="AC189" s="554"/>
      <c r="AD189" s="553" t="s">
        <v>23</v>
      </c>
      <c r="AE189" s="566"/>
      <c r="AF189" s="554"/>
      <c r="AG189" s="380" t="s">
        <v>24</v>
      </c>
      <c r="AH189" s="553" t="s">
        <v>25</v>
      </c>
      <c r="AI189" s="554"/>
      <c r="AJ189" s="553" t="s">
        <v>26</v>
      </c>
      <c r="AK189" s="554"/>
      <c r="AL189" s="553" t="s">
        <v>178</v>
      </c>
      <c r="AM189" s="566"/>
      <c r="AN189" s="554"/>
      <c r="AO189" s="375" t="s">
        <v>204</v>
      </c>
    </row>
    <row r="190" spans="1:41" s="66" customFormat="1" ht="18.75">
      <c r="B190" s="381">
        <f t="shared" ref="B190:D205" si="13">IF(B71="","",B71)</f>
        <v>44</v>
      </c>
      <c r="C190" s="382" t="str">
        <f t="shared" si="13"/>
        <v>י.פ.</v>
      </c>
      <c r="D190" s="580" t="str">
        <f t="shared" si="13"/>
        <v xml:space="preserve">יתרת סגירה עמוד 2 </v>
      </c>
      <c r="E190" s="581"/>
      <c r="F190" s="581"/>
      <c r="G190" s="581"/>
      <c r="H190" s="581"/>
      <c r="I190" s="581"/>
      <c r="J190" s="581"/>
      <c r="K190" s="581"/>
      <c r="L190" s="582"/>
      <c r="M190" s="516">
        <f t="shared" ref="M190:M211" si="14">IF(M71="","",M71)</f>
        <v>0</v>
      </c>
      <c r="N190" s="517"/>
      <c r="O190" s="508" t="str">
        <f t="shared" ref="O190:O210" si="15">IF(O71="","",O71)</f>
        <v/>
      </c>
      <c r="P190" s="509"/>
      <c r="Q190" s="509"/>
      <c r="R190" s="510"/>
      <c r="S190" s="557">
        <f t="shared" ref="S190:S211" si="16">IF(S71="","",S71)</f>
        <v>0</v>
      </c>
      <c r="T190" s="558"/>
      <c r="U190" s="558"/>
      <c r="V190" s="558"/>
      <c r="W190" s="558"/>
      <c r="X190" s="559"/>
      <c r="Y190" s="514">
        <f>IF(Z71="","",Z71)</f>
        <v>0</v>
      </c>
      <c r="Z190" s="642"/>
      <c r="AA190" s="642"/>
      <c r="AB190" s="642"/>
      <c r="AC190" s="515"/>
      <c r="AD190" s="514">
        <f t="shared" ref="AD190:AD211" si="17">IF(AS71="","",AS71)</f>
        <v>0</v>
      </c>
      <c r="AE190" s="642"/>
      <c r="AF190" s="515"/>
      <c r="AG190" s="383">
        <f>IF(AE71="","",AE71)</f>
        <v>0</v>
      </c>
      <c r="AH190" s="514">
        <f t="shared" ref="AH190:AH211" si="18">IF(AH71="","",AH71)</f>
        <v>0</v>
      </c>
      <c r="AI190" s="515"/>
      <c r="AJ190" s="508" t="str">
        <f t="shared" ref="AJ190:AJ210" si="19">IF(AJ71="","",AJ71)</f>
        <v/>
      </c>
      <c r="AK190" s="510"/>
      <c r="AL190" s="511">
        <f t="shared" ref="AL190:AL211" si="20">IF(AL71="","",AL71)</f>
        <v>0</v>
      </c>
      <c r="AM190" s="512"/>
      <c r="AN190" s="513"/>
      <c r="AO190" s="455">
        <f>IF(AO71="","",AO71)</f>
        <v>0</v>
      </c>
    </row>
    <row r="191" spans="1:41" s="66" customFormat="1" ht="18.75">
      <c r="B191" s="381">
        <f t="shared" si="13"/>
        <v>45</v>
      </c>
      <c r="C191" s="382" t="str">
        <f t="shared" si="13"/>
        <v/>
      </c>
      <c r="D191" s="580" t="str">
        <f t="shared" si="13"/>
        <v/>
      </c>
      <c r="E191" s="581"/>
      <c r="F191" s="581"/>
      <c r="G191" s="581"/>
      <c r="H191" s="581"/>
      <c r="I191" s="581"/>
      <c r="J191" s="581"/>
      <c r="K191" s="581"/>
      <c r="L191" s="582"/>
      <c r="M191" s="516" t="str">
        <f t="shared" si="14"/>
        <v/>
      </c>
      <c r="N191" s="517"/>
      <c r="O191" s="508" t="str">
        <f t="shared" si="15"/>
        <v/>
      </c>
      <c r="P191" s="509"/>
      <c r="Q191" s="509"/>
      <c r="R191" s="510"/>
      <c r="S191" s="557" t="str">
        <f t="shared" si="16"/>
        <v/>
      </c>
      <c r="T191" s="558"/>
      <c r="U191" s="558"/>
      <c r="V191" s="558"/>
      <c r="W191" s="558"/>
      <c r="X191" s="559"/>
      <c r="Y191" s="514" t="str">
        <f t="shared" ref="Y191:Y211" si="21">IF(Z72="","",Z72)</f>
        <v/>
      </c>
      <c r="Z191" s="642"/>
      <c r="AA191" s="642"/>
      <c r="AB191" s="642"/>
      <c r="AC191" s="515"/>
      <c r="AD191" s="514" t="str">
        <f t="shared" si="17"/>
        <v/>
      </c>
      <c r="AE191" s="642"/>
      <c r="AF191" s="515"/>
      <c r="AG191" s="383" t="str">
        <f t="shared" ref="AG191:AG211" si="22">IF(AE72="","",AE72)</f>
        <v/>
      </c>
      <c r="AH191" s="514" t="str">
        <f t="shared" si="18"/>
        <v/>
      </c>
      <c r="AI191" s="515"/>
      <c r="AJ191" s="508" t="str">
        <f t="shared" si="19"/>
        <v/>
      </c>
      <c r="AK191" s="510"/>
      <c r="AL191" s="511" t="str">
        <f t="shared" si="20"/>
        <v/>
      </c>
      <c r="AM191" s="512"/>
      <c r="AN191" s="513"/>
      <c r="AO191" s="455" t="str">
        <f t="shared" ref="AO191:AO211" si="23">IF(AO72="","",AO72)</f>
        <v/>
      </c>
    </row>
    <row r="192" spans="1:41" s="66" customFormat="1" ht="18.75">
      <c r="B192" s="381">
        <f t="shared" si="13"/>
        <v>46</v>
      </c>
      <c r="C192" s="382" t="str">
        <f t="shared" si="13"/>
        <v/>
      </c>
      <c r="D192" s="580" t="str">
        <f t="shared" si="13"/>
        <v/>
      </c>
      <c r="E192" s="581"/>
      <c r="F192" s="581"/>
      <c r="G192" s="581"/>
      <c r="H192" s="581"/>
      <c r="I192" s="581"/>
      <c r="J192" s="581"/>
      <c r="K192" s="581"/>
      <c r="L192" s="582"/>
      <c r="M192" s="516" t="str">
        <f t="shared" si="14"/>
        <v/>
      </c>
      <c r="N192" s="517"/>
      <c r="O192" s="508" t="str">
        <f t="shared" si="15"/>
        <v/>
      </c>
      <c r="P192" s="509"/>
      <c r="Q192" s="509"/>
      <c r="R192" s="510"/>
      <c r="S192" s="557" t="str">
        <f t="shared" si="16"/>
        <v/>
      </c>
      <c r="T192" s="558"/>
      <c r="U192" s="558"/>
      <c r="V192" s="558"/>
      <c r="W192" s="558"/>
      <c r="X192" s="559"/>
      <c r="Y192" s="514" t="str">
        <f t="shared" si="21"/>
        <v/>
      </c>
      <c r="Z192" s="642"/>
      <c r="AA192" s="642"/>
      <c r="AB192" s="642"/>
      <c r="AC192" s="515"/>
      <c r="AD192" s="514" t="str">
        <f t="shared" si="17"/>
        <v/>
      </c>
      <c r="AE192" s="642"/>
      <c r="AF192" s="515"/>
      <c r="AG192" s="383" t="str">
        <f t="shared" si="22"/>
        <v/>
      </c>
      <c r="AH192" s="514" t="str">
        <f t="shared" si="18"/>
        <v/>
      </c>
      <c r="AI192" s="515"/>
      <c r="AJ192" s="508" t="str">
        <f t="shared" si="19"/>
        <v/>
      </c>
      <c r="AK192" s="510"/>
      <c r="AL192" s="511" t="str">
        <f t="shared" si="20"/>
        <v/>
      </c>
      <c r="AM192" s="512"/>
      <c r="AN192" s="513"/>
      <c r="AO192" s="455" t="str">
        <f t="shared" si="23"/>
        <v/>
      </c>
    </row>
    <row r="193" spans="2:41" s="66" customFormat="1" ht="18.75">
      <c r="B193" s="381">
        <f t="shared" si="13"/>
        <v>47</v>
      </c>
      <c r="C193" s="382" t="str">
        <f t="shared" si="13"/>
        <v/>
      </c>
      <c r="D193" s="580" t="str">
        <f t="shared" si="13"/>
        <v/>
      </c>
      <c r="E193" s="581"/>
      <c r="F193" s="581"/>
      <c r="G193" s="581"/>
      <c r="H193" s="581"/>
      <c r="I193" s="581"/>
      <c r="J193" s="581"/>
      <c r="K193" s="581"/>
      <c r="L193" s="582"/>
      <c r="M193" s="516" t="str">
        <f t="shared" si="14"/>
        <v/>
      </c>
      <c r="N193" s="517"/>
      <c r="O193" s="508" t="str">
        <f t="shared" si="15"/>
        <v/>
      </c>
      <c r="P193" s="509"/>
      <c r="Q193" s="509"/>
      <c r="R193" s="510"/>
      <c r="S193" s="557" t="str">
        <f t="shared" si="16"/>
        <v/>
      </c>
      <c r="T193" s="558"/>
      <c r="U193" s="558"/>
      <c r="V193" s="558"/>
      <c r="W193" s="558"/>
      <c r="X193" s="559"/>
      <c r="Y193" s="514" t="str">
        <f t="shared" si="21"/>
        <v/>
      </c>
      <c r="Z193" s="642"/>
      <c r="AA193" s="642"/>
      <c r="AB193" s="642"/>
      <c r="AC193" s="515"/>
      <c r="AD193" s="514" t="str">
        <f t="shared" si="17"/>
        <v/>
      </c>
      <c r="AE193" s="642"/>
      <c r="AF193" s="515"/>
      <c r="AG193" s="383" t="str">
        <f t="shared" si="22"/>
        <v/>
      </c>
      <c r="AH193" s="514" t="str">
        <f t="shared" si="18"/>
        <v/>
      </c>
      <c r="AI193" s="515"/>
      <c r="AJ193" s="508" t="str">
        <f t="shared" si="19"/>
        <v/>
      </c>
      <c r="AK193" s="510"/>
      <c r="AL193" s="511" t="str">
        <f t="shared" si="20"/>
        <v/>
      </c>
      <c r="AM193" s="512"/>
      <c r="AN193" s="513"/>
      <c r="AO193" s="455" t="str">
        <f t="shared" si="23"/>
        <v/>
      </c>
    </row>
    <row r="194" spans="2:41" s="66" customFormat="1" ht="18.75">
      <c r="B194" s="381">
        <f t="shared" si="13"/>
        <v>48</v>
      </c>
      <c r="C194" s="382" t="str">
        <f t="shared" si="13"/>
        <v/>
      </c>
      <c r="D194" s="580" t="str">
        <f t="shared" si="13"/>
        <v/>
      </c>
      <c r="E194" s="581"/>
      <c r="F194" s="581"/>
      <c r="G194" s="581"/>
      <c r="H194" s="581"/>
      <c r="I194" s="581"/>
      <c r="J194" s="581"/>
      <c r="K194" s="581"/>
      <c r="L194" s="582"/>
      <c r="M194" s="516" t="str">
        <f t="shared" si="14"/>
        <v/>
      </c>
      <c r="N194" s="517"/>
      <c r="O194" s="508" t="str">
        <f t="shared" si="15"/>
        <v/>
      </c>
      <c r="P194" s="509"/>
      <c r="Q194" s="509"/>
      <c r="R194" s="510"/>
      <c r="S194" s="557" t="str">
        <f t="shared" si="16"/>
        <v/>
      </c>
      <c r="T194" s="558"/>
      <c r="U194" s="558"/>
      <c r="V194" s="558"/>
      <c r="W194" s="558"/>
      <c r="X194" s="559"/>
      <c r="Y194" s="514" t="str">
        <f t="shared" si="21"/>
        <v/>
      </c>
      <c r="Z194" s="642"/>
      <c r="AA194" s="642"/>
      <c r="AB194" s="642"/>
      <c r="AC194" s="515"/>
      <c r="AD194" s="514" t="str">
        <f t="shared" si="17"/>
        <v/>
      </c>
      <c r="AE194" s="642"/>
      <c r="AF194" s="515"/>
      <c r="AG194" s="383" t="str">
        <f t="shared" si="22"/>
        <v/>
      </c>
      <c r="AH194" s="514" t="str">
        <f t="shared" si="18"/>
        <v/>
      </c>
      <c r="AI194" s="515"/>
      <c r="AJ194" s="508" t="str">
        <f t="shared" si="19"/>
        <v/>
      </c>
      <c r="AK194" s="510"/>
      <c r="AL194" s="511" t="str">
        <f t="shared" si="20"/>
        <v/>
      </c>
      <c r="AM194" s="512"/>
      <c r="AN194" s="513"/>
      <c r="AO194" s="455" t="str">
        <f t="shared" si="23"/>
        <v/>
      </c>
    </row>
    <row r="195" spans="2:41" s="66" customFormat="1" ht="18.75">
      <c r="B195" s="381">
        <f t="shared" si="13"/>
        <v>49</v>
      </c>
      <c r="C195" s="382" t="str">
        <f t="shared" si="13"/>
        <v/>
      </c>
      <c r="D195" s="580" t="str">
        <f t="shared" si="13"/>
        <v/>
      </c>
      <c r="E195" s="581"/>
      <c r="F195" s="581"/>
      <c r="G195" s="581"/>
      <c r="H195" s="581"/>
      <c r="I195" s="581"/>
      <c r="J195" s="581"/>
      <c r="K195" s="581"/>
      <c r="L195" s="582"/>
      <c r="M195" s="516" t="str">
        <f t="shared" si="14"/>
        <v/>
      </c>
      <c r="N195" s="517"/>
      <c r="O195" s="508" t="str">
        <f t="shared" si="15"/>
        <v/>
      </c>
      <c r="P195" s="509"/>
      <c r="Q195" s="509"/>
      <c r="R195" s="510"/>
      <c r="S195" s="557" t="str">
        <f t="shared" si="16"/>
        <v/>
      </c>
      <c r="T195" s="558"/>
      <c r="U195" s="558"/>
      <c r="V195" s="558"/>
      <c r="W195" s="558"/>
      <c r="X195" s="559"/>
      <c r="Y195" s="514" t="str">
        <f t="shared" si="21"/>
        <v/>
      </c>
      <c r="Z195" s="642"/>
      <c r="AA195" s="642"/>
      <c r="AB195" s="642"/>
      <c r="AC195" s="515"/>
      <c r="AD195" s="514" t="str">
        <f t="shared" si="17"/>
        <v/>
      </c>
      <c r="AE195" s="642"/>
      <c r="AF195" s="515"/>
      <c r="AG195" s="383" t="str">
        <f t="shared" si="22"/>
        <v/>
      </c>
      <c r="AH195" s="514" t="str">
        <f t="shared" si="18"/>
        <v/>
      </c>
      <c r="AI195" s="515"/>
      <c r="AJ195" s="508" t="str">
        <f t="shared" si="19"/>
        <v/>
      </c>
      <c r="AK195" s="510"/>
      <c r="AL195" s="511" t="str">
        <f t="shared" si="20"/>
        <v/>
      </c>
      <c r="AM195" s="512"/>
      <c r="AN195" s="513"/>
      <c r="AO195" s="455" t="str">
        <f t="shared" si="23"/>
        <v/>
      </c>
    </row>
    <row r="196" spans="2:41" s="66" customFormat="1" ht="18.75">
      <c r="B196" s="381">
        <f t="shared" si="13"/>
        <v>50</v>
      </c>
      <c r="C196" s="382" t="str">
        <f t="shared" si="13"/>
        <v/>
      </c>
      <c r="D196" s="580" t="str">
        <f t="shared" si="13"/>
        <v/>
      </c>
      <c r="E196" s="581"/>
      <c r="F196" s="581"/>
      <c r="G196" s="581"/>
      <c r="H196" s="581"/>
      <c r="I196" s="581"/>
      <c r="J196" s="581"/>
      <c r="K196" s="581"/>
      <c r="L196" s="582"/>
      <c r="M196" s="516" t="str">
        <f t="shared" si="14"/>
        <v/>
      </c>
      <c r="N196" s="517"/>
      <c r="O196" s="508" t="str">
        <f t="shared" si="15"/>
        <v/>
      </c>
      <c r="P196" s="509"/>
      <c r="Q196" s="509"/>
      <c r="R196" s="510"/>
      <c r="S196" s="557" t="str">
        <f t="shared" si="16"/>
        <v/>
      </c>
      <c r="T196" s="558"/>
      <c r="U196" s="558"/>
      <c r="V196" s="558"/>
      <c r="W196" s="558"/>
      <c r="X196" s="559"/>
      <c r="Y196" s="514" t="str">
        <f t="shared" si="21"/>
        <v/>
      </c>
      <c r="Z196" s="642"/>
      <c r="AA196" s="642"/>
      <c r="AB196" s="642"/>
      <c r="AC196" s="515"/>
      <c r="AD196" s="514" t="str">
        <f t="shared" si="17"/>
        <v/>
      </c>
      <c r="AE196" s="642"/>
      <c r="AF196" s="515"/>
      <c r="AG196" s="383" t="str">
        <f t="shared" si="22"/>
        <v/>
      </c>
      <c r="AH196" s="514" t="str">
        <f t="shared" si="18"/>
        <v/>
      </c>
      <c r="AI196" s="515"/>
      <c r="AJ196" s="508" t="str">
        <f t="shared" si="19"/>
        <v/>
      </c>
      <c r="AK196" s="510"/>
      <c r="AL196" s="511" t="str">
        <f t="shared" si="20"/>
        <v/>
      </c>
      <c r="AM196" s="512"/>
      <c r="AN196" s="513"/>
      <c r="AO196" s="455" t="str">
        <f t="shared" si="23"/>
        <v/>
      </c>
    </row>
    <row r="197" spans="2:41" s="66" customFormat="1" ht="18.75">
      <c r="B197" s="381">
        <f t="shared" si="13"/>
        <v>51</v>
      </c>
      <c r="C197" s="382" t="str">
        <f t="shared" si="13"/>
        <v/>
      </c>
      <c r="D197" s="580" t="str">
        <f t="shared" si="13"/>
        <v/>
      </c>
      <c r="E197" s="581"/>
      <c r="F197" s="581"/>
      <c r="G197" s="581"/>
      <c r="H197" s="581"/>
      <c r="I197" s="581"/>
      <c r="J197" s="581"/>
      <c r="K197" s="581"/>
      <c r="L197" s="582"/>
      <c r="M197" s="516" t="str">
        <f t="shared" si="14"/>
        <v/>
      </c>
      <c r="N197" s="517"/>
      <c r="O197" s="508" t="str">
        <f t="shared" si="15"/>
        <v/>
      </c>
      <c r="P197" s="509"/>
      <c r="Q197" s="509"/>
      <c r="R197" s="510"/>
      <c r="S197" s="557" t="str">
        <f t="shared" si="16"/>
        <v/>
      </c>
      <c r="T197" s="558"/>
      <c r="U197" s="558"/>
      <c r="V197" s="558"/>
      <c r="W197" s="558"/>
      <c r="X197" s="559"/>
      <c r="Y197" s="514" t="str">
        <f t="shared" si="21"/>
        <v/>
      </c>
      <c r="Z197" s="642"/>
      <c r="AA197" s="642"/>
      <c r="AB197" s="642"/>
      <c r="AC197" s="515"/>
      <c r="AD197" s="514" t="str">
        <f t="shared" si="17"/>
        <v/>
      </c>
      <c r="AE197" s="642"/>
      <c r="AF197" s="515"/>
      <c r="AG197" s="383" t="str">
        <f t="shared" si="22"/>
        <v/>
      </c>
      <c r="AH197" s="514" t="str">
        <f t="shared" si="18"/>
        <v/>
      </c>
      <c r="AI197" s="515"/>
      <c r="AJ197" s="508" t="str">
        <f t="shared" si="19"/>
        <v/>
      </c>
      <c r="AK197" s="510"/>
      <c r="AL197" s="511" t="str">
        <f t="shared" si="20"/>
        <v/>
      </c>
      <c r="AM197" s="512"/>
      <c r="AN197" s="513"/>
      <c r="AO197" s="455" t="str">
        <f t="shared" si="23"/>
        <v/>
      </c>
    </row>
    <row r="198" spans="2:41" s="66" customFormat="1" ht="18.75">
      <c r="B198" s="381">
        <f t="shared" si="13"/>
        <v>52</v>
      </c>
      <c r="C198" s="382" t="str">
        <f t="shared" si="13"/>
        <v/>
      </c>
      <c r="D198" s="580" t="str">
        <f t="shared" si="13"/>
        <v/>
      </c>
      <c r="E198" s="581"/>
      <c r="F198" s="581"/>
      <c r="G198" s="581"/>
      <c r="H198" s="581"/>
      <c r="I198" s="581"/>
      <c r="J198" s="581"/>
      <c r="K198" s="581"/>
      <c r="L198" s="582"/>
      <c r="M198" s="516" t="str">
        <f t="shared" si="14"/>
        <v/>
      </c>
      <c r="N198" s="517"/>
      <c r="O198" s="508" t="str">
        <f t="shared" si="15"/>
        <v/>
      </c>
      <c r="P198" s="509"/>
      <c r="Q198" s="509"/>
      <c r="R198" s="510"/>
      <c r="S198" s="557" t="str">
        <f t="shared" si="16"/>
        <v/>
      </c>
      <c r="T198" s="558"/>
      <c r="U198" s="558"/>
      <c r="V198" s="558"/>
      <c r="W198" s="558"/>
      <c r="X198" s="559"/>
      <c r="Y198" s="514" t="str">
        <f t="shared" si="21"/>
        <v/>
      </c>
      <c r="Z198" s="642"/>
      <c r="AA198" s="642"/>
      <c r="AB198" s="642"/>
      <c r="AC198" s="515"/>
      <c r="AD198" s="514" t="str">
        <f t="shared" si="17"/>
        <v/>
      </c>
      <c r="AE198" s="642"/>
      <c r="AF198" s="515"/>
      <c r="AG198" s="383" t="str">
        <f t="shared" si="22"/>
        <v/>
      </c>
      <c r="AH198" s="514" t="str">
        <f t="shared" si="18"/>
        <v/>
      </c>
      <c r="AI198" s="515"/>
      <c r="AJ198" s="508" t="str">
        <f t="shared" si="19"/>
        <v/>
      </c>
      <c r="AK198" s="510"/>
      <c r="AL198" s="511" t="str">
        <f t="shared" si="20"/>
        <v/>
      </c>
      <c r="AM198" s="512"/>
      <c r="AN198" s="513"/>
      <c r="AO198" s="455" t="str">
        <f t="shared" si="23"/>
        <v/>
      </c>
    </row>
    <row r="199" spans="2:41" s="66" customFormat="1" ht="18.75">
      <c r="B199" s="381">
        <f t="shared" si="13"/>
        <v>53</v>
      </c>
      <c r="C199" s="382" t="str">
        <f t="shared" si="13"/>
        <v/>
      </c>
      <c r="D199" s="580" t="str">
        <f t="shared" si="13"/>
        <v/>
      </c>
      <c r="E199" s="581"/>
      <c r="F199" s="581"/>
      <c r="G199" s="581"/>
      <c r="H199" s="581"/>
      <c r="I199" s="581"/>
      <c r="J199" s="581"/>
      <c r="K199" s="581"/>
      <c r="L199" s="582"/>
      <c r="M199" s="516" t="str">
        <f t="shared" si="14"/>
        <v/>
      </c>
      <c r="N199" s="517"/>
      <c r="O199" s="508" t="str">
        <f t="shared" si="15"/>
        <v/>
      </c>
      <c r="P199" s="509"/>
      <c r="Q199" s="509"/>
      <c r="R199" s="510"/>
      <c r="S199" s="557" t="str">
        <f t="shared" si="16"/>
        <v/>
      </c>
      <c r="T199" s="558"/>
      <c r="U199" s="558"/>
      <c r="V199" s="558"/>
      <c r="W199" s="558"/>
      <c r="X199" s="559"/>
      <c r="Y199" s="514" t="str">
        <f t="shared" si="21"/>
        <v/>
      </c>
      <c r="Z199" s="642"/>
      <c r="AA199" s="642"/>
      <c r="AB199" s="642"/>
      <c r="AC199" s="515"/>
      <c r="AD199" s="514" t="str">
        <f t="shared" si="17"/>
        <v/>
      </c>
      <c r="AE199" s="642"/>
      <c r="AF199" s="515"/>
      <c r="AG199" s="383" t="str">
        <f t="shared" si="22"/>
        <v/>
      </c>
      <c r="AH199" s="514" t="str">
        <f t="shared" si="18"/>
        <v/>
      </c>
      <c r="AI199" s="515"/>
      <c r="AJ199" s="508" t="str">
        <f t="shared" si="19"/>
        <v/>
      </c>
      <c r="AK199" s="510"/>
      <c r="AL199" s="511" t="str">
        <f t="shared" si="20"/>
        <v/>
      </c>
      <c r="AM199" s="512"/>
      <c r="AN199" s="513"/>
      <c r="AO199" s="455" t="str">
        <f t="shared" si="23"/>
        <v/>
      </c>
    </row>
    <row r="200" spans="2:41" s="66" customFormat="1" ht="18.75">
      <c r="B200" s="381">
        <f t="shared" si="13"/>
        <v>54</v>
      </c>
      <c r="C200" s="382" t="str">
        <f t="shared" si="13"/>
        <v/>
      </c>
      <c r="D200" s="580" t="str">
        <f t="shared" si="13"/>
        <v/>
      </c>
      <c r="E200" s="581"/>
      <c r="F200" s="581"/>
      <c r="G200" s="581"/>
      <c r="H200" s="581"/>
      <c r="I200" s="581"/>
      <c r="J200" s="581"/>
      <c r="K200" s="581"/>
      <c r="L200" s="582"/>
      <c r="M200" s="516" t="str">
        <f t="shared" si="14"/>
        <v/>
      </c>
      <c r="N200" s="517"/>
      <c r="O200" s="508" t="str">
        <f t="shared" si="15"/>
        <v/>
      </c>
      <c r="P200" s="509"/>
      <c r="Q200" s="509"/>
      <c r="R200" s="510"/>
      <c r="S200" s="557" t="str">
        <f t="shared" si="16"/>
        <v/>
      </c>
      <c r="T200" s="558"/>
      <c r="U200" s="558"/>
      <c r="V200" s="558"/>
      <c r="W200" s="558"/>
      <c r="X200" s="559"/>
      <c r="Y200" s="514" t="str">
        <f t="shared" si="21"/>
        <v/>
      </c>
      <c r="Z200" s="642"/>
      <c r="AA200" s="642"/>
      <c r="AB200" s="642"/>
      <c r="AC200" s="515"/>
      <c r="AD200" s="514" t="str">
        <f t="shared" si="17"/>
        <v/>
      </c>
      <c r="AE200" s="642"/>
      <c r="AF200" s="515"/>
      <c r="AG200" s="383" t="str">
        <f t="shared" si="22"/>
        <v/>
      </c>
      <c r="AH200" s="514" t="str">
        <f t="shared" si="18"/>
        <v/>
      </c>
      <c r="AI200" s="515"/>
      <c r="AJ200" s="508" t="str">
        <f t="shared" si="19"/>
        <v/>
      </c>
      <c r="AK200" s="510"/>
      <c r="AL200" s="511" t="str">
        <f t="shared" si="20"/>
        <v/>
      </c>
      <c r="AM200" s="512"/>
      <c r="AN200" s="513"/>
      <c r="AO200" s="455" t="str">
        <f t="shared" si="23"/>
        <v/>
      </c>
    </row>
    <row r="201" spans="2:41" s="66" customFormat="1" ht="18.75">
      <c r="B201" s="381">
        <f t="shared" si="13"/>
        <v>55</v>
      </c>
      <c r="C201" s="382" t="str">
        <f t="shared" si="13"/>
        <v/>
      </c>
      <c r="D201" s="580" t="str">
        <f t="shared" si="13"/>
        <v/>
      </c>
      <c r="E201" s="581"/>
      <c r="F201" s="581"/>
      <c r="G201" s="581"/>
      <c r="H201" s="581"/>
      <c r="I201" s="581"/>
      <c r="J201" s="581"/>
      <c r="K201" s="581"/>
      <c r="L201" s="582"/>
      <c r="M201" s="516" t="str">
        <f t="shared" si="14"/>
        <v/>
      </c>
      <c r="N201" s="517"/>
      <c r="O201" s="508" t="str">
        <f t="shared" si="15"/>
        <v/>
      </c>
      <c r="P201" s="509"/>
      <c r="Q201" s="509"/>
      <c r="R201" s="510"/>
      <c r="S201" s="557" t="str">
        <f t="shared" si="16"/>
        <v/>
      </c>
      <c r="T201" s="558"/>
      <c r="U201" s="558"/>
      <c r="V201" s="558"/>
      <c r="W201" s="558"/>
      <c r="X201" s="559"/>
      <c r="Y201" s="514" t="str">
        <f t="shared" si="21"/>
        <v/>
      </c>
      <c r="Z201" s="642"/>
      <c r="AA201" s="642"/>
      <c r="AB201" s="642"/>
      <c r="AC201" s="515"/>
      <c r="AD201" s="514" t="str">
        <f t="shared" si="17"/>
        <v/>
      </c>
      <c r="AE201" s="642"/>
      <c r="AF201" s="515"/>
      <c r="AG201" s="383" t="str">
        <f t="shared" si="22"/>
        <v/>
      </c>
      <c r="AH201" s="514" t="str">
        <f t="shared" si="18"/>
        <v/>
      </c>
      <c r="AI201" s="515"/>
      <c r="AJ201" s="508" t="str">
        <f t="shared" si="19"/>
        <v/>
      </c>
      <c r="AK201" s="510"/>
      <c r="AL201" s="511" t="str">
        <f t="shared" si="20"/>
        <v/>
      </c>
      <c r="AM201" s="512"/>
      <c r="AN201" s="513"/>
      <c r="AO201" s="455" t="str">
        <f t="shared" si="23"/>
        <v/>
      </c>
    </row>
    <row r="202" spans="2:41" s="66" customFormat="1" ht="18.75">
      <c r="B202" s="381">
        <f t="shared" si="13"/>
        <v>56</v>
      </c>
      <c r="C202" s="382" t="str">
        <f t="shared" si="13"/>
        <v/>
      </c>
      <c r="D202" s="580" t="str">
        <f t="shared" si="13"/>
        <v/>
      </c>
      <c r="E202" s="581"/>
      <c r="F202" s="581"/>
      <c r="G202" s="581"/>
      <c r="H202" s="581"/>
      <c r="I202" s="581"/>
      <c r="J202" s="581"/>
      <c r="K202" s="581"/>
      <c r="L202" s="582"/>
      <c r="M202" s="516" t="str">
        <f t="shared" si="14"/>
        <v/>
      </c>
      <c r="N202" s="517"/>
      <c r="O202" s="508" t="str">
        <f t="shared" si="15"/>
        <v/>
      </c>
      <c r="P202" s="509"/>
      <c r="Q202" s="509"/>
      <c r="R202" s="510"/>
      <c r="S202" s="557" t="str">
        <f t="shared" si="16"/>
        <v/>
      </c>
      <c r="T202" s="558"/>
      <c r="U202" s="558"/>
      <c r="V202" s="558"/>
      <c r="W202" s="558"/>
      <c r="X202" s="559"/>
      <c r="Y202" s="514" t="str">
        <f t="shared" si="21"/>
        <v/>
      </c>
      <c r="Z202" s="642"/>
      <c r="AA202" s="642"/>
      <c r="AB202" s="642"/>
      <c r="AC202" s="515"/>
      <c r="AD202" s="514" t="str">
        <f t="shared" si="17"/>
        <v/>
      </c>
      <c r="AE202" s="642"/>
      <c r="AF202" s="515"/>
      <c r="AG202" s="383" t="str">
        <f t="shared" si="22"/>
        <v/>
      </c>
      <c r="AH202" s="514" t="str">
        <f t="shared" si="18"/>
        <v/>
      </c>
      <c r="AI202" s="515"/>
      <c r="AJ202" s="508" t="str">
        <f t="shared" si="19"/>
        <v/>
      </c>
      <c r="AK202" s="510"/>
      <c r="AL202" s="511" t="str">
        <f t="shared" si="20"/>
        <v/>
      </c>
      <c r="AM202" s="512"/>
      <c r="AN202" s="513"/>
      <c r="AO202" s="455" t="str">
        <f t="shared" si="23"/>
        <v/>
      </c>
    </row>
    <row r="203" spans="2:41" s="66" customFormat="1" ht="18.75">
      <c r="B203" s="381">
        <f t="shared" si="13"/>
        <v>57</v>
      </c>
      <c r="C203" s="382" t="str">
        <f t="shared" si="13"/>
        <v/>
      </c>
      <c r="D203" s="580" t="str">
        <f t="shared" si="13"/>
        <v/>
      </c>
      <c r="E203" s="581"/>
      <c r="F203" s="581"/>
      <c r="G203" s="581"/>
      <c r="H203" s="581"/>
      <c r="I203" s="581"/>
      <c r="J203" s="581"/>
      <c r="K203" s="581"/>
      <c r="L203" s="582"/>
      <c r="M203" s="516" t="str">
        <f t="shared" si="14"/>
        <v/>
      </c>
      <c r="N203" s="517"/>
      <c r="O203" s="508" t="str">
        <f t="shared" si="15"/>
        <v/>
      </c>
      <c r="P203" s="509"/>
      <c r="Q203" s="509"/>
      <c r="R203" s="510"/>
      <c r="S203" s="557" t="str">
        <f t="shared" si="16"/>
        <v/>
      </c>
      <c r="T203" s="558"/>
      <c r="U203" s="558"/>
      <c r="V203" s="558"/>
      <c r="W203" s="558"/>
      <c r="X203" s="559"/>
      <c r="Y203" s="514" t="str">
        <f t="shared" si="21"/>
        <v/>
      </c>
      <c r="Z203" s="642"/>
      <c r="AA203" s="642"/>
      <c r="AB203" s="642"/>
      <c r="AC203" s="515"/>
      <c r="AD203" s="514" t="str">
        <f t="shared" si="17"/>
        <v/>
      </c>
      <c r="AE203" s="642"/>
      <c r="AF203" s="515"/>
      <c r="AG203" s="383" t="str">
        <f t="shared" si="22"/>
        <v/>
      </c>
      <c r="AH203" s="514" t="str">
        <f t="shared" si="18"/>
        <v/>
      </c>
      <c r="AI203" s="515"/>
      <c r="AJ203" s="508" t="str">
        <f t="shared" si="19"/>
        <v/>
      </c>
      <c r="AK203" s="510"/>
      <c r="AL203" s="511" t="str">
        <f t="shared" si="20"/>
        <v/>
      </c>
      <c r="AM203" s="512"/>
      <c r="AN203" s="513"/>
      <c r="AO203" s="455" t="str">
        <f t="shared" si="23"/>
        <v/>
      </c>
    </row>
    <row r="204" spans="2:41" s="66" customFormat="1" ht="18.75">
      <c r="B204" s="381">
        <f t="shared" si="13"/>
        <v>58</v>
      </c>
      <c r="C204" s="382" t="str">
        <f t="shared" si="13"/>
        <v/>
      </c>
      <c r="D204" s="580" t="str">
        <f t="shared" si="13"/>
        <v/>
      </c>
      <c r="E204" s="581"/>
      <c r="F204" s="581"/>
      <c r="G204" s="581"/>
      <c r="H204" s="581"/>
      <c r="I204" s="581"/>
      <c r="J204" s="581"/>
      <c r="K204" s="581"/>
      <c r="L204" s="582"/>
      <c r="M204" s="516" t="str">
        <f t="shared" si="14"/>
        <v/>
      </c>
      <c r="N204" s="517"/>
      <c r="O204" s="508" t="str">
        <f t="shared" si="15"/>
        <v/>
      </c>
      <c r="P204" s="509"/>
      <c r="Q204" s="509"/>
      <c r="R204" s="510"/>
      <c r="S204" s="557" t="str">
        <f t="shared" si="16"/>
        <v/>
      </c>
      <c r="T204" s="558"/>
      <c r="U204" s="558"/>
      <c r="V204" s="558"/>
      <c r="W204" s="558"/>
      <c r="X204" s="559"/>
      <c r="Y204" s="514" t="str">
        <f t="shared" si="21"/>
        <v/>
      </c>
      <c r="Z204" s="642"/>
      <c r="AA204" s="642"/>
      <c r="AB204" s="642"/>
      <c r="AC204" s="515"/>
      <c r="AD204" s="514" t="str">
        <f t="shared" si="17"/>
        <v/>
      </c>
      <c r="AE204" s="642"/>
      <c r="AF204" s="515"/>
      <c r="AG204" s="383" t="str">
        <f t="shared" si="22"/>
        <v/>
      </c>
      <c r="AH204" s="514" t="str">
        <f t="shared" si="18"/>
        <v/>
      </c>
      <c r="AI204" s="515"/>
      <c r="AJ204" s="508" t="str">
        <f t="shared" si="19"/>
        <v/>
      </c>
      <c r="AK204" s="510"/>
      <c r="AL204" s="511" t="str">
        <f t="shared" si="20"/>
        <v/>
      </c>
      <c r="AM204" s="512"/>
      <c r="AN204" s="513"/>
      <c r="AO204" s="455" t="str">
        <f t="shared" si="23"/>
        <v/>
      </c>
    </row>
    <row r="205" spans="2:41" s="66" customFormat="1" ht="18.75">
      <c r="B205" s="381">
        <f t="shared" si="13"/>
        <v>59</v>
      </c>
      <c r="C205" s="382" t="str">
        <f t="shared" si="13"/>
        <v/>
      </c>
      <c r="D205" s="580" t="str">
        <f t="shared" si="13"/>
        <v/>
      </c>
      <c r="E205" s="581"/>
      <c r="F205" s="581"/>
      <c r="G205" s="581"/>
      <c r="H205" s="581"/>
      <c r="I205" s="581"/>
      <c r="J205" s="581"/>
      <c r="K205" s="581"/>
      <c r="L205" s="582"/>
      <c r="M205" s="516" t="str">
        <f t="shared" si="14"/>
        <v/>
      </c>
      <c r="N205" s="517"/>
      <c r="O205" s="508" t="str">
        <f t="shared" si="15"/>
        <v/>
      </c>
      <c r="P205" s="509"/>
      <c r="Q205" s="509"/>
      <c r="R205" s="510"/>
      <c r="S205" s="557" t="str">
        <f t="shared" si="16"/>
        <v/>
      </c>
      <c r="T205" s="558"/>
      <c r="U205" s="558"/>
      <c r="V205" s="558"/>
      <c r="W205" s="558"/>
      <c r="X205" s="559"/>
      <c r="Y205" s="514" t="str">
        <f t="shared" si="21"/>
        <v/>
      </c>
      <c r="Z205" s="642"/>
      <c r="AA205" s="642"/>
      <c r="AB205" s="642"/>
      <c r="AC205" s="515"/>
      <c r="AD205" s="514" t="str">
        <f t="shared" si="17"/>
        <v/>
      </c>
      <c r="AE205" s="642"/>
      <c r="AF205" s="515"/>
      <c r="AG205" s="383" t="str">
        <f t="shared" si="22"/>
        <v/>
      </c>
      <c r="AH205" s="514" t="str">
        <f t="shared" si="18"/>
        <v/>
      </c>
      <c r="AI205" s="515"/>
      <c r="AJ205" s="508" t="str">
        <f t="shared" si="19"/>
        <v/>
      </c>
      <c r="AK205" s="510"/>
      <c r="AL205" s="511" t="str">
        <f t="shared" si="20"/>
        <v/>
      </c>
      <c r="AM205" s="512"/>
      <c r="AN205" s="513"/>
      <c r="AO205" s="455" t="str">
        <f t="shared" si="23"/>
        <v/>
      </c>
    </row>
    <row r="206" spans="2:41" s="66" customFormat="1" ht="18.75">
      <c r="B206" s="381">
        <f t="shared" ref="B206:D210" si="24">IF(B87="","",B87)</f>
        <v>60</v>
      </c>
      <c r="C206" s="382" t="str">
        <f t="shared" si="24"/>
        <v/>
      </c>
      <c r="D206" s="580" t="str">
        <f t="shared" si="24"/>
        <v/>
      </c>
      <c r="E206" s="581"/>
      <c r="F206" s="581"/>
      <c r="G206" s="581"/>
      <c r="H206" s="581"/>
      <c r="I206" s="581"/>
      <c r="J206" s="581"/>
      <c r="K206" s="581"/>
      <c r="L206" s="582"/>
      <c r="M206" s="516" t="str">
        <f t="shared" si="14"/>
        <v/>
      </c>
      <c r="N206" s="517"/>
      <c r="O206" s="508" t="str">
        <f t="shared" si="15"/>
        <v/>
      </c>
      <c r="P206" s="509"/>
      <c r="Q206" s="509"/>
      <c r="R206" s="510"/>
      <c r="S206" s="557" t="str">
        <f t="shared" si="16"/>
        <v/>
      </c>
      <c r="T206" s="558"/>
      <c r="U206" s="558"/>
      <c r="V206" s="558"/>
      <c r="W206" s="558"/>
      <c r="X206" s="559"/>
      <c r="Y206" s="514" t="str">
        <f t="shared" si="21"/>
        <v/>
      </c>
      <c r="Z206" s="642"/>
      <c r="AA206" s="642"/>
      <c r="AB206" s="642"/>
      <c r="AC206" s="515"/>
      <c r="AD206" s="514" t="str">
        <f t="shared" si="17"/>
        <v/>
      </c>
      <c r="AE206" s="642"/>
      <c r="AF206" s="515"/>
      <c r="AG206" s="383" t="str">
        <f t="shared" si="22"/>
        <v/>
      </c>
      <c r="AH206" s="514" t="str">
        <f t="shared" si="18"/>
        <v/>
      </c>
      <c r="AI206" s="515"/>
      <c r="AJ206" s="508" t="str">
        <f t="shared" si="19"/>
        <v/>
      </c>
      <c r="AK206" s="510"/>
      <c r="AL206" s="511" t="str">
        <f t="shared" si="20"/>
        <v/>
      </c>
      <c r="AM206" s="512"/>
      <c r="AN206" s="513"/>
      <c r="AO206" s="455" t="str">
        <f t="shared" si="23"/>
        <v/>
      </c>
    </row>
    <row r="207" spans="2:41" s="66" customFormat="1" ht="18.75">
      <c r="B207" s="381">
        <f t="shared" si="24"/>
        <v>61</v>
      </c>
      <c r="C207" s="382" t="str">
        <f t="shared" si="24"/>
        <v/>
      </c>
      <c r="D207" s="580" t="str">
        <f t="shared" si="24"/>
        <v/>
      </c>
      <c r="E207" s="581"/>
      <c r="F207" s="581"/>
      <c r="G207" s="581"/>
      <c r="H207" s="581"/>
      <c r="I207" s="581"/>
      <c r="J207" s="581"/>
      <c r="K207" s="581"/>
      <c r="L207" s="582"/>
      <c r="M207" s="516" t="str">
        <f t="shared" si="14"/>
        <v/>
      </c>
      <c r="N207" s="517"/>
      <c r="O207" s="508" t="str">
        <f t="shared" si="15"/>
        <v/>
      </c>
      <c r="P207" s="509"/>
      <c r="Q207" s="509"/>
      <c r="R207" s="510"/>
      <c r="S207" s="557" t="str">
        <f t="shared" si="16"/>
        <v/>
      </c>
      <c r="T207" s="558"/>
      <c r="U207" s="558"/>
      <c r="V207" s="558"/>
      <c r="W207" s="558"/>
      <c r="X207" s="559"/>
      <c r="Y207" s="514" t="str">
        <f t="shared" si="21"/>
        <v/>
      </c>
      <c r="Z207" s="642"/>
      <c r="AA207" s="642"/>
      <c r="AB207" s="642"/>
      <c r="AC207" s="515"/>
      <c r="AD207" s="514" t="str">
        <f t="shared" si="17"/>
        <v/>
      </c>
      <c r="AE207" s="642"/>
      <c r="AF207" s="515"/>
      <c r="AG207" s="383" t="str">
        <f t="shared" si="22"/>
        <v/>
      </c>
      <c r="AH207" s="514" t="str">
        <f t="shared" si="18"/>
        <v/>
      </c>
      <c r="AI207" s="515"/>
      <c r="AJ207" s="508" t="str">
        <f t="shared" si="19"/>
        <v/>
      </c>
      <c r="AK207" s="510"/>
      <c r="AL207" s="511" t="str">
        <f t="shared" si="20"/>
        <v/>
      </c>
      <c r="AM207" s="512"/>
      <c r="AN207" s="513"/>
      <c r="AO207" s="455" t="str">
        <f t="shared" si="23"/>
        <v/>
      </c>
    </row>
    <row r="208" spans="2:41" s="66" customFormat="1" ht="18.75">
      <c r="B208" s="381">
        <f t="shared" si="24"/>
        <v>62</v>
      </c>
      <c r="C208" s="382" t="str">
        <f t="shared" si="24"/>
        <v/>
      </c>
      <c r="D208" s="580" t="str">
        <f t="shared" si="24"/>
        <v/>
      </c>
      <c r="E208" s="581"/>
      <c r="F208" s="581"/>
      <c r="G208" s="581"/>
      <c r="H208" s="581"/>
      <c r="I208" s="581"/>
      <c r="J208" s="581"/>
      <c r="K208" s="581"/>
      <c r="L208" s="582"/>
      <c r="M208" s="516" t="str">
        <f t="shared" si="14"/>
        <v/>
      </c>
      <c r="N208" s="517"/>
      <c r="O208" s="508" t="str">
        <f t="shared" si="15"/>
        <v/>
      </c>
      <c r="P208" s="509"/>
      <c r="Q208" s="509"/>
      <c r="R208" s="510"/>
      <c r="S208" s="557" t="str">
        <f t="shared" si="16"/>
        <v/>
      </c>
      <c r="T208" s="558"/>
      <c r="U208" s="558"/>
      <c r="V208" s="558"/>
      <c r="W208" s="558"/>
      <c r="X208" s="559"/>
      <c r="Y208" s="514" t="str">
        <f t="shared" si="21"/>
        <v/>
      </c>
      <c r="Z208" s="642"/>
      <c r="AA208" s="642"/>
      <c r="AB208" s="642"/>
      <c r="AC208" s="515"/>
      <c r="AD208" s="514" t="str">
        <f t="shared" si="17"/>
        <v/>
      </c>
      <c r="AE208" s="642"/>
      <c r="AF208" s="515"/>
      <c r="AG208" s="383" t="str">
        <f t="shared" si="22"/>
        <v/>
      </c>
      <c r="AH208" s="514" t="str">
        <f t="shared" si="18"/>
        <v/>
      </c>
      <c r="AI208" s="515"/>
      <c r="AJ208" s="508" t="str">
        <f t="shared" si="19"/>
        <v/>
      </c>
      <c r="AK208" s="510"/>
      <c r="AL208" s="511" t="str">
        <f t="shared" si="20"/>
        <v/>
      </c>
      <c r="AM208" s="512"/>
      <c r="AN208" s="513"/>
      <c r="AO208" s="455" t="str">
        <f t="shared" si="23"/>
        <v/>
      </c>
    </row>
    <row r="209" spans="1:85" s="66" customFormat="1" ht="18.75">
      <c r="B209" s="381">
        <f t="shared" si="24"/>
        <v>63</v>
      </c>
      <c r="C209" s="382" t="str">
        <f t="shared" si="24"/>
        <v/>
      </c>
      <c r="D209" s="580" t="str">
        <f t="shared" si="24"/>
        <v/>
      </c>
      <c r="E209" s="581"/>
      <c r="F209" s="581"/>
      <c r="G209" s="581"/>
      <c r="H209" s="581"/>
      <c r="I209" s="581"/>
      <c r="J209" s="581"/>
      <c r="K209" s="581"/>
      <c r="L209" s="582"/>
      <c r="M209" s="516" t="str">
        <f t="shared" si="14"/>
        <v/>
      </c>
      <c r="N209" s="517"/>
      <c r="O209" s="508" t="str">
        <f t="shared" si="15"/>
        <v/>
      </c>
      <c r="P209" s="509"/>
      <c r="Q209" s="509"/>
      <c r="R209" s="510"/>
      <c r="S209" s="557" t="str">
        <f t="shared" si="16"/>
        <v/>
      </c>
      <c r="T209" s="558"/>
      <c r="U209" s="558"/>
      <c r="V209" s="558"/>
      <c r="W209" s="558"/>
      <c r="X209" s="559"/>
      <c r="Y209" s="514" t="str">
        <f t="shared" si="21"/>
        <v/>
      </c>
      <c r="Z209" s="642"/>
      <c r="AA209" s="642"/>
      <c r="AB209" s="642"/>
      <c r="AC209" s="515"/>
      <c r="AD209" s="514" t="str">
        <f t="shared" si="17"/>
        <v/>
      </c>
      <c r="AE209" s="642"/>
      <c r="AF209" s="515"/>
      <c r="AG209" s="383" t="str">
        <f t="shared" si="22"/>
        <v/>
      </c>
      <c r="AH209" s="514" t="str">
        <f t="shared" si="18"/>
        <v/>
      </c>
      <c r="AI209" s="515"/>
      <c r="AJ209" s="508" t="str">
        <f t="shared" si="19"/>
        <v/>
      </c>
      <c r="AK209" s="510"/>
      <c r="AL209" s="511" t="str">
        <f t="shared" si="20"/>
        <v/>
      </c>
      <c r="AM209" s="512"/>
      <c r="AN209" s="513"/>
      <c r="AO209" s="455" t="str">
        <f t="shared" si="23"/>
        <v/>
      </c>
    </row>
    <row r="210" spans="1:85" s="66" customFormat="1" ht="18.75">
      <c r="B210" s="381">
        <f t="shared" si="24"/>
        <v>64</v>
      </c>
      <c r="C210" s="382" t="str">
        <f t="shared" si="24"/>
        <v/>
      </c>
      <c r="D210" s="580" t="str">
        <f t="shared" si="24"/>
        <v/>
      </c>
      <c r="E210" s="581"/>
      <c r="F210" s="581"/>
      <c r="G210" s="581"/>
      <c r="H210" s="581"/>
      <c r="I210" s="581"/>
      <c r="J210" s="581"/>
      <c r="K210" s="581"/>
      <c r="L210" s="582"/>
      <c r="M210" s="516" t="str">
        <f t="shared" si="14"/>
        <v/>
      </c>
      <c r="N210" s="517"/>
      <c r="O210" s="508" t="str">
        <f t="shared" si="15"/>
        <v/>
      </c>
      <c r="P210" s="509"/>
      <c r="Q210" s="509"/>
      <c r="R210" s="510"/>
      <c r="S210" s="557" t="str">
        <f t="shared" si="16"/>
        <v/>
      </c>
      <c r="T210" s="558"/>
      <c r="U210" s="558"/>
      <c r="V210" s="558"/>
      <c r="W210" s="558"/>
      <c r="X210" s="559"/>
      <c r="Y210" s="514" t="str">
        <f t="shared" si="21"/>
        <v/>
      </c>
      <c r="Z210" s="642"/>
      <c r="AA210" s="642"/>
      <c r="AB210" s="642"/>
      <c r="AC210" s="515"/>
      <c r="AD210" s="514" t="str">
        <f t="shared" si="17"/>
        <v/>
      </c>
      <c r="AE210" s="642"/>
      <c r="AF210" s="515"/>
      <c r="AG210" s="383" t="str">
        <f t="shared" si="22"/>
        <v/>
      </c>
      <c r="AH210" s="514" t="str">
        <f t="shared" si="18"/>
        <v/>
      </c>
      <c r="AI210" s="515"/>
      <c r="AJ210" s="508" t="str">
        <f t="shared" si="19"/>
        <v/>
      </c>
      <c r="AK210" s="510"/>
      <c r="AL210" s="511" t="str">
        <f t="shared" si="20"/>
        <v/>
      </c>
      <c r="AM210" s="512"/>
      <c r="AN210" s="513"/>
      <c r="AO210" s="455" t="str">
        <f t="shared" si="23"/>
        <v/>
      </c>
    </row>
    <row r="211" spans="1:85" ht="18" customHeight="1">
      <c r="B211" s="910"/>
      <c r="C211" s="911"/>
      <c r="D211" s="748" t="s">
        <v>119</v>
      </c>
      <c r="E211" s="749"/>
      <c r="F211" s="749"/>
      <c r="G211" s="749"/>
      <c r="H211" s="749"/>
      <c r="I211" s="749"/>
      <c r="J211" s="749"/>
      <c r="K211" s="749"/>
      <c r="L211" s="750"/>
      <c r="M211" s="908">
        <f t="shared" si="14"/>
        <v>0</v>
      </c>
      <c r="N211" s="909"/>
      <c r="O211" s="527"/>
      <c r="P211" s="528"/>
      <c r="Q211" s="528"/>
      <c r="R211" s="529"/>
      <c r="S211" s="995">
        <f t="shared" si="16"/>
        <v>0</v>
      </c>
      <c r="T211" s="996"/>
      <c r="U211" s="996"/>
      <c r="V211" s="996"/>
      <c r="W211" s="996"/>
      <c r="X211" s="997"/>
      <c r="Y211" s="993">
        <f t="shared" si="21"/>
        <v>0</v>
      </c>
      <c r="Z211" s="998"/>
      <c r="AA211" s="998"/>
      <c r="AB211" s="998"/>
      <c r="AC211" s="994"/>
      <c r="AD211" s="993">
        <f t="shared" si="17"/>
        <v>0</v>
      </c>
      <c r="AE211" s="998"/>
      <c r="AF211" s="994"/>
      <c r="AG211" s="384">
        <f t="shared" si="22"/>
        <v>0</v>
      </c>
      <c r="AH211" s="993">
        <f t="shared" si="18"/>
        <v>0</v>
      </c>
      <c r="AI211" s="994"/>
      <c r="AJ211" s="991"/>
      <c r="AK211" s="992"/>
      <c r="AL211" s="490">
        <f t="shared" si="20"/>
        <v>0</v>
      </c>
      <c r="AM211" s="491"/>
      <c r="AN211" s="492"/>
      <c r="AO211" s="456">
        <f t="shared" si="23"/>
        <v>0</v>
      </c>
    </row>
    <row r="212" spans="1:85" ht="5.25" customHeight="1">
      <c r="B212" s="33"/>
      <c r="C212" s="33"/>
      <c r="D212" s="33"/>
      <c r="E212" s="33"/>
      <c r="F212" s="33"/>
      <c r="G212" s="33"/>
      <c r="H212" s="33"/>
      <c r="I212" s="33"/>
      <c r="J212" s="33"/>
      <c r="K212" s="33"/>
      <c r="L212" s="33"/>
      <c r="M212" s="2"/>
      <c r="N212" s="2"/>
      <c r="O212" s="2"/>
      <c r="P212" s="2"/>
      <c r="Q212" s="2"/>
      <c r="R212" s="33"/>
      <c r="S212" s="33"/>
      <c r="T212" s="33"/>
      <c r="U212" s="33"/>
      <c r="V212" s="2"/>
      <c r="W212" s="2"/>
      <c r="X212" s="2"/>
      <c r="Y212" s="385"/>
      <c r="Z212" s="385"/>
      <c r="AA212" s="386"/>
      <c r="AB212" s="386"/>
      <c r="AC212" s="386"/>
      <c r="AD212" s="385"/>
      <c r="AE212" s="385"/>
      <c r="AF212" s="385"/>
      <c r="AG212" s="2"/>
      <c r="AH212" s="2"/>
      <c r="AI212" s="16"/>
      <c r="AJ212" s="16"/>
      <c r="AK212" s="2"/>
      <c r="AL212" s="2"/>
      <c r="AM212" s="2"/>
      <c r="AN212" s="2"/>
    </row>
    <row r="213" spans="1:85" s="3" customFormat="1" ht="6" customHeight="1">
      <c r="A213" s="2"/>
      <c r="B213" s="570" t="s">
        <v>141</v>
      </c>
      <c r="C213" s="570"/>
      <c r="D213" s="570"/>
      <c r="E213" s="570"/>
      <c r="F213" s="570"/>
      <c r="G213" s="570"/>
      <c r="H213" s="572" t="str">
        <f>H94</f>
        <v xml:space="preserve">בעת מילוי הטופס יש לרשום מידע בלתי מסווג בלבד </v>
      </c>
      <c r="I213" s="572"/>
      <c r="J213" s="572"/>
      <c r="K213" s="572"/>
      <c r="L213" s="572"/>
      <c r="M213" s="572"/>
      <c r="N213" s="572"/>
      <c r="O213" s="572"/>
      <c r="P213" s="572"/>
      <c r="Q213" s="572"/>
      <c r="R213" s="572"/>
      <c r="S213" s="572"/>
      <c r="T213" s="572"/>
      <c r="U213" s="572"/>
      <c r="V213" s="572"/>
      <c r="W213" s="572"/>
      <c r="X213" s="572"/>
      <c r="Y213" s="387"/>
      <c r="Z213" s="109"/>
      <c r="AA213" s="109"/>
      <c r="AB213" s="109"/>
      <c r="AC213" s="109"/>
      <c r="AD213" s="109"/>
      <c r="AE213" s="109"/>
      <c r="AF213" s="109"/>
      <c r="AG213" s="109"/>
      <c r="AH213" s="109"/>
      <c r="AI213" s="109"/>
      <c r="AJ213" s="109"/>
      <c r="AK213" s="109"/>
      <c r="AL213" s="109"/>
      <c r="AM213" s="109"/>
      <c r="AN213" s="109"/>
    </row>
    <row r="214" spans="1:85" s="3" customFormat="1" ht="12" customHeight="1">
      <c r="A214" s="2"/>
      <c r="B214" s="571"/>
      <c r="C214" s="571"/>
      <c r="D214" s="571"/>
      <c r="E214" s="571"/>
      <c r="F214" s="571"/>
      <c r="G214" s="571"/>
      <c r="H214" s="573"/>
      <c r="I214" s="573"/>
      <c r="J214" s="573"/>
      <c r="K214" s="573"/>
      <c r="L214" s="573"/>
      <c r="M214" s="573"/>
      <c r="N214" s="573"/>
      <c r="O214" s="573"/>
      <c r="P214" s="573"/>
      <c r="Q214" s="573"/>
      <c r="R214" s="573"/>
      <c r="S214" s="573"/>
      <c r="T214" s="573"/>
      <c r="U214" s="573"/>
      <c r="V214" s="573"/>
      <c r="W214" s="573"/>
      <c r="X214" s="573"/>
      <c r="Y214" s="719"/>
      <c r="Z214" s="561"/>
      <c r="AA214" s="561"/>
      <c r="AB214" s="561"/>
      <c r="AC214" s="561"/>
      <c r="AD214" s="561"/>
      <c r="AE214" s="388"/>
      <c r="AF214" s="388"/>
      <c r="AG214" s="561"/>
      <c r="AH214" s="561"/>
      <c r="AI214" s="562"/>
      <c r="AJ214" s="487" t="s">
        <v>120</v>
      </c>
      <c r="AK214" s="486"/>
      <c r="AL214" s="485">
        <f>AL94</f>
        <v>0</v>
      </c>
      <c r="AM214" s="485"/>
      <c r="AN214" s="486"/>
    </row>
    <row r="215" spans="1:85" s="3" customFormat="1" ht="12" customHeight="1">
      <c r="A215" s="2"/>
      <c r="B215" s="315"/>
      <c r="C215" s="315"/>
      <c r="D215" s="315"/>
      <c r="E215" s="315"/>
      <c r="F215" s="315"/>
      <c r="G215" s="315"/>
      <c r="H215" s="109"/>
      <c r="I215" s="109"/>
      <c r="J215" s="109"/>
      <c r="K215" s="109"/>
      <c r="L215" s="109"/>
      <c r="M215" s="109"/>
      <c r="N215" s="109"/>
      <c r="O215" s="109"/>
      <c r="P215" s="109"/>
      <c r="Q215" s="109"/>
      <c r="R215" s="109"/>
      <c r="S215" s="109"/>
      <c r="T215" s="109"/>
      <c r="U215" s="109"/>
      <c r="V215" s="109"/>
      <c r="W215" s="109"/>
      <c r="X215" s="109"/>
      <c r="Y215" s="389"/>
      <c r="Z215" s="389"/>
      <c r="AA215" s="389"/>
      <c r="AB215" s="389"/>
      <c r="AC215" s="389"/>
      <c r="AD215" s="389"/>
      <c r="AE215" s="388"/>
      <c r="AF215" s="388"/>
      <c r="AG215" s="389"/>
      <c r="AH215" s="389"/>
      <c r="AI215" s="389"/>
      <c r="AJ215" s="390"/>
      <c r="AK215" s="390"/>
      <c r="AL215" s="390"/>
      <c r="AM215" s="390"/>
      <c r="AN215" s="390"/>
    </row>
    <row r="216" spans="1:85" s="3" customFormat="1" ht="12" customHeight="1">
      <c r="A216" s="2"/>
      <c r="B216" s="315"/>
      <c r="C216" s="315"/>
      <c r="D216" s="315"/>
      <c r="E216" s="315"/>
      <c r="F216" s="315"/>
      <c r="G216" s="315"/>
      <c r="H216" s="109"/>
      <c r="I216" s="109"/>
      <c r="J216" s="109"/>
      <c r="K216" s="109"/>
      <c r="L216" s="109"/>
      <c r="M216" s="109"/>
      <c r="N216" s="109"/>
      <c r="O216" s="109"/>
      <c r="P216" s="109"/>
      <c r="Q216" s="109"/>
      <c r="R216" s="109"/>
      <c r="S216" s="109"/>
      <c r="T216" s="109"/>
      <c r="U216" s="109"/>
      <c r="V216" s="109"/>
      <c r="W216" s="109"/>
      <c r="X216" s="109"/>
      <c r="Y216" s="389"/>
      <c r="Z216" s="389"/>
      <c r="AA216" s="389"/>
      <c r="AB216" s="389"/>
      <c r="AC216" s="389"/>
      <c r="AD216" s="389"/>
      <c r="AE216" s="388"/>
      <c r="AF216" s="388"/>
      <c r="AG216" s="389"/>
      <c r="AH216" s="389"/>
      <c r="AI216" s="389"/>
      <c r="AJ216" s="390"/>
      <c r="AK216" s="390"/>
      <c r="AL216" s="390"/>
      <c r="AM216" s="390"/>
      <c r="AN216" s="390"/>
    </row>
    <row r="217" spans="1:85" s="3" customFormat="1" ht="18.75" customHeight="1" thickBot="1">
      <c r="A217" s="2"/>
      <c r="B217" s="980" t="s">
        <v>143</v>
      </c>
      <c r="C217" s="980"/>
      <c r="D217" s="980"/>
      <c r="E217" s="980"/>
      <c r="F217" s="980"/>
      <c r="G217" s="980"/>
      <c r="H217" s="980"/>
      <c r="I217" s="980"/>
      <c r="J217" s="980"/>
      <c r="K217" s="980"/>
      <c r="L217" s="391">
        <f>X186</f>
        <v>0</v>
      </c>
      <c r="M217" s="392" t="s">
        <v>172</v>
      </c>
      <c r="N217" s="981">
        <f>AD186</f>
        <v>0</v>
      </c>
      <c r="O217" s="980"/>
      <c r="P217" s="393"/>
      <c r="Q217" s="393"/>
      <c r="R217" s="980" t="s">
        <v>173</v>
      </c>
      <c r="S217" s="980"/>
      <c r="T217" s="980"/>
      <c r="U217" s="980"/>
      <c r="V217" s="980"/>
      <c r="W217" s="980"/>
      <c r="X217" s="980"/>
      <c r="Y217" s="980"/>
      <c r="Z217" s="980"/>
      <c r="AA217" s="980"/>
      <c r="AB217" s="980"/>
      <c r="AC217" s="980"/>
      <c r="AD217" s="980"/>
      <c r="AE217" s="980"/>
      <c r="AF217" s="394" t="s">
        <v>174</v>
      </c>
      <c r="AG217" s="394">
        <f>AK186</f>
        <v>0</v>
      </c>
      <c r="AH217" s="394" t="s">
        <v>3</v>
      </c>
      <c r="AI217" s="982">
        <f>AN186</f>
        <v>0</v>
      </c>
      <c r="AJ217" s="983"/>
      <c r="AK217" s="983"/>
      <c r="AL217" s="395"/>
      <c r="AM217" s="203"/>
      <c r="AN217" s="203"/>
      <c r="AO217" s="204"/>
      <c r="AP217" s="151"/>
      <c r="AQ217" s="205"/>
      <c r="AR217" s="205"/>
      <c r="AS217" s="205"/>
      <c r="AT217" s="205"/>
      <c r="AU217" s="205"/>
      <c r="AV217" s="205"/>
      <c r="AW217" s="205"/>
      <c r="AX217" s="205"/>
      <c r="AY217" s="169"/>
      <c r="AZ217" s="169"/>
      <c r="BA217" s="169"/>
      <c r="BB217" s="169"/>
      <c r="BC217" s="169"/>
      <c r="BD217" s="169"/>
      <c r="BE217" s="169"/>
      <c r="BF217" s="169"/>
      <c r="BG217" s="169"/>
      <c r="BH217" s="169"/>
      <c r="BI217" s="135"/>
      <c r="BJ217" s="135"/>
      <c r="BK217" s="135"/>
      <c r="BL217" s="135"/>
      <c r="BM217" s="135"/>
      <c r="BN217" s="135"/>
      <c r="BO217" s="135"/>
      <c r="BP217" s="135"/>
      <c r="BQ217" s="135"/>
      <c r="BR217" s="135"/>
      <c r="BS217" s="135"/>
      <c r="BT217" s="135"/>
      <c r="BU217" s="135"/>
      <c r="BV217" s="135"/>
      <c r="BW217" s="135"/>
      <c r="BX217" s="135"/>
      <c r="BY217" s="135"/>
      <c r="BZ217" s="135"/>
      <c r="CA217" s="135"/>
      <c r="CB217" s="135"/>
      <c r="CC217" s="135"/>
      <c r="CD217" s="135"/>
      <c r="CE217" s="135"/>
      <c r="CF217" s="135"/>
    </row>
    <row r="218" spans="1:85" ht="31.5" customHeight="1">
      <c r="B218" s="723" t="s">
        <v>144</v>
      </c>
      <c r="C218" s="724"/>
      <c r="D218" s="724"/>
      <c r="E218" s="724"/>
      <c r="F218" s="724"/>
      <c r="G218" s="725"/>
      <c r="H218" s="726" t="s">
        <v>170</v>
      </c>
      <c r="I218" s="727"/>
      <c r="J218" s="727"/>
      <c r="K218" s="727"/>
      <c r="L218" s="728" t="s">
        <v>162</v>
      </c>
      <c r="M218" s="729"/>
      <c r="N218" s="734" t="s">
        <v>148</v>
      </c>
      <c r="O218" s="735"/>
      <c r="P218" s="740" t="s">
        <v>164</v>
      </c>
      <c r="Q218" s="740"/>
      <c r="R218" s="756" t="s">
        <v>168</v>
      </c>
      <c r="S218" s="757"/>
      <c r="T218" s="757"/>
      <c r="U218" s="757"/>
      <c r="V218" s="758"/>
      <c r="W218" s="765" t="s">
        <v>165</v>
      </c>
      <c r="X218" s="765"/>
      <c r="Y218" s="765"/>
      <c r="Z218" s="765"/>
      <c r="AA218" s="740" t="s">
        <v>169</v>
      </c>
      <c r="AB218" s="740"/>
      <c r="AC218" s="740"/>
      <c r="AD218" s="740"/>
      <c r="AE218" s="740"/>
      <c r="AF218" s="552" t="s">
        <v>166</v>
      </c>
      <c r="AG218" s="552"/>
      <c r="AH218" s="552" t="s">
        <v>167</v>
      </c>
      <c r="AI218" s="552"/>
      <c r="AJ218" s="552" t="s">
        <v>163</v>
      </c>
      <c r="AK218" s="552"/>
      <c r="AL218" s="150"/>
      <c r="AM218" s="150"/>
      <c r="AN218" s="150"/>
      <c r="AO218" s="151"/>
      <c r="AP218" s="278"/>
      <c r="AQ218" s="240"/>
      <c r="AR218" s="240"/>
      <c r="AS218" s="240"/>
      <c r="AT218" s="240"/>
      <c r="AU218" s="240"/>
      <c r="AV218" s="240"/>
      <c r="AW218" s="240"/>
      <c r="AX218" s="248"/>
      <c r="AY218" s="245"/>
      <c r="AZ218" s="245"/>
      <c r="BA218" s="245"/>
      <c r="BB218" s="245"/>
      <c r="BC218" s="245"/>
      <c r="BD218" s="245"/>
      <c r="BE218" s="245"/>
      <c r="BF218" s="245"/>
      <c r="BG218" s="245"/>
      <c r="BH218" s="239"/>
      <c r="BI218" s="239"/>
      <c r="BJ218" s="239"/>
      <c r="BK218" s="239"/>
      <c r="BL218" s="239"/>
      <c r="BM218" s="239"/>
      <c r="BN218" s="239"/>
      <c r="BO218" s="239"/>
      <c r="BP218" s="239"/>
      <c r="BQ218" s="239"/>
      <c r="BR218" s="239"/>
      <c r="BS218" s="239"/>
      <c r="BT218" s="239"/>
      <c r="BU218" s="239"/>
      <c r="BV218" s="239"/>
      <c r="BW218" s="239"/>
      <c r="BX218" s="239"/>
      <c r="BY218" s="239"/>
      <c r="BZ218" s="239"/>
      <c r="CA218" s="240"/>
      <c r="CB218" s="241"/>
      <c r="CC218" s="241"/>
      <c r="CD218" s="241"/>
      <c r="CE218" s="241"/>
      <c r="CF218" s="241"/>
      <c r="CG218" s="108"/>
    </row>
    <row r="219" spans="1:85" s="66" customFormat="1" ht="21" customHeight="1">
      <c r="B219" s="396"/>
      <c r="C219" s="397"/>
      <c r="D219" s="397"/>
      <c r="E219" s="397"/>
      <c r="F219" s="397"/>
      <c r="G219" s="398"/>
      <c r="H219" s="745" t="s">
        <v>145</v>
      </c>
      <c r="I219" s="746"/>
      <c r="J219" s="746"/>
      <c r="K219" s="746"/>
      <c r="L219" s="730"/>
      <c r="M219" s="731"/>
      <c r="N219" s="736"/>
      <c r="O219" s="737"/>
      <c r="P219" s="740"/>
      <c r="Q219" s="740"/>
      <c r="R219" s="759"/>
      <c r="S219" s="760"/>
      <c r="T219" s="760"/>
      <c r="U219" s="760"/>
      <c r="V219" s="761"/>
      <c r="W219" s="765"/>
      <c r="X219" s="765"/>
      <c r="Y219" s="765"/>
      <c r="Z219" s="765"/>
      <c r="AA219" s="740"/>
      <c r="AB219" s="740"/>
      <c r="AC219" s="740"/>
      <c r="AD219" s="740"/>
      <c r="AE219" s="740"/>
      <c r="AF219" s="552"/>
      <c r="AG219" s="552"/>
      <c r="AH219" s="552"/>
      <c r="AI219" s="552"/>
      <c r="AJ219" s="552"/>
      <c r="AK219" s="552"/>
      <c r="AL219" s="150"/>
      <c r="AM219" s="150"/>
      <c r="AN219" s="150"/>
      <c r="AO219" s="151"/>
      <c r="AP219" s="278"/>
      <c r="AQ219" s="240"/>
      <c r="AR219" s="240"/>
      <c r="AS219" s="240"/>
      <c r="AT219" s="240"/>
      <c r="AU219" s="240"/>
      <c r="AV219" s="240"/>
      <c r="AW219" s="240"/>
      <c r="AX219" s="248"/>
      <c r="AY219" s="245"/>
      <c r="AZ219" s="245"/>
      <c r="BA219" s="245"/>
      <c r="BB219" s="245"/>
      <c r="BC219" s="245"/>
      <c r="BD219" s="245"/>
      <c r="BE219" s="245"/>
      <c r="BF219" s="245"/>
      <c r="BG219" s="245"/>
      <c r="BH219" s="239"/>
      <c r="BI219" s="239"/>
      <c r="BJ219" s="239"/>
      <c r="BK219" s="239"/>
      <c r="BL219" s="239"/>
      <c r="BM219" s="239"/>
      <c r="BN219" s="239"/>
      <c r="BO219" s="239"/>
      <c r="BP219" s="239"/>
      <c r="BQ219" s="239"/>
      <c r="BR219" s="239"/>
      <c r="BS219" s="239"/>
      <c r="BT219" s="239"/>
      <c r="BU219" s="239"/>
      <c r="BV219" s="239"/>
      <c r="BW219" s="239"/>
      <c r="BX219" s="239"/>
      <c r="BY219" s="239"/>
      <c r="BZ219" s="239"/>
      <c r="CA219" s="241"/>
      <c r="CB219" s="241"/>
      <c r="CC219" s="241"/>
      <c r="CD219" s="241"/>
      <c r="CE219" s="241"/>
      <c r="CF219" s="241"/>
      <c r="CG219" s="133"/>
    </row>
    <row r="220" spans="1:85" s="66" customFormat="1" ht="18.75" customHeight="1">
      <c r="B220" s="396"/>
      <c r="C220" s="397"/>
      <c r="D220" s="397"/>
      <c r="E220" s="397"/>
      <c r="F220" s="397"/>
      <c r="G220" s="398"/>
      <c r="H220" s="726" t="s">
        <v>146</v>
      </c>
      <c r="I220" s="727"/>
      <c r="J220" s="727"/>
      <c r="K220" s="727"/>
      <c r="L220" s="730"/>
      <c r="M220" s="731"/>
      <c r="N220" s="736"/>
      <c r="O220" s="737"/>
      <c r="P220" s="740"/>
      <c r="Q220" s="740"/>
      <c r="R220" s="759"/>
      <c r="S220" s="760"/>
      <c r="T220" s="760"/>
      <c r="U220" s="760"/>
      <c r="V220" s="761"/>
      <c r="W220" s="765"/>
      <c r="X220" s="765"/>
      <c r="Y220" s="765"/>
      <c r="Z220" s="765"/>
      <c r="AA220" s="740"/>
      <c r="AB220" s="740"/>
      <c r="AC220" s="740"/>
      <c r="AD220" s="740"/>
      <c r="AE220" s="740"/>
      <c r="AF220" s="552"/>
      <c r="AG220" s="552"/>
      <c r="AH220" s="552"/>
      <c r="AI220" s="552"/>
      <c r="AJ220" s="552"/>
      <c r="AK220" s="552"/>
      <c r="AL220" s="150"/>
      <c r="AM220" s="150"/>
      <c r="AN220" s="150"/>
      <c r="AO220" s="151"/>
      <c r="AP220" s="278"/>
      <c r="AQ220" s="240"/>
      <c r="AR220" s="240"/>
      <c r="AS220" s="240"/>
      <c r="AT220" s="240"/>
      <c r="AU220" s="240"/>
      <c r="AV220" s="240"/>
      <c r="AW220" s="240"/>
      <c r="AX220" s="244"/>
      <c r="AY220" s="245"/>
      <c r="AZ220" s="245"/>
      <c r="BA220" s="245"/>
      <c r="BB220" s="245"/>
      <c r="BC220" s="245"/>
      <c r="BD220" s="245"/>
      <c r="BE220" s="245"/>
      <c r="BF220" s="245"/>
      <c r="BG220" s="245"/>
      <c r="BH220" s="239"/>
      <c r="BI220" s="239"/>
      <c r="BJ220" s="239"/>
      <c r="BK220" s="239"/>
      <c r="BL220" s="239"/>
      <c r="BM220" s="239"/>
      <c r="BN220" s="239"/>
      <c r="BO220" s="239"/>
      <c r="BP220" s="239"/>
      <c r="BQ220" s="239"/>
      <c r="BR220" s="239"/>
      <c r="BS220" s="239"/>
      <c r="BT220" s="239"/>
      <c r="BU220" s="239"/>
      <c r="BV220" s="239"/>
      <c r="BW220" s="239"/>
      <c r="BX220" s="239"/>
      <c r="BY220" s="239"/>
      <c r="BZ220" s="239"/>
      <c r="CA220" s="241"/>
      <c r="CB220" s="241"/>
      <c r="CC220" s="241"/>
      <c r="CD220" s="241"/>
      <c r="CE220" s="241"/>
      <c r="CF220" s="241"/>
      <c r="CG220" s="133"/>
    </row>
    <row r="221" spans="1:85" s="66" customFormat="1" ht="18.75" customHeight="1">
      <c r="B221" s="396"/>
      <c r="C221" s="397"/>
      <c r="D221" s="397"/>
      <c r="E221" s="397"/>
      <c r="F221" s="397"/>
      <c r="G221" s="398"/>
      <c r="H221" s="726" t="s">
        <v>147</v>
      </c>
      <c r="I221" s="727"/>
      <c r="J221" s="727"/>
      <c r="K221" s="727"/>
      <c r="L221" s="732"/>
      <c r="M221" s="733"/>
      <c r="N221" s="736"/>
      <c r="O221" s="737"/>
      <c r="P221" s="740"/>
      <c r="Q221" s="740"/>
      <c r="R221" s="759"/>
      <c r="S221" s="760"/>
      <c r="T221" s="760"/>
      <c r="U221" s="760"/>
      <c r="V221" s="761"/>
      <c r="W221" s="765"/>
      <c r="X221" s="765"/>
      <c r="Y221" s="765"/>
      <c r="Z221" s="765"/>
      <c r="AA221" s="740"/>
      <c r="AB221" s="740"/>
      <c r="AC221" s="740"/>
      <c r="AD221" s="740"/>
      <c r="AE221" s="740"/>
      <c r="AF221" s="552"/>
      <c r="AG221" s="552"/>
      <c r="AH221" s="552"/>
      <c r="AI221" s="552"/>
      <c r="AJ221" s="552"/>
      <c r="AK221" s="552"/>
      <c r="AL221" s="150"/>
      <c r="AM221" s="150"/>
      <c r="AN221" s="150"/>
      <c r="AO221" s="151"/>
      <c r="AP221" s="278"/>
      <c r="AQ221" s="240"/>
      <c r="AR221" s="240"/>
      <c r="AS221" s="240"/>
      <c r="AT221" s="240"/>
      <c r="AU221" s="240"/>
      <c r="AV221" s="240"/>
      <c r="AW221" s="240"/>
      <c r="AX221" s="246"/>
      <c r="AY221" s="245"/>
      <c r="AZ221" s="245"/>
      <c r="BA221" s="245"/>
      <c r="BB221" s="245"/>
      <c r="BC221" s="245"/>
      <c r="BD221" s="245"/>
      <c r="BE221" s="245"/>
      <c r="BF221" s="245"/>
      <c r="BG221" s="245"/>
      <c r="BH221" s="239"/>
      <c r="BI221" s="239"/>
      <c r="BJ221" s="239"/>
      <c r="BK221" s="239"/>
      <c r="BL221" s="239"/>
      <c r="BM221" s="239"/>
      <c r="BN221" s="239"/>
      <c r="BO221" s="239"/>
      <c r="BP221" s="239"/>
      <c r="BQ221" s="239"/>
      <c r="BR221" s="239"/>
      <c r="BS221" s="239"/>
      <c r="BT221" s="239"/>
      <c r="BU221" s="239"/>
      <c r="BV221" s="239"/>
      <c r="BW221" s="239"/>
      <c r="BX221" s="239"/>
      <c r="BY221" s="239"/>
      <c r="BZ221" s="239"/>
      <c r="CA221" s="241"/>
      <c r="CB221" s="241"/>
      <c r="CC221" s="241"/>
      <c r="CD221" s="241"/>
      <c r="CE221" s="241"/>
      <c r="CF221" s="241"/>
      <c r="CG221" s="133"/>
    </row>
    <row r="222" spans="1:85" s="66" customFormat="1" ht="24.75" customHeight="1">
      <c r="B222" s="399"/>
      <c r="C222" s="400"/>
      <c r="D222" s="400"/>
      <c r="E222" s="400"/>
      <c r="F222" s="400"/>
      <c r="G222" s="401"/>
      <c r="H222" s="745" t="s">
        <v>171</v>
      </c>
      <c r="I222" s="746"/>
      <c r="J222" s="746"/>
      <c r="K222" s="746"/>
      <c r="L222" s="402" t="s">
        <v>159</v>
      </c>
      <c r="M222" s="402" t="s">
        <v>160</v>
      </c>
      <c r="N222" s="738"/>
      <c r="O222" s="739"/>
      <c r="P222" s="740"/>
      <c r="Q222" s="740"/>
      <c r="R222" s="762"/>
      <c r="S222" s="763"/>
      <c r="T222" s="763"/>
      <c r="U222" s="763"/>
      <c r="V222" s="764"/>
      <c r="W222" s="765"/>
      <c r="X222" s="765"/>
      <c r="Y222" s="765"/>
      <c r="Z222" s="765"/>
      <c r="AA222" s="740"/>
      <c r="AB222" s="740"/>
      <c r="AC222" s="740"/>
      <c r="AD222" s="740"/>
      <c r="AE222" s="740"/>
      <c r="AF222" s="552"/>
      <c r="AG222" s="552"/>
      <c r="AH222" s="552"/>
      <c r="AI222" s="552"/>
      <c r="AJ222" s="552"/>
      <c r="AK222" s="552"/>
      <c r="AL222" s="150"/>
      <c r="AM222" s="150"/>
      <c r="AN222" s="150"/>
      <c r="AO222" s="151"/>
      <c r="AP222" s="278"/>
      <c r="AQ222" s="240"/>
      <c r="AR222" s="240"/>
      <c r="AS222" s="240"/>
      <c r="AT222" s="240"/>
      <c r="AU222" s="240"/>
      <c r="AV222" s="240"/>
      <c r="AW222" s="240"/>
      <c r="AX222" s="246"/>
      <c r="AY222" s="249"/>
      <c r="AZ222" s="249"/>
      <c r="BA222" s="249"/>
      <c r="BB222" s="249"/>
      <c r="BC222" s="249"/>
      <c r="BD222" s="249"/>
      <c r="BE222" s="249"/>
      <c r="BF222" s="249"/>
      <c r="BG222" s="249"/>
      <c r="BH222" s="239"/>
      <c r="BI222" s="239"/>
      <c r="BJ222" s="239"/>
      <c r="BK222" s="239"/>
      <c r="BL222" s="239"/>
      <c r="BM222" s="239"/>
      <c r="BN222" s="239"/>
      <c r="BO222" s="239"/>
      <c r="BP222" s="239"/>
      <c r="BQ222" s="239"/>
      <c r="BR222" s="239"/>
      <c r="BS222" s="239"/>
      <c r="BT222" s="239"/>
      <c r="BU222" s="239"/>
      <c r="BV222" s="239"/>
      <c r="BW222" s="239"/>
      <c r="BX222" s="239"/>
      <c r="BY222" s="239"/>
      <c r="BZ222" s="239"/>
      <c r="CA222" s="241"/>
      <c r="CB222" s="241"/>
      <c r="CC222" s="241"/>
      <c r="CD222" s="241"/>
      <c r="CE222" s="241"/>
      <c r="CF222" s="241"/>
      <c r="CG222" s="133"/>
    </row>
    <row r="223" spans="1:85" s="66" customFormat="1" ht="17.25" customHeight="1">
      <c r="B223" s="752" t="s">
        <v>149</v>
      </c>
      <c r="C223" s="753"/>
      <c r="D223" s="753"/>
      <c r="E223" s="753"/>
      <c r="F223" s="753"/>
      <c r="G223" s="754"/>
      <c r="H223" s="767" t="s">
        <v>150</v>
      </c>
      <c r="I223" s="768"/>
      <c r="J223" s="768"/>
      <c r="K223" s="768"/>
      <c r="L223" s="768" t="s">
        <v>151</v>
      </c>
      <c r="M223" s="768"/>
      <c r="N223" s="768" t="s">
        <v>152</v>
      </c>
      <c r="O223" s="768"/>
      <c r="P223" s="768" t="s">
        <v>153</v>
      </c>
      <c r="Q223" s="768"/>
      <c r="R223" s="769" t="s">
        <v>161</v>
      </c>
      <c r="S223" s="770"/>
      <c r="T223" s="770"/>
      <c r="U223" s="770"/>
      <c r="V223" s="771"/>
      <c r="W223" s="768" t="s">
        <v>154</v>
      </c>
      <c r="X223" s="768"/>
      <c r="Y223" s="768"/>
      <c r="Z223" s="768"/>
      <c r="AA223" s="768" t="s">
        <v>155</v>
      </c>
      <c r="AB223" s="768"/>
      <c r="AC223" s="768"/>
      <c r="AD223" s="768"/>
      <c r="AE223" s="768"/>
      <c r="AF223" s="768" t="s">
        <v>156</v>
      </c>
      <c r="AG223" s="768"/>
      <c r="AH223" s="768" t="s">
        <v>157</v>
      </c>
      <c r="AI223" s="768"/>
      <c r="AJ223" s="768" t="s">
        <v>158</v>
      </c>
      <c r="AK223" s="768"/>
      <c r="AL223" s="281"/>
      <c r="AM223" s="281"/>
      <c r="AN223" s="281"/>
      <c r="AO223" s="153"/>
      <c r="AP223" s="281"/>
      <c r="AQ223" s="243"/>
      <c r="AR223" s="243"/>
      <c r="AS223" s="243"/>
      <c r="AT223" s="243"/>
      <c r="AU223" s="243"/>
      <c r="AV223" s="243"/>
      <c r="AW223" s="243"/>
      <c r="AX223" s="243"/>
      <c r="AY223" s="243"/>
      <c r="AZ223" s="243"/>
      <c r="BA223" s="243"/>
      <c r="BB223" s="243"/>
      <c r="BC223" s="243"/>
      <c r="BD223" s="243"/>
      <c r="BE223" s="243"/>
      <c r="BF223" s="243"/>
      <c r="BG223" s="243"/>
      <c r="BH223" s="242"/>
      <c r="BI223" s="242"/>
      <c r="BJ223" s="242"/>
      <c r="BK223" s="242"/>
      <c r="BL223" s="242"/>
      <c r="BM223" s="242"/>
      <c r="BN223" s="242"/>
      <c r="BO223" s="243"/>
      <c r="BP223" s="243"/>
      <c r="BQ223" s="243"/>
      <c r="BR223" s="243"/>
      <c r="BS223" s="243"/>
      <c r="BT223" s="243"/>
      <c r="BU223" s="243"/>
      <c r="BV223" s="243"/>
      <c r="BW223" s="243"/>
      <c r="BX223" s="243"/>
      <c r="BY223" s="243"/>
      <c r="BZ223" s="243"/>
      <c r="CA223" s="243"/>
      <c r="CB223" s="243"/>
      <c r="CC223" s="243"/>
      <c r="CD223" s="243"/>
      <c r="CE223" s="243"/>
      <c r="CF223" s="243"/>
      <c r="CG223" s="133"/>
    </row>
    <row r="224" spans="1:85" ht="18.75">
      <c r="B224" s="755" t="str">
        <f t="shared" ref="B224:B230" si="25">IF(B115="","",B115)</f>
        <v>יתרת סגירה עמוד 2</v>
      </c>
      <c r="C224" s="755"/>
      <c r="D224" s="755"/>
      <c r="E224" s="755"/>
      <c r="F224" s="755"/>
      <c r="G224" s="755"/>
      <c r="H224" s="772">
        <f t="shared" ref="H224:H230" si="26">IF(H115="","",H115)</f>
        <v>0</v>
      </c>
      <c r="I224" s="772"/>
      <c r="J224" s="772"/>
      <c r="K224" s="772"/>
      <c r="L224" s="773" t="str">
        <f t="shared" ref="L224:L230" si="27">IF(L115="","",L115)</f>
        <v/>
      </c>
      <c r="M224" s="773"/>
      <c r="N224" s="773" t="str">
        <f t="shared" ref="N224:N230" si="28">IF(N115="","",N115)</f>
        <v/>
      </c>
      <c r="O224" s="773"/>
      <c r="P224" s="574" t="str">
        <f t="shared" ref="P224:P230" si="29">IF(P115="","",P115)</f>
        <v/>
      </c>
      <c r="Q224" s="575"/>
      <c r="R224" s="574" t="str">
        <f t="shared" ref="R224:R230" si="30">IF(R115="","",R115)</f>
        <v/>
      </c>
      <c r="S224" s="576"/>
      <c r="T224" s="576"/>
      <c r="U224" s="576"/>
      <c r="V224" s="575"/>
      <c r="W224" s="577">
        <f t="shared" ref="W224:W230" si="31">IF(W115="","",W115)</f>
        <v>0</v>
      </c>
      <c r="X224" s="577"/>
      <c r="Y224" s="577"/>
      <c r="Z224" s="577"/>
      <c r="AA224" s="577">
        <f t="shared" ref="AA224:AA230" si="32">IF(AA115="","",AA115)</f>
        <v>0</v>
      </c>
      <c r="AB224" s="577"/>
      <c r="AC224" s="577"/>
      <c r="AD224" s="577"/>
      <c r="AE224" s="577"/>
      <c r="AF224" s="751">
        <f t="shared" ref="AF224:AF230" si="33">IF(AF115="","",AF115)</f>
        <v>0</v>
      </c>
      <c r="AG224" s="751"/>
      <c r="AH224" s="565">
        <f t="shared" ref="AH224:AH230" si="34">IF(AH115="","",AH115)</f>
        <v>0</v>
      </c>
      <c r="AI224" s="565"/>
      <c r="AJ224" s="565">
        <f t="shared" ref="AJ224:AJ230" si="35">IF(AJ115="","",AJ115)</f>
        <v>0</v>
      </c>
      <c r="AK224" s="565"/>
      <c r="AL224" s="403"/>
      <c r="AM224" s="404"/>
      <c r="AN224" s="276"/>
      <c r="AO224" s="276"/>
      <c r="AP224" s="276"/>
      <c r="AQ224" s="238"/>
      <c r="AR224" s="238"/>
      <c r="AS224" s="238"/>
      <c r="AT224" s="238"/>
      <c r="AU224" s="238"/>
      <c r="AV224" s="237"/>
      <c r="AW224" s="237"/>
      <c r="AX224" s="237"/>
      <c r="AY224" s="237"/>
      <c r="AZ224" s="237"/>
      <c r="BA224" s="237"/>
      <c r="BB224" s="237"/>
      <c r="BC224" s="237"/>
      <c r="BD224" s="237"/>
      <c r="BE224" s="237"/>
      <c r="BF224" s="234"/>
      <c r="BG224" s="234"/>
      <c r="BH224" s="234"/>
      <c r="BI224" s="234"/>
      <c r="BJ224" s="234"/>
      <c r="BK224" s="234"/>
      <c r="BL224" s="234"/>
      <c r="BM224" s="235"/>
      <c r="BN224" s="235"/>
      <c r="BO224" s="235"/>
      <c r="BP224" s="235"/>
      <c r="BQ224" s="235"/>
      <c r="BR224" s="235"/>
      <c r="BS224" s="235"/>
      <c r="BT224" s="235"/>
      <c r="BU224" s="235"/>
      <c r="BV224" s="235"/>
      <c r="BW224" s="235"/>
      <c r="BX224" s="235"/>
      <c r="BY224" s="236"/>
      <c r="BZ224" s="236"/>
      <c r="CA224" s="236"/>
      <c r="CB224" s="236"/>
      <c r="CC224" s="236"/>
      <c r="CD224" s="236"/>
      <c r="CE224" s="108"/>
      <c r="CF224" s="108"/>
      <c r="CG224" s="108"/>
    </row>
    <row r="225" spans="1:85" ht="18.75">
      <c r="A225" s="57"/>
      <c r="B225" s="755" t="str">
        <f t="shared" si="25"/>
        <v/>
      </c>
      <c r="C225" s="755"/>
      <c r="D225" s="755"/>
      <c r="E225" s="755"/>
      <c r="F225" s="755"/>
      <c r="G225" s="755"/>
      <c r="H225" s="772" t="str">
        <f t="shared" si="26"/>
        <v/>
      </c>
      <c r="I225" s="772"/>
      <c r="J225" s="772"/>
      <c r="K225" s="772"/>
      <c r="L225" s="773" t="str">
        <f t="shared" si="27"/>
        <v/>
      </c>
      <c r="M225" s="773"/>
      <c r="N225" s="773" t="str">
        <f t="shared" si="28"/>
        <v/>
      </c>
      <c r="O225" s="773"/>
      <c r="P225" s="574" t="str">
        <f t="shared" si="29"/>
        <v/>
      </c>
      <c r="Q225" s="575"/>
      <c r="R225" s="574" t="str">
        <f t="shared" si="30"/>
        <v/>
      </c>
      <c r="S225" s="576"/>
      <c r="T225" s="576"/>
      <c r="U225" s="576"/>
      <c r="V225" s="575"/>
      <c r="W225" s="577" t="str">
        <f t="shared" si="31"/>
        <v/>
      </c>
      <c r="X225" s="577"/>
      <c r="Y225" s="577"/>
      <c r="Z225" s="577"/>
      <c r="AA225" s="577" t="str">
        <f t="shared" si="32"/>
        <v/>
      </c>
      <c r="AB225" s="577"/>
      <c r="AC225" s="577"/>
      <c r="AD225" s="577"/>
      <c r="AE225" s="577"/>
      <c r="AF225" s="751" t="str">
        <f t="shared" si="33"/>
        <v/>
      </c>
      <c r="AG225" s="751"/>
      <c r="AH225" s="565" t="str">
        <f t="shared" si="34"/>
        <v/>
      </c>
      <c r="AI225" s="565"/>
      <c r="AJ225" s="565" t="str">
        <f t="shared" si="35"/>
        <v/>
      </c>
      <c r="AK225" s="565"/>
      <c r="AL225" s="403"/>
      <c r="AM225" s="404"/>
      <c r="AN225" s="276"/>
      <c r="AO225" s="276"/>
      <c r="AP225" s="276"/>
      <c r="AQ225" s="238"/>
      <c r="AR225" s="238"/>
      <c r="AS225" s="238"/>
      <c r="AT225" s="238"/>
      <c r="AU225" s="238"/>
      <c r="AV225" s="237"/>
      <c r="AW225" s="237"/>
      <c r="AX225" s="237"/>
      <c r="AY225" s="237"/>
      <c r="AZ225" s="237"/>
      <c r="BA225" s="237"/>
      <c r="BB225" s="237"/>
      <c r="BC225" s="237"/>
      <c r="BD225" s="237"/>
      <c r="BE225" s="237"/>
      <c r="BF225" s="234"/>
      <c r="BG225" s="234"/>
      <c r="BH225" s="234"/>
      <c r="BI225" s="234"/>
      <c r="BJ225" s="234"/>
      <c r="BK225" s="234"/>
      <c r="BL225" s="234"/>
      <c r="BM225" s="235"/>
      <c r="BN225" s="235"/>
      <c r="BO225" s="235"/>
      <c r="BP225" s="235"/>
      <c r="BQ225" s="235"/>
      <c r="BR225" s="235"/>
      <c r="BS225" s="235"/>
      <c r="BT225" s="235"/>
      <c r="BU225" s="235"/>
      <c r="BV225" s="235"/>
      <c r="BW225" s="235"/>
      <c r="BX225" s="235"/>
      <c r="BY225" s="236"/>
      <c r="BZ225" s="236"/>
      <c r="CA225" s="236"/>
      <c r="CB225" s="236"/>
      <c r="CC225" s="236"/>
      <c r="CD225" s="236"/>
      <c r="CE225" s="108"/>
      <c r="CF225" s="108"/>
      <c r="CG225" s="108"/>
    </row>
    <row r="226" spans="1:85" ht="18.75">
      <c r="A226" s="57"/>
      <c r="B226" s="755" t="str">
        <f t="shared" si="25"/>
        <v/>
      </c>
      <c r="C226" s="755"/>
      <c r="D226" s="755"/>
      <c r="E226" s="755"/>
      <c r="F226" s="755"/>
      <c r="G226" s="755"/>
      <c r="H226" s="772" t="str">
        <f t="shared" si="26"/>
        <v/>
      </c>
      <c r="I226" s="772"/>
      <c r="J226" s="772"/>
      <c r="K226" s="772"/>
      <c r="L226" s="773" t="str">
        <f t="shared" si="27"/>
        <v/>
      </c>
      <c r="M226" s="773"/>
      <c r="N226" s="773" t="str">
        <f t="shared" si="28"/>
        <v/>
      </c>
      <c r="O226" s="773"/>
      <c r="P226" s="574" t="str">
        <f t="shared" si="29"/>
        <v/>
      </c>
      <c r="Q226" s="575"/>
      <c r="R226" s="574" t="str">
        <f t="shared" si="30"/>
        <v/>
      </c>
      <c r="S226" s="576"/>
      <c r="T226" s="576"/>
      <c r="U226" s="576"/>
      <c r="V226" s="575"/>
      <c r="W226" s="577" t="str">
        <f t="shared" si="31"/>
        <v/>
      </c>
      <c r="X226" s="577"/>
      <c r="Y226" s="577"/>
      <c r="Z226" s="577"/>
      <c r="AA226" s="577" t="str">
        <f t="shared" si="32"/>
        <v/>
      </c>
      <c r="AB226" s="577"/>
      <c r="AC226" s="577"/>
      <c r="AD226" s="577"/>
      <c r="AE226" s="577"/>
      <c r="AF226" s="751" t="str">
        <f t="shared" si="33"/>
        <v/>
      </c>
      <c r="AG226" s="751"/>
      <c r="AH226" s="565" t="str">
        <f t="shared" si="34"/>
        <v/>
      </c>
      <c r="AI226" s="565"/>
      <c r="AJ226" s="565" t="str">
        <f t="shared" si="35"/>
        <v/>
      </c>
      <c r="AK226" s="565"/>
      <c r="AL226" s="403"/>
      <c r="AM226" s="404"/>
      <c r="AN226" s="276"/>
      <c r="AO226" s="276"/>
      <c r="AP226" s="276"/>
      <c r="AQ226" s="238"/>
      <c r="AR226" s="238"/>
      <c r="AS226" s="238"/>
      <c r="AT226" s="238"/>
      <c r="AU226" s="238"/>
      <c r="AV226" s="237"/>
      <c r="AW226" s="237"/>
      <c r="AX226" s="237"/>
      <c r="AY226" s="237"/>
      <c r="AZ226" s="237"/>
      <c r="BA226" s="237"/>
      <c r="BB226" s="237"/>
      <c r="BC226" s="237"/>
      <c r="BD226" s="237"/>
      <c r="BE226" s="237"/>
      <c r="BF226" s="234"/>
      <c r="BG226" s="234"/>
      <c r="BH226" s="234"/>
      <c r="BI226" s="234"/>
      <c r="BJ226" s="234"/>
      <c r="BK226" s="234"/>
      <c r="BL226" s="234"/>
      <c r="BM226" s="235"/>
      <c r="BN226" s="235"/>
      <c r="BO226" s="235"/>
      <c r="BP226" s="235"/>
      <c r="BQ226" s="235"/>
      <c r="BR226" s="235"/>
      <c r="BS226" s="235"/>
      <c r="BT226" s="235"/>
      <c r="BU226" s="235"/>
      <c r="BV226" s="235"/>
      <c r="BW226" s="235"/>
      <c r="BX226" s="235"/>
      <c r="BY226" s="236"/>
      <c r="BZ226" s="236"/>
      <c r="CA226" s="236"/>
      <c r="CB226" s="236"/>
      <c r="CC226" s="236"/>
      <c r="CD226" s="236"/>
      <c r="CE226" s="108"/>
      <c r="CF226" s="108"/>
      <c r="CG226" s="108"/>
    </row>
    <row r="227" spans="1:85" s="69" customFormat="1" ht="18.75">
      <c r="A227" s="57"/>
      <c r="B227" s="755" t="str">
        <f t="shared" si="25"/>
        <v/>
      </c>
      <c r="C227" s="755"/>
      <c r="D227" s="755"/>
      <c r="E227" s="755"/>
      <c r="F227" s="755"/>
      <c r="G227" s="755"/>
      <c r="H227" s="772" t="str">
        <f t="shared" si="26"/>
        <v/>
      </c>
      <c r="I227" s="772"/>
      <c r="J227" s="772"/>
      <c r="K227" s="772"/>
      <c r="L227" s="773" t="str">
        <f t="shared" si="27"/>
        <v/>
      </c>
      <c r="M227" s="773"/>
      <c r="N227" s="773" t="str">
        <f t="shared" si="28"/>
        <v/>
      </c>
      <c r="O227" s="773"/>
      <c r="P227" s="574" t="str">
        <f t="shared" si="29"/>
        <v/>
      </c>
      <c r="Q227" s="575"/>
      <c r="R227" s="574" t="str">
        <f t="shared" si="30"/>
        <v/>
      </c>
      <c r="S227" s="576"/>
      <c r="T227" s="576"/>
      <c r="U227" s="576"/>
      <c r="V227" s="575"/>
      <c r="W227" s="577" t="str">
        <f t="shared" si="31"/>
        <v/>
      </c>
      <c r="X227" s="577"/>
      <c r="Y227" s="577"/>
      <c r="Z227" s="577"/>
      <c r="AA227" s="577" t="str">
        <f t="shared" si="32"/>
        <v/>
      </c>
      <c r="AB227" s="577"/>
      <c r="AC227" s="577"/>
      <c r="AD227" s="577"/>
      <c r="AE227" s="577"/>
      <c r="AF227" s="751" t="str">
        <f t="shared" si="33"/>
        <v/>
      </c>
      <c r="AG227" s="751"/>
      <c r="AH227" s="565" t="str">
        <f t="shared" si="34"/>
        <v/>
      </c>
      <c r="AI227" s="565"/>
      <c r="AJ227" s="565" t="str">
        <f t="shared" si="35"/>
        <v/>
      </c>
      <c r="AK227" s="565"/>
      <c r="AL227" s="403"/>
      <c r="AM227" s="404"/>
      <c r="AN227" s="276"/>
      <c r="AO227" s="276"/>
      <c r="AP227" s="276"/>
      <c r="AQ227" s="238"/>
      <c r="AR227" s="238"/>
      <c r="AS227" s="238"/>
      <c r="AT227" s="238"/>
      <c r="AU227" s="238"/>
      <c r="AV227" s="237"/>
      <c r="AW227" s="237"/>
      <c r="AX227" s="237"/>
      <c r="AY227" s="237"/>
      <c r="AZ227" s="237"/>
      <c r="BA227" s="237"/>
      <c r="BB227" s="237"/>
      <c r="BC227" s="237"/>
      <c r="BD227" s="237"/>
      <c r="BE227" s="237"/>
      <c r="BF227" s="234"/>
      <c r="BG227" s="234"/>
      <c r="BH227" s="234"/>
      <c r="BI227" s="234"/>
      <c r="BJ227" s="234"/>
      <c r="BK227" s="234"/>
      <c r="BL227" s="234"/>
      <c r="BM227" s="235"/>
      <c r="BN227" s="235"/>
      <c r="BO227" s="235"/>
      <c r="BP227" s="235"/>
      <c r="BQ227" s="235"/>
      <c r="BR227" s="235"/>
      <c r="BS227" s="235"/>
      <c r="BT227" s="235"/>
      <c r="BU227" s="235"/>
      <c r="BV227" s="235"/>
      <c r="BW227" s="235"/>
      <c r="BX227" s="235"/>
      <c r="BY227" s="236"/>
      <c r="BZ227" s="236"/>
      <c r="CA227" s="236"/>
      <c r="CB227" s="236"/>
      <c r="CC227" s="236"/>
      <c r="CD227" s="236"/>
      <c r="CE227" s="108"/>
      <c r="CF227" s="108"/>
      <c r="CG227" s="108"/>
    </row>
    <row r="228" spans="1:85" s="69" customFormat="1" ht="18.75">
      <c r="A228" s="57"/>
      <c r="B228" s="755" t="str">
        <f t="shared" si="25"/>
        <v/>
      </c>
      <c r="C228" s="755"/>
      <c r="D228" s="755"/>
      <c r="E228" s="755"/>
      <c r="F228" s="755"/>
      <c r="G228" s="755"/>
      <c r="H228" s="772" t="str">
        <f t="shared" si="26"/>
        <v/>
      </c>
      <c r="I228" s="772"/>
      <c r="J228" s="772"/>
      <c r="K228" s="772"/>
      <c r="L228" s="773" t="str">
        <f t="shared" si="27"/>
        <v/>
      </c>
      <c r="M228" s="773"/>
      <c r="N228" s="773" t="str">
        <f t="shared" si="28"/>
        <v/>
      </c>
      <c r="O228" s="773"/>
      <c r="P228" s="574" t="str">
        <f t="shared" si="29"/>
        <v/>
      </c>
      <c r="Q228" s="575"/>
      <c r="R228" s="574" t="str">
        <f t="shared" si="30"/>
        <v/>
      </c>
      <c r="S228" s="576"/>
      <c r="T228" s="576"/>
      <c r="U228" s="576"/>
      <c r="V228" s="575"/>
      <c r="W228" s="577" t="str">
        <f t="shared" si="31"/>
        <v/>
      </c>
      <c r="X228" s="577"/>
      <c r="Y228" s="577"/>
      <c r="Z228" s="577"/>
      <c r="AA228" s="577" t="str">
        <f t="shared" si="32"/>
        <v/>
      </c>
      <c r="AB228" s="577"/>
      <c r="AC228" s="577"/>
      <c r="AD228" s="577"/>
      <c r="AE228" s="577"/>
      <c r="AF228" s="751" t="str">
        <f t="shared" si="33"/>
        <v/>
      </c>
      <c r="AG228" s="751"/>
      <c r="AH228" s="565" t="str">
        <f t="shared" si="34"/>
        <v/>
      </c>
      <c r="AI228" s="565"/>
      <c r="AJ228" s="565" t="str">
        <f t="shared" si="35"/>
        <v/>
      </c>
      <c r="AK228" s="565"/>
      <c r="AL228" s="403"/>
      <c r="AM228" s="404"/>
      <c r="AN228" s="276"/>
      <c r="AO228" s="276"/>
      <c r="AP228" s="276"/>
      <c r="AQ228" s="238"/>
      <c r="AR228" s="238"/>
      <c r="AS228" s="238"/>
      <c r="AT228" s="238"/>
      <c r="AU228" s="238"/>
      <c r="AV228" s="237"/>
      <c r="AW228" s="237"/>
      <c r="AX228" s="237"/>
      <c r="AY228" s="237"/>
      <c r="AZ228" s="237"/>
      <c r="BA228" s="237"/>
      <c r="BB228" s="237"/>
      <c r="BC228" s="237"/>
      <c r="BD228" s="237"/>
      <c r="BE228" s="237"/>
      <c r="BF228" s="234"/>
      <c r="BG228" s="234"/>
      <c r="BH228" s="234"/>
      <c r="BI228" s="234"/>
      <c r="BJ228" s="234"/>
      <c r="BK228" s="234"/>
      <c r="BL228" s="234"/>
      <c r="BM228" s="235"/>
      <c r="BN228" s="235"/>
      <c r="BO228" s="235"/>
      <c r="BP228" s="235"/>
      <c r="BQ228" s="235"/>
      <c r="BR228" s="235"/>
      <c r="BS228" s="235"/>
      <c r="BT228" s="235"/>
      <c r="BU228" s="235"/>
      <c r="BV228" s="235"/>
      <c r="BW228" s="235"/>
      <c r="BX228" s="235"/>
      <c r="BY228" s="236"/>
      <c r="BZ228" s="236"/>
      <c r="CA228" s="236"/>
      <c r="CB228" s="236"/>
      <c r="CC228" s="236"/>
      <c r="CD228" s="236"/>
      <c r="CE228" s="108"/>
      <c r="CF228" s="108"/>
      <c r="CG228" s="108"/>
    </row>
    <row r="229" spans="1:85" s="69" customFormat="1" ht="18.75">
      <c r="A229" s="57"/>
      <c r="B229" s="755" t="str">
        <f t="shared" si="25"/>
        <v/>
      </c>
      <c r="C229" s="755"/>
      <c r="D229" s="755"/>
      <c r="E229" s="755"/>
      <c r="F229" s="755"/>
      <c r="G229" s="755"/>
      <c r="H229" s="772" t="str">
        <f t="shared" si="26"/>
        <v/>
      </c>
      <c r="I229" s="772"/>
      <c r="J229" s="772"/>
      <c r="K229" s="772"/>
      <c r="L229" s="773" t="str">
        <f t="shared" si="27"/>
        <v/>
      </c>
      <c r="M229" s="773"/>
      <c r="N229" s="773" t="str">
        <f t="shared" si="28"/>
        <v/>
      </c>
      <c r="O229" s="773"/>
      <c r="P229" s="574" t="str">
        <f t="shared" si="29"/>
        <v/>
      </c>
      <c r="Q229" s="575"/>
      <c r="R229" s="574" t="str">
        <f t="shared" si="30"/>
        <v/>
      </c>
      <c r="S229" s="576"/>
      <c r="T229" s="576"/>
      <c r="U229" s="576"/>
      <c r="V229" s="575"/>
      <c r="W229" s="577" t="str">
        <f t="shared" si="31"/>
        <v/>
      </c>
      <c r="X229" s="577"/>
      <c r="Y229" s="577"/>
      <c r="Z229" s="577"/>
      <c r="AA229" s="577" t="str">
        <f t="shared" si="32"/>
        <v/>
      </c>
      <c r="AB229" s="577"/>
      <c r="AC229" s="577"/>
      <c r="AD229" s="577"/>
      <c r="AE229" s="577"/>
      <c r="AF229" s="751" t="str">
        <f t="shared" si="33"/>
        <v/>
      </c>
      <c r="AG229" s="751"/>
      <c r="AH229" s="565" t="str">
        <f t="shared" si="34"/>
        <v/>
      </c>
      <c r="AI229" s="565"/>
      <c r="AJ229" s="565" t="str">
        <f t="shared" si="35"/>
        <v/>
      </c>
      <c r="AK229" s="565"/>
      <c r="AL229" s="403"/>
      <c r="AM229" s="404"/>
      <c r="AN229" s="276"/>
      <c r="AO229" s="276"/>
      <c r="AP229" s="276"/>
      <c r="AQ229" s="238"/>
      <c r="AR229" s="238"/>
      <c r="AS229" s="238"/>
      <c r="AT229" s="238"/>
      <c r="AU229" s="238"/>
      <c r="AV229" s="237"/>
      <c r="AW229" s="237"/>
      <c r="AX229" s="237"/>
      <c r="AY229" s="237"/>
      <c r="AZ229" s="237"/>
      <c r="BA229" s="237"/>
      <c r="BB229" s="237"/>
      <c r="BC229" s="237"/>
      <c r="BD229" s="237"/>
      <c r="BE229" s="237"/>
      <c r="BF229" s="234"/>
      <c r="BG229" s="234"/>
      <c r="BH229" s="234"/>
      <c r="BI229" s="234"/>
      <c r="BJ229" s="234"/>
      <c r="BK229" s="234"/>
      <c r="BL229" s="234"/>
      <c r="BM229" s="235"/>
      <c r="BN229" s="235"/>
      <c r="BO229" s="235"/>
      <c r="BP229" s="235"/>
      <c r="BQ229" s="235"/>
      <c r="BR229" s="235"/>
      <c r="BS229" s="235"/>
      <c r="BT229" s="235"/>
      <c r="BU229" s="235"/>
      <c r="BV229" s="235"/>
      <c r="BW229" s="235"/>
      <c r="BX229" s="235"/>
      <c r="BY229" s="236"/>
      <c r="BZ229" s="236"/>
      <c r="CA229" s="236"/>
      <c r="CB229" s="236"/>
      <c r="CC229" s="236"/>
      <c r="CD229" s="236"/>
      <c r="CE229" s="108"/>
      <c r="CF229" s="108"/>
      <c r="CG229" s="108"/>
    </row>
    <row r="230" spans="1:85" s="69" customFormat="1" ht="18.75">
      <c r="A230" s="57"/>
      <c r="B230" s="755" t="str">
        <f t="shared" si="25"/>
        <v/>
      </c>
      <c r="C230" s="755"/>
      <c r="D230" s="755"/>
      <c r="E230" s="755"/>
      <c r="F230" s="755"/>
      <c r="G230" s="755"/>
      <c r="H230" s="772" t="str">
        <f t="shared" si="26"/>
        <v/>
      </c>
      <c r="I230" s="772"/>
      <c r="J230" s="772"/>
      <c r="K230" s="772"/>
      <c r="L230" s="773" t="str">
        <f t="shared" si="27"/>
        <v/>
      </c>
      <c r="M230" s="773"/>
      <c r="N230" s="773" t="str">
        <f t="shared" si="28"/>
        <v/>
      </c>
      <c r="O230" s="773"/>
      <c r="P230" s="574" t="str">
        <f t="shared" si="29"/>
        <v/>
      </c>
      <c r="Q230" s="575"/>
      <c r="R230" s="574" t="str">
        <f t="shared" si="30"/>
        <v/>
      </c>
      <c r="S230" s="576"/>
      <c r="T230" s="576"/>
      <c r="U230" s="576"/>
      <c r="V230" s="575"/>
      <c r="W230" s="577" t="str">
        <f t="shared" si="31"/>
        <v/>
      </c>
      <c r="X230" s="577"/>
      <c r="Y230" s="577"/>
      <c r="Z230" s="577"/>
      <c r="AA230" s="577" t="str">
        <f t="shared" si="32"/>
        <v/>
      </c>
      <c r="AB230" s="577"/>
      <c r="AC230" s="577"/>
      <c r="AD230" s="577"/>
      <c r="AE230" s="577"/>
      <c r="AF230" s="751" t="str">
        <f t="shared" si="33"/>
        <v/>
      </c>
      <c r="AG230" s="751"/>
      <c r="AH230" s="565" t="str">
        <f t="shared" si="34"/>
        <v/>
      </c>
      <c r="AI230" s="565"/>
      <c r="AJ230" s="565" t="str">
        <f t="shared" si="35"/>
        <v/>
      </c>
      <c r="AK230" s="565"/>
      <c r="AL230" s="403"/>
      <c r="AM230" s="404"/>
      <c r="AN230" s="276"/>
      <c r="AO230" s="276"/>
      <c r="AP230" s="276"/>
      <c r="AQ230" s="238"/>
      <c r="AR230" s="238"/>
      <c r="AS230" s="238"/>
      <c r="AT230" s="238"/>
      <c r="AU230" s="238"/>
      <c r="AV230" s="237"/>
      <c r="AW230" s="237"/>
      <c r="AX230" s="237"/>
      <c r="AY230" s="237"/>
      <c r="AZ230" s="237"/>
      <c r="BA230" s="237"/>
      <c r="BB230" s="237"/>
      <c r="BC230" s="237"/>
      <c r="BD230" s="237"/>
      <c r="BE230" s="237"/>
      <c r="BF230" s="234"/>
      <c r="BG230" s="234"/>
      <c r="BH230" s="234"/>
      <c r="BI230" s="234"/>
      <c r="BJ230" s="234"/>
      <c r="BK230" s="234"/>
      <c r="BL230" s="234"/>
      <c r="BM230" s="235"/>
      <c r="BN230" s="235"/>
      <c r="BO230" s="235"/>
      <c r="BP230" s="235"/>
      <c r="BQ230" s="235"/>
      <c r="BR230" s="235"/>
      <c r="BS230" s="235"/>
      <c r="BT230" s="235"/>
      <c r="BU230" s="235"/>
      <c r="BV230" s="235"/>
      <c r="BW230" s="235"/>
      <c r="BX230" s="235"/>
      <c r="BY230" s="236"/>
      <c r="BZ230" s="236"/>
      <c r="CA230" s="236"/>
      <c r="CB230" s="236"/>
      <c r="CC230" s="236"/>
      <c r="CD230" s="236"/>
      <c r="CE230" s="108"/>
      <c r="CF230" s="108"/>
      <c r="CG230" s="108"/>
    </row>
    <row r="231" spans="1:85" s="69" customFormat="1" ht="4.5" customHeight="1" thickBot="1">
      <c r="A231" s="57"/>
      <c r="B231" s="405"/>
      <c r="C231" s="405"/>
      <c r="D231" s="405"/>
      <c r="E231" s="405"/>
      <c r="F231" s="405"/>
      <c r="G231" s="405"/>
      <c r="H231" s="406"/>
      <c r="I231" s="406"/>
      <c r="J231" s="406"/>
      <c r="K231" s="406"/>
      <c r="L231" s="407"/>
      <c r="M231" s="407"/>
      <c r="N231" s="408"/>
      <c r="O231" s="408"/>
      <c r="P231" s="408"/>
      <c r="Q231" s="408"/>
      <c r="R231" s="408"/>
      <c r="S231" s="409"/>
      <c r="T231" s="410"/>
      <c r="U231" s="410"/>
      <c r="V231" s="410"/>
      <c r="W231" s="410"/>
      <c r="X231" s="411"/>
      <c r="Y231" s="412"/>
      <c r="Z231" s="412"/>
      <c r="AA231" s="412"/>
      <c r="AB231" s="412"/>
      <c r="AC231" s="412"/>
      <c r="AD231" s="412"/>
      <c r="AE231" s="412"/>
      <c r="AF231" s="412"/>
      <c r="AG231" s="413"/>
      <c r="AH231" s="157"/>
      <c r="AI231" s="157"/>
      <c r="AJ231" s="157"/>
      <c r="AK231" s="157"/>
      <c r="AL231" s="157"/>
      <c r="AM231" s="157"/>
      <c r="AN231" s="157"/>
      <c r="AO231" s="158"/>
      <c r="AP231" s="159"/>
      <c r="AQ231" s="160"/>
      <c r="AR231" s="160"/>
      <c r="AS231" s="160"/>
      <c r="AT231" s="160"/>
      <c r="AU231" s="160"/>
      <c r="AV231" s="194"/>
      <c r="AW231" s="194"/>
      <c r="AX231" s="194"/>
      <c r="AY231" s="194"/>
      <c r="AZ231" s="194"/>
      <c r="BA231" s="194"/>
      <c r="BB231" s="161"/>
      <c r="BC231" s="162"/>
      <c r="BD231" s="162"/>
      <c r="BE231" s="162"/>
      <c r="BF231" s="162"/>
      <c r="BG231" s="162"/>
      <c r="BH231" s="163"/>
      <c r="BI231" s="163"/>
      <c r="BJ231" s="163"/>
      <c r="BK231" s="163"/>
      <c r="BL231" s="163"/>
      <c r="BM231" s="163"/>
      <c r="BN231" s="163"/>
      <c r="BO231" s="164"/>
      <c r="BP231" s="164"/>
      <c r="BQ231" s="164"/>
      <c r="BR231" s="164"/>
      <c r="BS231" s="164"/>
      <c r="BT231" s="164"/>
      <c r="BU231" s="164"/>
      <c r="BV231" s="164"/>
      <c r="BW231" s="164"/>
      <c r="BX231" s="164"/>
      <c r="BY231" s="164"/>
      <c r="BZ231" s="164"/>
      <c r="CA231" s="165"/>
      <c r="CB231" s="165"/>
      <c r="CC231" s="165"/>
      <c r="CD231" s="165"/>
      <c r="CE231" s="165"/>
      <c r="CF231" s="165"/>
      <c r="CG231" s="108"/>
    </row>
    <row r="232" spans="1:85" s="69" customFormat="1" ht="19.5" customHeight="1" thickBot="1">
      <c r="A232" s="57"/>
      <c r="B232" s="942" t="s">
        <v>175</v>
      </c>
      <c r="C232" s="943"/>
      <c r="D232" s="943"/>
      <c r="E232" s="943"/>
      <c r="F232" s="943"/>
      <c r="G232" s="944"/>
      <c r="H232" s="898">
        <f>SUM(H224:H230)</f>
        <v>0</v>
      </c>
      <c r="I232" s="899"/>
      <c r="J232" s="899"/>
      <c r="K232" s="900"/>
      <c r="L232" s="168"/>
      <c r="M232" s="171" t="str">
        <f>R61</f>
        <v xml:space="preserve">בעת מילוי הטופס יש לרשום מידע בלתי מסווג בלבד </v>
      </c>
      <c r="N232" s="172"/>
      <c r="O232" s="172"/>
      <c r="P232" s="172"/>
      <c r="Q232" s="198"/>
      <c r="R232" s="414"/>
      <c r="S232" s="414"/>
      <c r="T232" s="414"/>
      <c r="U232" s="151"/>
      <c r="V232" s="151"/>
      <c r="W232" s="747">
        <f>SUM(W224:Z230)</f>
        <v>0</v>
      </c>
      <c r="X232" s="564"/>
      <c r="Y232" s="564"/>
      <c r="Z232" s="564"/>
      <c r="AA232" s="747">
        <f>SUM(AA224:AE230)</f>
        <v>0</v>
      </c>
      <c r="AB232" s="564"/>
      <c r="AC232" s="564"/>
      <c r="AD232" s="564"/>
      <c r="AE232" s="564"/>
      <c r="AF232" s="563">
        <f>SUM(AF224:AG230)</f>
        <v>0</v>
      </c>
      <c r="AG232" s="564"/>
      <c r="AH232" s="563">
        <f>SUM(AH224:AI230)</f>
        <v>0</v>
      </c>
      <c r="AI232" s="564"/>
      <c r="AJ232" s="563">
        <f>SUM(AJ224:AK230)</f>
        <v>0</v>
      </c>
      <c r="AK232" s="564"/>
      <c r="AL232" s="189"/>
      <c r="AM232" s="151"/>
      <c r="AN232" s="151"/>
      <c r="AO232" s="173"/>
      <c r="AP232" s="173"/>
      <c r="AQ232" s="174"/>
      <c r="AR232" s="174"/>
      <c r="AS232" s="174"/>
      <c r="AT232" s="174"/>
      <c r="AU232" s="174"/>
      <c r="AV232" s="174"/>
      <c r="AW232" s="174"/>
      <c r="AX232" s="175"/>
      <c r="AY232" s="175"/>
      <c r="AZ232" s="175"/>
      <c r="BA232" s="175"/>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236"/>
      <c r="CB232" s="236"/>
      <c r="CC232" s="236"/>
      <c r="CD232" s="236"/>
      <c r="CE232" s="236"/>
      <c r="CF232" s="236"/>
      <c r="CG232" s="108"/>
    </row>
    <row r="233" spans="1:85" s="69" customFormat="1" ht="12.75" customHeight="1" thickBot="1">
      <c r="A233" s="57"/>
      <c r="B233" s="177"/>
      <c r="C233" s="177"/>
      <c r="D233" s="177"/>
      <c r="E233" s="177"/>
      <c r="F233" s="177"/>
      <c r="G233" s="177"/>
      <c r="H233" s="178"/>
      <c r="I233" s="178"/>
      <c r="J233" s="178"/>
      <c r="K233" s="178"/>
      <c r="L233" s="168"/>
      <c r="M233" s="171"/>
      <c r="N233" s="172"/>
      <c r="O233" s="172"/>
      <c r="P233" s="172"/>
      <c r="Q233" s="172"/>
      <c r="R233" s="414"/>
      <c r="S233" s="414"/>
      <c r="T233" s="414"/>
      <c r="U233" s="151"/>
      <c r="V233" s="151"/>
      <c r="W233" s="415"/>
      <c r="X233" s="416"/>
      <c r="Y233" s="416"/>
      <c r="Z233" s="416"/>
      <c r="AA233" s="415"/>
      <c r="AB233" s="416"/>
      <c r="AC233" s="416"/>
      <c r="AD233" s="416"/>
      <c r="AE233" s="416"/>
      <c r="AF233" s="417"/>
      <c r="AG233" s="416"/>
      <c r="AH233" s="417"/>
      <c r="AI233" s="416"/>
      <c r="AJ233" s="417"/>
      <c r="AK233" s="416"/>
      <c r="AL233" s="189"/>
      <c r="AM233" s="151"/>
      <c r="AN233" s="151"/>
      <c r="AO233" s="173"/>
      <c r="AP233" s="173"/>
      <c r="AQ233" s="174"/>
      <c r="AR233" s="174"/>
      <c r="AS233" s="174"/>
      <c r="AT233" s="174"/>
      <c r="AU233" s="174"/>
      <c r="AV233" s="174"/>
      <c r="AW233" s="174"/>
      <c r="AX233" s="175"/>
      <c r="AY233" s="175"/>
      <c r="AZ233" s="175"/>
      <c r="BA233" s="175"/>
      <c r="BB233" s="175"/>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236"/>
      <c r="CB233" s="236"/>
      <c r="CC233" s="236"/>
      <c r="CD233" s="236"/>
      <c r="CE233" s="236"/>
      <c r="CF233" s="236"/>
      <c r="CG233" s="108"/>
    </row>
    <row r="234" spans="1:85" s="69" customFormat="1" ht="19.5" customHeight="1" thickBot="1">
      <c r="A234" s="57"/>
      <c r="B234" s="941" t="s">
        <v>176</v>
      </c>
      <c r="C234" s="941"/>
      <c r="D234" s="941"/>
      <c r="E234" s="941"/>
      <c r="F234" s="941"/>
      <c r="G234" s="941"/>
      <c r="H234" s="741">
        <f>H125</f>
        <v>0</v>
      </c>
      <c r="I234" s="741"/>
      <c r="J234" s="741"/>
      <c r="K234" s="741"/>
      <c r="L234" s="168"/>
      <c r="M234" s="171"/>
      <c r="N234" s="172"/>
      <c r="O234" s="172"/>
      <c r="P234" s="172"/>
      <c r="Q234" s="172"/>
      <c r="R234" s="414"/>
      <c r="S234" s="414"/>
      <c r="T234" s="414"/>
      <c r="U234" s="151"/>
      <c r="V234" s="151"/>
      <c r="W234" s="415"/>
      <c r="X234" s="416"/>
      <c r="Y234" s="416"/>
      <c r="Z234" s="416"/>
      <c r="AA234" s="415"/>
      <c r="AB234" s="416"/>
      <c r="AC234" s="416"/>
      <c r="AD234" s="416"/>
      <c r="AE234" s="416"/>
      <c r="AF234" s="417"/>
      <c r="AG234" s="416"/>
      <c r="AH234" s="417"/>
      <c r="AI234" s="416"/>
      <c r="AJ234" s="417"/>
      <c r="AK234" s="416"/>
      <c r="AL234" s="189"/>
      <c r="AM234" s="151"/>
      <c r="AN234" s="151"/>
      <c r="AO234" s="173"/>
      <c r="AP234" s="173"/>
      <c r="AQ234" s="174"/>
      <c r="AR234" s="174"/>
      <c r="AS234" s="174"/>
      <c r="AT234" s="174"/>
      <c r="AU234" s="174"/>
      <c r="AV234" s="174"/>
      <c r="AW234" s="174"/>
      <c r="AX234" s="175"/>
      <c r="AY234" s="175"/>
      <c r="AZ234" s="175"/>
      <c r="BA234" s="175"/>
      <c r="BB234" s="175"/>
      <c r="BC234" s="175"/>
      <c r="BD234" s="175"/>
      <c r="BE234" s="175"/>
      <c r="BF234" s="175"/>
      <c r="BG234" s="175"/>
      <c r="BH234" s="175"/>
      <c r="BI234" s="175"/>
      <c r="BJ234" s="175"/>
      <c r="BK234" s="175"/>
      <c r="BL234" s="175"/>
      <c r="BM234" s="175"/>
      <c r="BN234" s="175"/>
      <c r="BO234" s="175"/>
      <c r="BP234" s="175"/>
      <c r="BQ234" s="175"/>
      <c r="BR234" s="175"/>
      <c r="BS234" s="175"/>
      <c r="BT234" s="175"/>
      <c r="BU234" s="175"/>
      <c r="BV234" s="175"/>
      <c r="BW234" s="175"/>
      <c r="BX234" s="175"/>
      <c r="BY234" s="175"/>
      <c r="BZ234" s="175"/>
      <c r="CA234" s="236"/>
      <c r="CB234" s="236"/>
      <c r="CC234" s="236"/>
      <c r="CD234" s="236"/>
      <c r="CE234" s="236"/>
      <c r="CF234" s="236"/>
      <c r="CG234" s="108"/>
    </row>
    <row r="235" spans="1:85" s="3" customFormat="1" ht="12" customHeight="1" thickBot="1">
      <c r="A235" s="2"/>
      <c r="B235" s="315"/>
      <c r="C235" s="315"/>
      <c r="D235" s="315"/>
      <c r="E235" s="315"/>
      <c r="F235" s="315"/>
      <c r="G235" s="315"/>
      <c r="H235" s="109"/>
      <c r="I235" s="109"/>
      <c r="J235" s="109"/>
      <c r="K235" s="109"/>
      <c r="L235" s="109"/>
      <c r="M235" s="109"/>
      <c r="N235" s="109"/>
      <c r="O235" s="109"/>
      <c r="P235" s="109"/>
      <c r="Q235" s="109"/>
      <c r="R235" s="109"/>
      <c r="S235" s="109"/>
      <c r="T235" s="109"/>
      <c r="U235" s="109"/>
      <c r="V235" s="109"/>
      <c r="W235" s="109"/>
      <c r="X235" s="109"/>
      <c r="Y235" s="389"/>
      <c r="Z235" s="389"/>
      <c r="AA235" s="389"/>
      <c r="AB235" s="389"/>
      <c r="AC235" s="389"/>
      <c r="AD235" s="389"/>
      <c r="AE235" s="388"/>
      <c r="AF235" s="388"/>
      <c r="AG235" s="389"/>
      <c r="AH235" s="389"/>
      <c r="AI235" s="389"/>
      <c r="AJ235" s="390"/>
      <c r="AK235" s="390"/>
      <c r="AL235" s="390"/>
      <c r="AM235" s="390"/>
      <c r="AN235" s="390"/>
    </row>
    <row r="236" spans="1:85" s="3" customFormat="1" ht="13.5" customHeight="1" thickTop="1" thickBot="1">
      <c r="A236" s="2"/>
      <c r="B236" s="901" t="s">
        <v>31</v>
      </c>
      <c r="C236" s="902"/>
      <c r="D236" s="902"/>
      <c r="E236" s="902"/>
      <c r="F236" s="902"/>
      <c r="G236" s="902"/>
      <c r="H236" s="903" t="s">
        <v>44</v>
      </c>
      <c r="I236" s="903"/>
      <c r="J236" s="903"/>
      <c r="K236" s="904"/>
      <c r="L236" s="907"/>
      <c r="M236" s="880" t="s">
        <v>121</v>
      </c>
      <c r="N236" s="881"/>
      <c r="O236" s="881"/>
      <c r="P236" s="881"/>
      <c r="Q236" s="882"/>
      <c r="R236" s="880" t="s">
        <v>122</v>
      </c>
      <c r="S236" s="881"/>
      <c r="T236" s="881"/>
      <c r="U236" s="881"/>
      <c r="V236" s="881"/>
      <c r="W236" s="881"/>
      <c r="X236" s="881"/>
      <c r="Y236" s="881"/>
      <c r="Z236" s="882"/>
      <c r="AA236" s="418"/>
      <c r="AB236" s="419"/>
      <c r="AC236" s="593" t="s">
        <v>4</v>
      </c>
      <c r="AD236" s="594"/>
      <c r="AE236" s="594"/>
      <c r="AF236" s="594"/>
      <c r="AG236" s="594"/>
      <c r="AH236" s="594"/>
      <c r="AI236" s="594"/>
      <c r="AJ236" s="594"/>
      <c r="AK236" s="595"/>
      <c r="AL236" s="420"/>
      <c r="AM236" s="302"/>
      <c r="AN236" s="302"/>
      <c r="AO236" s="105"/>
    </row>
    <row r="237" spans="1:85" ht="14.25" thickTop="1" thickBot="1">
      <c r="B237" s="742" t="s">
        <v>11</v>
      </c>
      <c r="C237" s="743"/>
      <c r="D237" s="743"/>
      <c r="E237" s="743"/>
      <c r="F237" s="743"/>
      <c r="G237" s="743"/>
      <c r="H237" s="905"/>
      <c r="I237" s="905"/>
      <c r="J237" s="905"/>
      <c r="K237" s="906"/>
      <c r="L237" s="907"/>
      <c r="M237" s="883"/>
      <c r="N237" s="884"/>
      <c r="O237" s="884"/>
      <c r="P237" s="884"/>
      <c r="Q237" s="885"/>
      <c r="R237" s="883"/>
      <c r="S237" s="884"/>
      <c r="T237" s="884"/>
      <c r="U237" s="884"/>
      <c r="V237" s="884"/>
      <c r="W237" s="884"/>
      <c r="X237" s="884"/>
      <c r="Y237" s="884"/>
      <c r="Z237" s="885"/>
      <c r="AA237" s="418"/>
      <c r="AB237" s="419"/>
      <c r="AC237" s="593" t="s">
        <v>12</v>
      </c>
      <c r="AD237" s="594"/>
      <c r="AE237" s="594"/>
      <c r="AF237" s="594"/>
      <c r="AG237" s="595"/>
      <c r="AH237" s="584" t="s">
        <v>13</v>
      </c>
      <c r="AI237" s="585"/>
      <c r="AJ237" s="585"/>
      <c r="AK237" s="585"/>
      <c r="AL237" s="420"/>
      <c r="AM237" s="302"/>
      <c r="AN237" s="302"/>
      <c r="AO237" s="108"/>
    </row>
    <row r="238" spans="1:85" ht="24" customHeight="1" thickTop="1" thickBot="1">
      <c r="B238" s="421"/>
      <c r="C238" s="722">
        <v>0.17</v>
      </c>
      <c r="D238" s="722"/>
      <c r="E238" s="722"/>
      <c r="F238" s="722"/>
      <c r="G238" s="422"/>
      <c r="H238" s="905"/>
      <c r="I238" s="905"/>
      <c r="J238" s="905"/>
      <c r="K238" s="906"/>
      <c r="L238" s="907"/>
      <c r="M238" s="596" t="s">
        <v>14</v>
      </c>
      <c r="N238" s="766"/>
      <c r="O238" s="766"/>
      <c r="P238" s="597"/>
      <c r="Q238" s="423" t="s">
        <v>15</v>
      </c>
      <c r="R238" s="912" t="s">
        <v>14</v>
      </c>
      <c r="S238" s="913"/>
      <c r="T238" s="913"/>
      <c r="U238" s="913"/>
      <c r="V238" s="913"/>
      <c r="W238" s="913"/>
      <c r="X238" s="914"/>
      <c r="Y238" s="872" t="s">
        <v>15</v>
      </c>
      <c r="Z238" s="917"/>
      <c r="AA238" s="424"/>
      <c r="AB238" s="425"/>
      <c r="AC238" s="744" t="s">
        <v>14</v>
      </c>
      <c r="AD238" s="744"/>
      <c r="AE238" s="744"/>
      <c r="AF238" s="744"/>
      <c r="AG238" s="423" t="s">
        <v>15</v>
      </c>
      <c r="AH238" s="596" t="s">
        <v>14</v>
      </c>
      <c r="AI238" s="597"/>
      <c r="AJ238" s="872" t="s">
        <v>15</v>
      </c>
      <c r="AK238" s="873"/>
      <c r="AL238" s="424"/>
      <c r="AM238" s="425"/>
      <c r="AN238" s="419"/>
      <c r="AO238" s="108"/>
    </row>
    <row r="239" spans="1:85" s="66" customFormat="1" ht="21" customHeight="1" thickTop="1" thickBot="1">
      <c r="B239" s="720" t="s">
        <v>16</v>
      </c>
      <c r="C239" s="721"/>
      <c r="D239" s="721"/>
      <c r="E239" s="721"/>
      <c r="F239" s="721"/>
      <c r="G239" s="721"/>
      <c r="H239" s="607" t="s">
        <v>104</v>
      </c>
      <c r="I239" s="607"/>
      <c r="J239" s="607"/>
      <c r="K239" s="608"/>
      <c r="L239" s="426"/>
      <c r="M239" s="587">
        <f>IF(N130="","",N130)</f>
        <v>0</v>
      </c>
      <c r="N239" s="588"/>
      <c r="O239" s="588"/>
      <c r="P239" s="589"/>
      <c r="Q239" s="427"/>
      <c r="R239" s="590">
        <f>IF(U130="","",U130)</f>
        <v>0</v>
      </c>
      <c r="S239" s="591"/>
      <c r="T239" s="591"/>
      <c r="U239" s="591"/>
      <c r="V239" s="591"/>
      <c r="W239" s="591"/>
      <c r="X239" s="592"/>
      <c r="Y239" s="590"/>
      <c r="Z239" s="592"/>
      <c r="AA239" s="428"/>
      <c r="AB239" s="429"/>
      <c r="AC239" s="590">
        <f>IF(AF130="","",AF130)</f>
        <v>0</v>
      </c>
      <c r="AD239" s="591"/>
      <c r="AE239" s="591"/>
      <c r="AF239" s="592"/>
      <c r="AG239" s="430"/>
      <c r="AH239" s="578">
        <f>IF(AI130="","",AI130)</f>
        <v>0</v>
      </c>
      <c r="AI239" s="579"/>
      <c r="AJ239" s="578"/>
      <c r="AK239" s="874"/>
      <c r="AL239" s="431"/>
      <c r="AM239" s="432"/>
      <c r="AN239" s="432"/>
      <c r="AO239" s="133"/>
    </row>
    <row r="240" spans="1:85" s="66" customFormat="1" ht="18.75" customHeight="1" thickTop="1" thickBot="1">
      <c r="B240" s="604"/>
      <c r="C240" s="605"/>
      <c r="D240" s="605"/>
      <c r="E240" s="605"/>
      <c r="F240" s="605"/>
      <c r="G240" s="606"/>
      <c r="H240" s="609" t="s">
        <v>17</v>
      </c>
      <c r="I240" s="609"/>
      <c r="J240" s="609"/>
      <c r="K240" s="610"/>
      <c r="L240" s="426"/>
      <c r="M240" s="587">
        <f t="shared" ref="M240:M243" si="36">IF(N131="","",N131)</f>
        <v>0</v>
      </c>
      <c r="N240" s="588"/>
      <c r="O240" s="588"/>
      <c r="P240" s="589"/>
      <c r="Q240" s="427"/>
      <c r="R240" s="590">
        <f t="shared" ref="R240:R243" si="37">IF(U131="","",U131)</f>
        <v>0</v>
      </c>
      <c r="S240" s="591"/>
      <c r="T240" s="591"/>
      <c r="U240" s="591"/>
      <c r="V240" s="591"/>
      <c r="W240" s="591"/>
      <c r="X240" s="592"/>
      <c r="Y240" s="590"/>
      <c r="Z240" s="592"/>
      <c r="AA240" s="428"/>
      <c r="AB240" s="429"/>
      <c r="AC240" s="590">
        <f t="shared" ref="AC240:AC243" si="38">IF(AF131="","",AF131)</f>
        <v>0</v>
      </c>
      <c r="AD240" s="591"/>
      <c r="AE240" s="591"/>
      <c r="AF240" s="592"/>
      <c r="AG240" s="427"/>
      <c r="AH240" s="578">
        <f t="shared" ref="AH240:AH243" si="39">IF(AI131="","",AI131)</f>
        <v>0</v>
      </c>
      <c r="AI240" s="579"/>
      <c r="AJ240" s="587"/>
      <c r="AK240" s="588"/>
      <c r="AL240" s="431"/>
      <c r="AM240" s="432"/>
      <c r="AN240" s="432"/>
    </row>
    <row r="241" spans="1:45" s="66" customFormat="1" ht="18.75" customHeight="1" thickTop="1" thickBot="1">
      <c r="B241" s="602" t="s">
        <v>97</v>
      </c>
      <c r="C241" s="603"/>
      <c r="D241" s="603"/>
      <c r="E241" s="603"/>
      <c r="F241" s="603"/>
      <c r="G241" s="603"/>
      <c r="H241" s="609" t="s">
        <v>18</v>
      </c>
      <c r="I241" s="609"/>
      <c r="J241" s="609"/>
      <c r="K241" s="610"/>
      <c r="L241" s="426"/>
      <c r="M241" s="587" t="str">
        <f t="shared" si="36"/>
        <v/>
      </c>
      <c r="N241" s="588"/>
      <c r="O241" s="588"/>
      <c r="P241" s="589"/>
      <c r="Q241" s="427"/>
      <c r="R241" s="590" t="str">
        <f t="shared" si="37"/>
        <v/>
      </c>
      <c r="S241" s="591"/>
      <c r="T241" s="591"/>
      <c r="U241" s="591"/>
      <c r="V241" s="591"/>
      <c r="W241" s="591"/>
      <c r="X241" s="592"/>
      <c r="Y241" s="590"/>
      <c r="Z241" s="592"/>
      <c r="AA241" s="428"/>
      <c r="AB241" s="429"/>
      <c r="AC241" s="590" t="str">
        <f t="shared" si="38"/>
        <v/>
      </c>
      <c r="AD241" s="591"/>
      <c r="AE241" s="591"/>
      <c r="AF241" s="592"/>
      <c r="AG241" s="427"/>
      <c r="AH241" s="578" t="str">
        <f t="shared" si="39"/>
        <v/>
      </c>
      <c r="AI241" s="579"/>
      <c r="AJ241" s="587"/>
      <c r="AK241" s="588"/>
      <c r="AL241" s="431"/>
      <c r="AM241" s="432"/>
      <c r="AN241" s="432"/>
    </row>
    <row r="242" spans="1:45" s="66" customFormat="1" ht="24.75" customHeight="1" thickTop="1" thickBot="1">
      <c r="B242" s="602"/>
      <c r="C242" s="603"/>
      <c r="D242" s="603"/>
      <c r="E242" s="603"/>
      <c r="F242" s="603"/>
      <c r="G242" s="603"/>
      <c r="H242" s="717" t="s">
        <v>105</v>
      </c>
      <c r="I242" s="717"/>
      <c r="J242" s="717"/>
      <c r="K242" s="718"/>
      <c r="L242" s="426"/>
      <c r="M242" s="587">
        <f t="shared" si="36"/>
        <v>0</v>
      </c>
      <c r="N242" s="588"/>
      <c r="O242" s="588"/>
      <c r="P242" s="589"/>
      <c r="Q242" s="427"/>
      <c r="R242" s="590">
        <f t="shared" si="37"/>
        <v>0</v>
      </c>
      <c r="S242" s="591"/>
      <c r="T242" s="591"/>
      <c r="U242" s="591"/>
      <c r="V242" s="591"/>
      <c r="W242" s="591"/>
      <c r="X242" s="592"/>
      <c r="Y242" s="590"/>
      <c r="Z242" s="592"/>
      <c r="AA242" s="428"/>
      <c r="AB242" s="429"/>
      <c r="AC242" s="590">
        <f t="shared" si="38"/>
        <v>0</v>
      </c>
      <c r="AD242" s="591"/>
      <c r="AE242" s="591"/>
      <c r="AF242" s="592"/>
      <c r="AG242" s="430"/>
      <c r="AH242" s="578">
        <f t="shared" si="39"/>
        <v>0</v>
      </c>
      <c r="AI242" s="579"/>
      <c r="AJ242" s="578"/>
      <c r="AK242" s="874"/>
      <c r="AL242" s="431"/>
      <c r="AM242" s="432"/>
      <c r="AN242" s="432"/>
    </row>
    <row r="243" spans="1:45" s="66" customFormat="1" ht="17.25" customHeight="1" thickTop="1" thickBot="1">
      <c r="B243" s="600"/>
      <c r="C243" s="601"/>
      <c r="D243" s="601"/>
      <c r="E243" s="601"/>
      <c r="F243" s="601"/>
      <c r="G243" s="601"/>
      <c r="H243" s="598" t="s">
        <v>27</v>
      </c>
      <c r="I243" s="598"/>
      <c r="J243" s="598"/>
      <c r="K243" s="599"/>
      <c r="L243" s="426"/>
      <c r="M243" s="587">
        <f t="shared" si="36"/>
        <v>0</v>
      </c>
      <c r="N243" s="588"/>
      <c r="O243" s="588"/>
      <c r="P243" s="589"/>
      <c r="Q243" s="427"/>
      <c r="R243" s="590" t="str">
        <f t="shared" si="37"/>
        <v/>
      </c>
      <c r="S243" s="591"/>
      <c r="T243" s="591"/>
      <c r="U243" s="591"/>
      <c r="V243" s="591"/>
      <c r="W243" s="591"/>
      <c r="X243" s="592"/>
      <c r="Y243" s="590"/>
      <c r="Z243" s="592"/>
      <c r="AA243" s="428"/>
      <c r="AB243" s="429"/>
      <c r="AC243" s="590">
        <f t="shared" si="38"/>
        <v>0</v>
      </c>
      <c r="AD243" s="591"/>
      <c r="AE243" s="591"/>
      <c r="AF243" s="592"/>
      <c r="AG243" s="427"/>
      <c r="AH243" s="578">
        <f t="shared" si="39"/>
        <v>0</v>
      </c>
      <c r="AI243" s="579"/>
      <c r="AJ243" s="587"/>
      <c r="AK243" s="588"/>
      <c r="AL243" s="431"/>
      <c r="AM243" s="432"/>
      <c r="AN243" s="432"/>
    </row>
    <row r="244" spans="1:45" s="93" customFormat="1" ht="0.75" customHeight="1">
      <c r="A244" s="2"/>
      <c r="B244" s="586"/>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2"/>
      <c r="AC244" s="106"/>
      <c r="AD244" s="107"/>
      <c r="AE244" s="107"/>
      <c r="AF244" s="107"/>
      <c r="AG244" s="107"/>
      <c r="AH244" s="107"/>
      <c r="AI244" s="107"/>
      <c r="AJ244" s="107"/>
      <c r="AK244" s="107"/>
      <c r="AL244" s="107"/>
      <c r="AM244" s="107"/>
      <c r="AN244" s="107"/>
      <c r="AO244" s="94"/>
      <c r="AP244" s="94"/>
      <c r="AQ244" s="94"/>
      <c r="AR244" s="94"/>
      <c r="AS244" s="94"/>
    </row>
    <row r="245" spans="1:45" s="93" customFormat="1" ht="0.75" customHeight="1">
      <c r="A245" s="2"/>
      <c r="B245" s="302"/>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c r="AA245" s="302"/>
      <c r="AB245" s="2"/>
      <c r="AC245" s="107"/>
      <c r="AD245" s="107"/>
      <c r="AE245" s="107"/>
      <c r="AF245" s="107"/>
      <c r="AG245" s="107"/>
      <c r="AH245" s="107"/>
      <c r="AI245" s="107"/>
      <c r="AJ245" s="107"/>
      <c r="AK245" s="107"/>
      <c r="AL245" s="107"/>
      <c r="AM245" s="107"/>
      <c r="AN245" s="107"/>
      <c r="AO245" s="94"/>
      <c r="AP245" s="94"/>
      <c r="AQ245" s="94"/>
      <c r="AR245" s="94"/>
      <c r="AS245" s="94"/>
    </row>
    <row r="246" spans="1:45" ht="1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5"/>
      <c r="AJ246" s="95"/>
      <c r="AK246" s="93"/>
      <c r="AL246" s="93"/>
      <c r="AM246" s="93"/>
      <c r="AN246" s="93"/>
    </row>
    <row r="247" spans="1:45" s="219" customFormat="1" ht="22.5" customHeight="1">
      <c r="A247" s="223"/>
      <c r="B247" s="482" t="s">
        <v>20</v>
      </c>
      <c r="C247" s="482"/>
      <c r="D247" s="482"/>
      <c r="E247" s="482"/>
      <c r="F247" s="482"/>
      <c r="G247" s="482"/>
      <c r="H247" s="482"/>
      <c r="I247" s="479" t="s">
        <v>32</v>
      </c>
      <c r="J247" s="479"/>
      <c r="K247" s="479"/>
      <c r="L247" s="479"/>
      <c r="M247" s="93"/>
      <c r="N247" s="611"/>
      <c r="O247" s="612"/>
      <c r="P247" s="612"/>
      <c r="Q247" s="613"/>
      <c r="R247" s="611" t="s">
        <v>125</v>
      </c>
      <c r="S247" s="612"/>
      <c r="T247" s="612"/>
      <c r="U247" s="612"/>
      <c r="V247" s="612"/>
      <c r="W247" s="612"/>
      <c r="X247" s="612"/>
      <c r="Y247" s="613"/>
      <c r="Z247" s="611" t="s">
        <v>19</v>
      </c>
      <c r="AA247" s="612"/>
      <c r="AB247" s="612"/>
      <c r="AC247" s="612"/>
      <c r="AD247" s="613"/>
      <c r="AE247" s="611" t="s">
        <v>135</v>
      </c>
      <c r="AF247" s="612"/>
      <c r="AG247" s="613"/>
      <c r="AH247" s="624" t="s">
        <v>136</v>
      </c>
      <c r="AI247" s="625"/>
      <c r="AJ247" s="625"/>
      <c r="AK247" s="433" t="s">
        <v>1</v>
      </c>
      <c r="AL247" s="434"/>
      <c r="AM247" s="518" t="s">
        <v>134</v>
      </c>
      <c r="AN247" s="519"/>
      <c r="AO247" s="520"/>
      <c r="AP247" s="453"/>
    </row>
    <row r="248" spans="1:45" s="223" customFormat="1" ht="12.75" customHeight="1">
      <c r="A248" s="221"/>
      <c r="B248" s="483"/>
      <c r="C248" s="483"/>
      <c r="D248" s="483"/>
      <c r="E248" s="483"/>
      <c r="F248" s="483"/>
      <c r="G248" s="483"/>
      <c r="H248" s="483"/>
      <c r="I248" s="480"/>
      <c r="J248" s="480"/>
      <c r="K248" s="480"/>
      <c r="L248" s="480"/>
      <c r="M248" s="315"/>
      <c r="N248" s="614" t="s">
        <v>124</v>
      </c>
      <c r="O248" s="615"/>
      <c r="P248" s="615"/>
      <c r="Q248" s="616"/>
      <c r="R248" s="614"/>
      <c r="S248" s="615"/>
      <c r="T248" s="615"/>
      <c r="U248" s="615"/>
      <c r="V248" s="615"/>
      <c r="W248" s="615"/>
      <c r="X248" s="615"/>
      <c r="Y248" s="616"/>
      <c r="Z248" s="614"/>
      <c r="AA248" s="615"/>
      <c r="AB248" s="615"/>
      <c r="AC248" s="615"/>
      <c r="AD248" s="616"/>
      <c r="AE248" s="518"/>
      <c r="AF248" s="519"/>
      <c r="AG248" s="520"/>
      <c r="AH248" s="518"/>
      <c r="AI248" s="519"/>
      <c r="AJ248" s="519"/>
      <c r="AK248" s="583"/>
      <c r="AL248" s="435"/>
      <c r="AM248" s="521"/>
      <c r="AN248" s="522"/>
      <c r="AO248" s="523"/>
      <c r="AP248" s="453"/>
    </row>
    <row r="249" spans="1:45" s="223" customFormat="1" ht="6.75" customHeight="1">
      <c r="A249" s="221"/>
      <c r="B249" s="483"/>
      <c r="C249" s="483"/>
      <c r="D249" s="483"/>
      <c r="E249" s="483"/>
      <c r="F249" s="483"/>
      <c r="G249" s="483"/>
      <c r="H249" s="483"/>
      <c r="I249" s="480"/>
      <c r="J249" s="480"/>
      <c r="K249" s="480"/>
      <c r="L249" s="480"/>
      <c r="M249" s="108"/>
      <c r="N249" s="617"/>
      <c r="O249" s="618"/>
      <c r="P249" s="618"/>
      <c r="Q249" s="619"/>
      <c r="R249" s="617"/>
      <c r="S249" s="618"/>
      <c r="T249" s="618"/>
      <c r="U249" s="618"/>
      <c r="V249" s="618"/>
      <c r="W249" s="618"/>
      <c r="X249" s="618"/>
      <c r="Y249" s="619"/>
      <c r="Z249" s="617"/>
      <c r="AA249" s="618"/>
      <c r="AB249" s="618"/>
      <c r="AC249" s="618"/>
      <c r="AD249" s="619"/>
      <c r="AE249" s="521"/>
      <c r="AF249" s="522"/>
      <c r="AG249" s="523"/>
      <c r="AH249" s="521"/>
      <c r="AI249" s="522"/>
      <c r="AJ249" s="522"/>
      <c r="AK249" s="583"/>
      <c r="AL249" s="435"/>
      <c r="AM249" s="521"/>
      <c r="AN249" s="522"/>
      <c r="AO249" s="523"/>
      <c r="AP249" s="453"/>
    </row>
    <row r="250" spans="1:45" s="223" customFormat="1" ht="17.25" customHeight="1">
      <c r="A250" s="221"/>
      <c r="B250" s="483"/>
      <c r="C250" s="483"/>
      <c r="D250" s="483"/>
      <c r="E250" s="483"/>
      <c r="F250" s="483"/>
      <c r="G250" s="483"/>
      <c r="H250" s="483"/>
      <c r="I250" s="480"/>
      <c r="J250" s="480"/>
      <c r="K250" s="480"/>
      <c r="L250" s="480"/>
      <c r="M250" s="108"/>
      <c r="N250" s="620"/>
      <c r="O250" s="621"/>
      <c r="P250" s="621"/>
      <c r="Q250" s="622"/>
      <c r="R250" s="620"/>
      <c r="S250" s="621"/>
      <c r="T250" s="621"/>
      <c r="U250" s="621"/>
      <c r="V250" s="621"/>
      <c r="W250" s="621"/>
      <c r="X250" s="621"/>
      <c r="Y250" s="622"/>
      <c r="Z250" s="620"/>
      <c r="AA250" s="621"/>
      <c r="AB250" s="621"/>
      <c r="AC250" s="621"/>
      <c r="AD250" s="622"/>
      <c r="AE250" s="524"/>
      <c r="AF250" s="525"/>
      <c r="AG250" s="526"/>
      <c r="AH250" s="524"/>
      <c r="AI250" s="525"/>
      <c r="AJ250" s="525"/>
      <c r="AK250" s="583"/>
      <c r="AL250" s="435"/>
      <c r="AM250" s="521"/>
      <c r="AN250" s="522"/>
      <c r="AO250" s="523"/>
      <c r="AP250" s="453"/>
    </row>
    <row r="251" spans="1:45" s="223" customFormat="1" ht="18" hidden="1" customHeight="1">
      <c r="A251" s="221"/>
      <c r="B251" s="483"/>
      <c r="C251" s="483"/>
      <c r="D251" s="483"/>
      <c r="E251" s="483"/>
      <c r="F251" s="483"/>
      <c r="G251" s="483"/>
      <c r="H251" s="483"/>
      <c r="I251" s="480"/>
      <c r="J251" s="480"/>
      <c r="K251" s="480"/>
      <c r="L251" s="480"/>
      <c r="M251" s="108"/>
      <c r="N251" s="436"/>
      <c r="O251" s="436"/>
      <c r="P251" s="436"/>
      <c r="Q251" s="436"/>
      <c r="R251" s="436"/>
      <c r="S251" s="436"/>
      <c r="T251" s="436"/>
      <c r="U251" s="436"/>
      <c r="V251" s="436"/>
      <c r="W251" s="436"/>
      <c r="X251" s="436"/>
      <c r="Y251" s="436"/>
      <c r="Z251" s="436"/>
      <c r="AA251" s="436"/>
      <c r="AB251" s="437"/>
      <c r="AC251" s="438"/>
      <c r="AD251" s="438"/>
      <c r="AE251" s="438"/>
      <c r="AF251" s="438"/>
      <c r="AG251" s="438"/>
      <c r="AH251" s="438"/>
      <c r="AI251" s="438"/>
      <c r="AJ251" s="439"/>
      <c r="AK251" s="438"/>
      <c r="AL251" s="435"/>
      <c r="AM251" s="521"/>
      <c r="AN251" s="522"/>
      <c r="AO251" s="523"/>
      <c r="AP251" s="453"/>
    </row>
    <row r="252" spans="1:45" s="223" customFormat="1" ht="23.25" customHeight="1">
      <c r="A252" s="221"/>
      <c r="B252" s="483"/>
      <c r="C252" s="483"/>
      <c r="D252" s="483"/>
      <c r="E252" s="483"/>
      <c r="F252" s="483"/>
      <c r="G252" s="483"/>
      <c r="H252" s="483"/>
      <c r="I252" s="480"/>
      <c r="J252" s="480"/>
      <c r="K252" s="480"/>
      <c r="L252" s="480"/>
      <c r="M252" s="108"/>
      <c r="N252" s="614" t="s">
        <v>137</v>
      </c>
      <c r="O252" s="615"/>
      <c r="P252" s="615"/>
      <c r="Q252" s="616"/>
      <c r="R252" s="614"/>
      <c r="S252" s="615"/>
      <c r="T252" s="615"/>
      <c r="U252" s="615"/>
      <c r="V252" s="615"/>
      <c r="W252" s="615"/>
      <c r="X252" s="615"/>
      <c r="Y252" s="616"/>
      <c r="Z252" s="614"/>
      <c r="AA252" s="615"/>
      <c r="AB252" s="615"/>
      <c r="AC252" s="615"/>
      <c r="AD252" s="616"/>
      <c r="AE252" s="518"/>
      <c r="AF252" s="519"/>
      <c r="AG252" s="520"/>
      <c r="AH252" s="626"/>
      <c r="AI252" s="627"/>
      <c r="AJ252" s="440"/>
      <c r="AK252" s="583"/>
      <c r="AL252" s="435"/>
      <c r="AM252" s="521"/>
      <c r="AN252" s="522"/>
      <c r="AO252" s="523"/>
      <c r="AP252" s="453"/>
    </row>
    <row r="253" spans="1:45" s="223" customFormat="1" ht="4.5" customHeight="1">
      <c r="A253" s="221"/>
      <c r="B253" s="483"/>
      <c r="C253" s="483"/>
      <c r="D253" s="483"/>
      <c r="E253" s="483"/>
      <c r="F253" s="483"/>
      <c r="G253" s="483"/>
      <c r="H253" s="483"/>
      <c r="I253" s="480"/>
      <c r="J253" s="480"/>
      <c r="K253" s="480"/>
      <c r="L253" s="480"/>
      <c r="M253" s="2"/>
      <c r="N253" s="617"/>
      <c r="O253" s="618"/>
      <c r="P253" s="618"/>
      <c r="Q253" s="619"/>
      <c r="R253" s="617"/>
      <c r="S253" s="618"/>
      <c r="T253" s="618"/>
      <c r="U253" s="618"/>
      <c r="V253" s="618"/>
      <c r="W253" s="618"/>
      <c r="X253" s="618"/>
      <c r="Y253" s="619"/>
      <c r="Z253" s="617"/>
      <c r="AA253" s="618"/>
      <c r="AB253" s="618"/>
      <c r="AC253" s="618"/>
      <c r="AD253" s="619"/>
      <c r="AE253" s="521"/>
      <c r="AF253" s="522"/>
      <c r="AG253" s="523"/>
      <c r="AH253" s="628"/>
      <c r="AI253" s="629"/>
      <c r="AJ253" s="435"/>
      <c r="AK253" s="583"/>
      <c r="AL253" s="435"/>
      <c r="AM253" s="521"/>
      <c r="AN253" s="522"/>
      <c r="AO253" s="523"/>
      <c r="AP253" s="453"/>
      <c r="AQ253" s="224"/>
      <c r="AR253" s="224"/>
      <c r="AS253" s="224"/>
    </row>
    <row r="254" spans="1:45" s="223" customFormat="1" ht="21" customHeight="1">
      <c r="A254" s="221"/>
      <c r="B254" s="484"/>
      <c r="C254" s="484"/>
      <c r="D254" s="484"/>
      <c r="E254" s="484"/>
      <c r="F254" s="484"/>
      <c r="G254" s="484"/>
      <c r="H254" s="484"/>
      <c r="I254" s="481"/>
      <c r="J254" s="481"/>
      <c r="K254" s="481"/>
      <c r="L254" s="481"/>
      <c r="M254" s="93"/>
      <c r="N254" s="620"/>
      <c r="O254" s="621"/>
      <c r="P254" s="621"/>
      <c r="Q254" s="622"/>
      <c r="R254" s="620"/>
      <c r="S254" s="621"/>
      <c r="T254" s="621"/>
      <c r="U254" s="621"/>
      <c r="V254" s="621"/>
      <c r="W254" s="621"/>
      <c r="X254" s="621"/>
      <c r="Y254" s="622"/>
      <c r="Z254" s="620"/>
      <c r="AA254" s="621"/>
      <c r="AB254" s="621"/>
      <c r="AC254" s="621"/>
      <c r="AD254" s="622"/>
      <c r="AE254" s="524"/>
      <c r="AF254" s="525"/>
      <c r="AG254" s="526"/>
      <c r="AH254" s="630"/>
      <c r="AI254" s="631"/>
      <c r="AJ254" s="441"/>
      <c r="AK254" s="583"/>
      <c r="AL254" s="435"/>
      <c r="AM254" s="524"/>
      <c r="AN254" s="525"/>
      <c r="AO254" s="526"/>
      <c r="AP254" s="453"/>
      <c r="AQ254" s="224"/>
      <c r="AR254" s="224"/>
      <c r="AS254" s="224"/>
    </row>
    <row r="255" spans="1:45" s="223" customFormat="1" ht="12" hidden="1" customHeight="1">
      <c r="A255" s="219"/>
      <c r="B255" s="225"/>
      <c r="C255" s="226"/>
      <c r="D255" s="226"/>
      <c r="E255" s="227"/>
      <c r="F255" s="868" t="s">
        <v>21</v>
      </c>
      <c r="G255" s="868"/>
      <c r="H255" s="868"/>
      <c r="I255" s="868"/>
      <c r="J255" s="868"/>
      <c r="K255" s="868"/>
      <c r="L255" s="868"/>
      <c r="M255" s="228"/>
      <c r="N255" s="227"/>
      <c r="O255" s="229" t="s">
        <v>22</v>
      </c>
      <c r="P255" s="247"/>
      <c r="Q255" s="247"/>
      <c r="R255" s="247"/>
      <c r="S255" s="247"/>
      <c r="T255" s="247"/>
      <c r="U255" s="247"/>
      <c r="V255" s="247"/>
      <c r="W255" s="247"/>
      <c r="X255" s="247"/>
      <c r="Y255" s="247"/>
      <c r="Z255" s="219"/>
      <c r="AA255" s="219"/>
      <c r="AB255" s="219"/>
      <c r="AC255" s="260"/>
      <c r="AD255" s="260"/>
      <c r="AE255" s="261"/>
      <c r="AF255" s="262"/>
      <c r="AG255" s="260"/>
      <c r="AH255" s="262"/>
      <c r="AI255" s="260"/>
      <c r="AJ255" s="262"/>
      <c r="AK255" s="118"/>
      <c r="AL255" s="260"/>
      <c r="AM255" s="262"/>
      <c r="AN255" s="118"/>
      <c r="AO255" s="224"/>
      <c r="AP255" s="224"/>
      <c r="AQ255" s="224"/>
      <c r="AR255" s="224"/>
      <c r="AS255" s="224"/>
    </row>
    <row r="256" spans="1:45" s="219" customFormat="1" hidden="1">
      <c r="B256" s="230"/>
      <c r="C256" s="230"/>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c r="AA256" s="230"/>
      <c r="AB256" s="230"/>
      <c r="AC256" s="230"/>
      <c r="AD256" s="230"/>
      <c r="AE256" s="230"/>
      <c r="AF256" s="230"/>
      <c r="AG256" s="230"/>
      <c r="AH256" s="230"/>
      <c r="AI256" s="231"/>
      <c r="AJ256" s="231"/>
      <c r="AK256" s="230"/>
      <c r="AL256" s="230"/>
      <c r="AM256" s="230"/>
      <c r="AN256" s="230"/>
    </row>
    <row r="257" spans="2:40" s="219" customFormat="1" hidden="1">
      <c r="B257" s="230"/>
      <c r="C257" s="230"/>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c r="AA257" s="230"/>
      <c r="AB257" s="230"/>
      <c r="AC257" s="230"/>
      <c r="AD257" s="230"/>
      <c r="AE257" s="230"/>
      <c r="AF257" s="230"/>
      <c r="AG257" s="230"/>
      <c r="AH257" s="230"/>
      <c r="AI257" s="231"/>
      <c r="AJ257" s="231"/>
      <c r="AK257" s="230"/>
      <c r="AL257" s="230"/>
      <c r="AM257" s="230"/>
      <c r="AN257" s="230"/>
    </row>
    <row r="258" spans="2:40" s="219" customFormat="1" hidden="1">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c r="AA258" s="230"/>
      <c r="AB258" s="230"/>
      <c r="AC258" s="230"/>
      <c r="AD258" s="230"/>
      <c r="AE258" s="230"/>
      <c r="AF258" s="230"/>
      <c r="AG258" s="230"/>
      <c r="AH258" s="230"/>
      <c r="AI258" s="231"/>
      <c r="AJ258" s="231"/>
      <c r="AK258" s="230"/>
      <c r="AL258" s="230"/>
      <c r="AM258" s="230"/>
      <c r="AN258" s="230"/>
    </row>
    <row r="259" spans="2:40" s="219" customFormat="1" hidden="1">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c r="AA259" s="230"/>
      <c r="AB259" s="230"/>
      <c r="AC259" s="230"/>
      <c r="AD259" s="230"/>
      <c r="AE259" s="230"/>
      <c r="AF259" s="230"/>
      <c r="AG259" s="230"/>
      <c r="AH259" s="230"/>
      <c r="AI259" s="231"/>
      <c r="AJ259" s="231"/>
      <c r="AK259" s="230"/>
      <c r="AL259" s="230"/>
      <c r="AM259" s="230"/>
      <c r="AN259" s="230"/>
    </row>
    <row r="260" spans="2:40" s="219" customFormat="1" hidden="1">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c r="AA260" s="230"/>
      <c r="AB260" s="230"/>
      <c r="AC260" s="230"/>
      <c r="AD260" s="230"/>
      <c r="AE260" s="230"/>
      <c r="AF260" s="230"/>
      <c r="AG260" s="230"/>
      <c r="AH260" s="230"/>
      <c r="AI260" s="231"/>
      <c r="AJ260" s="231"/>
      <c r="AK260" s="230"/>
      <c r="AL260" s="230"/>
      <c r="AM260" s="230"/>
      <c r="AN260" s="230"/>
    </row>
    <row r="261" spans="2:40" s="219" customFormat="1" hidden="1">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c r="AA261" s="230"/>
      <c r="AB261" s="230"/>
      <c r="AC261" s="230"/>
      <c r="AD261" s="230"/>
      <c r="AE261" s="230"/>
      <c r="AF261" s="230"/>
      <c r="AG261" s="230"/>
      <c r="AH261" s="230"/>
      <c r="AI261" s="231"/>
      <c r="AJ261" s="231"/>
      <c r="AK261" s="230"/>
      <c r="AL261" s="230"/>
      <c r="AM261" s="230"/>
      <c r="AN261" s="230"/>
    </row>
    <row r="262" spans="2:40" s="219" customFormat="1" hidden="1">
      <c r="B262" s="230"/>
      <c r="C262" s="230"/>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c r="AA262" s="230"/>
      <c r="AB262" s="230"/>
      <c r="AC262" s="230"/>
      <c r="AD262" s="230"/>
      <c r="AE262" s="230"/>
      <c r="AF262" s="230"/>
      <c r="AG262" s="230"/>
      <c r="AH262" s="230"/>
      <c r="AI262" s="231"/>
      <c r="AJ262" s="231"/>
      <c r="AK262" s="230"/>
      <c r="AL262" s="230"/>
      <c r="AM262" s="230"/>
      <c r="AN262" s="230"/>
    </row>
    <row r="263" spans="2:40" s="219" customFormat="1" hidden="1">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c r="AA263" s="230"/>
      <c r="AB263" s="230"/>
      <c r="AC263" s="230"/>
      <c r="AD263" s="230"/>
      <c r="AE263" s="230"/>
      <c r="AF263" s="230"/>
      <c r="AG263" s="230"/>
      <c r="AH263" s="230"/>
      <c r="AI263" s="231"/>
      <c r="AJ263" s="231"/>
      <c r="AK263" s="230"/>
      <c r="AL263" s="230"/>
      <c r="AM263" s="230"/>
      <c r="AN263" s="230"/>
    </row>
    <row r="264" spans="2:40" s="219" customFormat="1" hidden="1">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c r="AA264" s="230"/>
      <c r="AB264" s="230"/>
      <c r="AC264" s="230"/>
      <c r="AD264" s="230"/>
      <c r="AE264" s="230"/>
      <c r="AF264" s="230"/>
      <c r="AG264" s="230"/>
      <c r="AH264" s="230"/>
      <c r="AI264" s="231"/>
      <c r="AJ264" s="231"/>
      <c r="AK264" s="230"/>
      <c r="AL264" s="230"/>
      <c r="AM264" s="230"/>
      <c r="AN264" s="230"/>
    </row>
    <row r="265" spans="2:40" s="219" customFormat="1" hidden="1">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c r="AA265" s="230"/>
      <c r="AB265" s="230"/>
      <c r="AC265" s="230"/>
      <c r="AD265" s="230"/>
      <c r="AE265" s="230"/>
      <c r="AF265" s="230"/>
      <c r="AG265" s="230"/>
      <c r="AH265" s="230"/>
      <c r="AI265" s="231"/>
      <c r="AJ265" s="231"/>
      <c r="AK265" s="230"/>
      <c r="AL265" s="230"/>
      <c r="AM265" s="230"/>
      <c r="AN265" s="230"/>
    </row>
    <row r="266" spans="2:40" s="219" customFormat="1" hidden="1">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c r="AA266" s="230"/>
      <c r="AB266" s="230"/>
      <c r="AC266" s="230"/>
      <c r="AD266" s="230"/>
      <c r="AE266" s="230"/>
      <c r="AF266" s="230"/>
      <c r="AG266" s="230"/>
      <c r="AH266" s="230"/>
      <c r="AI266" s="231"/>
      <c r="AJ266" s="231"/>
      <c r="AK266" s="230"/>
      <c r="AL266" s="230"/>
      <c r="AM266" s="230"/>
      <c r="AN266" s="230"/>
    </row>
    <row r="267" spans="2:40" s="219" customFormat="1" hidden="1">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c r="AA267" s="230"/>
      <c r="AB267" s="230"/>
      <c r="AC267" s="230"/>
      <c r="AD267" s="230"/>
      <c r="AE267" s="230"/>
      <c r="AF267" s="230"/>
      <c r="AG267" s="230"/>
      <c r="AH267" s="230"/>
      <c r="AI267" s="231"/>
      <c r="AJ267" s="231"/>
      <c r="AK267" s="230"/>
      <c r="AL267" s="230"/>
      <c r="AM267" s="230"/>
      <c r="AN267" s="230"/>
    </row>
    <row r="268" spans="2:40" s="219" customFormat="1" hidden="1">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c r="AA268" s="230"/>
      <c r="AB268" s="230"/>
      <c r="AC268" s="230"/>
      <c r="AD268" s="230"/>
      <c r="AE268" s="230"/>
      <c r="AF268" s="230"/>
      <c r="AG268" s="230"/>
      <c r="AH268" s="230"/>
      <c r="AI268" s="231"/>
      <c r="AJ268" s="231"/>
      <c r="AK268" s="230"/>
      <c r="AL268" s="230"/>
      <c r="AM268" s="230"/>
      <c r="AN268" s="230"/>
    </row>
    <row r="269" spans="2:40" s="219" customFormat="1" hidden="1">
      <c r="B269" s="230"/>
      <c r="C269" s="230"/>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c r="AA269" s="230"/>
      <c r="AB269" s="230"/>
      <c r="AC269" s="230"/>
      <c r="AD269" s="230"/>
      <c r="AE269" s="230"/>
      <c r="AF269" s="230"/>
      <c r="AG269" s="230"/>
      <c r="AH269" s="230"/>
      <c r="AI269" s="231"/>
      <c r="AJ269" s="231"/>
      <c r="AK269" s="230"/>
      <c r="AL269" s="230"/>
      <c r="AM269" s="230"/>
      <c r="AN269" s="230"/>
    </row>
    <row r="270" spans="2:40" s="219" customFormat="1" hidden="1">
      <c r="B270" s="230"/>
      <c r="C270" s="230"/>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c r="AA270" s="230"/>
      <c r="AB270" s="230"/>
      <c r="AC270" s="230"/>
      <c r="AD270" s="230"/>
      <c r="AE270" s="230"/>
      <c r="AF270" s="230"/>
      <c r="AG270" s="230"/>
      <c r="AH270" s="230"/>
      <c r="AI270" s="231"/>
      <c r="AJ270" s="231"/>
      <c r="AK270" s="230"/>
      <c r="AL270" s="230"/>
      <c r="AM270" s="230"/>
      <c r="AN270" s="230"/>
    </row>
    <row r="271" spans="2:40" s="219" customFormat="1" hidden="1">
      <c r="B271" s="230"/>
      <c r="C271" s="230"/>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c r="AA271" s="230"/>
      <c r="AB271" s="230"/>
      <c r="AC271" s="230"/>
      <c r="AD271" s="230"/>
      <c r="AE271" s="230"/>
      <c r="AF271" s="230"/>
      <c r="AG271" s="230"/>
      <c r="AH271" s="230"/>
      <c r="AI271" s="231"/>
      <c r="AJ271" s="231"/>
      <c r="AK271" s="230"/>
      <c r="AL271" s="230"/>
      <c r="AM271" s="230"/>
      <c r="AN271" s="230"/>
    </row>
    <row r="272" spans="2:40" s="219" customFormat="1" hidden="1">
      <c r="B272" s="230"/>
      <c r="C272" s="230"/>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c r="AA272" s="230"/>
      <c r="AB272" s="230"/>
      <c r="AC272" s="230"/>
      <c r="AD272" s="230"/>
      <c r="AE272" s="230"/>
      <c r="AF272" s="230"/>
      <c r="AG272" s="230"/>
      <c r="AH272" s="230"/>
      <c r="AI272" s="231"/>
      <c r="AJ272" s="231"/>
      <c r="AK272" s="230"/>
      <c r="AL272" s="230"/>
      <c r="AM272" s="230"/>
      <c r="AN272" s="230"/>
    </row>
    <row r="273" spans="2:40" s="219" customFormat="1" hidden="1">
      <c r="B273" s="230"/>
      <c r="C273" s="230"/>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c r="AA273" s="230"/>
      <c r="AB273" s="230"/>
      <c r="AC273" s="230"/>
      <c r="AD273" s="230"/>
      <c r="AE273" s="230"/>
      <c r="AF273" s="230"/>
      <c r="AG273" s="230"/>
      <c r="AH273" s="230"/>
      <c r="AI273" s="231"/>
      <c r="AJ273" s="231"/>
      <c r="AK273" s="230"/>
      <c r="AL273" s="230"/>
      <c r="AM273" s="230"/>
      <c r="AN273" s="230"/>
    </row>
    <row r="274" spans="2:40" s="219" customFormat="1" hidden="1">
      <c r="B274" s="230"/>
      <c r="C274" s="230"/>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c r="AA274" s="230"/>
      <c r="AB274" s="230"/>
      <c r="AC274" s="230"/>
      <c r="AD274" s="230"/>
      <c r="AE274" s="230"/>
      <c r="AF274" s="230"/>
      <c r="AG274" s="230"/>
      <c r="AH274" s="230"/>
      <c r="AI274" s="231"/>
      <c r="AJ274" s="231"/>
      <c r="AK274" s="230"/>
      <c r="AL274" s="230"/>
      <c r="AM274" s="230"/>
      <c r="AN274" s="230"/>
    </row>
    <row r="275" spans="2:40" s="219" customFormat="1" hidden="1">
      <c r="B275" s="230"/>
      <c r="C275" s="230"/>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c r="AA275" s="230"/>
      <c r="AB275" s="230"/>
      <c r="AC275" s="230"/>
      <c r="AD275" s="230"/>
      <c r="AE275" s="230"/>
      <c r="AF275" s="230"/>
      <c r="AG275" s="230"/>
      <c r="AH275" s="230"/>
      <c r="AI275" s="231"/>
      <c r="AJ275" s="231"/>
      <c r="AK275" s="230"/>
      <c r="AL275" s="230"/>
      <c r="AM275" s="230"/>
      <c r="AN275" s="230"/>
    </row>
    <row r="276" spans="2:40" s="219" customFormat="1" hidden="1">
      <c r="B276" s="230"/>
      <c r="C276" s="230"/>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c r="AA276" s="230"/>
      <c r="AB276" s="230"/>
      <c r="AC276" s="230"/>
      <c r="AD276" s="230"/>
      <c r="AE276" s="230"/>
      <c r="AF276" s="230"/>
      <c r="AG276" s="230"/>
      <c r="AH276" s="230"/>
      <c r="AI276" s="231"/>
      <c r="AJ276" s="231"/>
      <c r="AK276" s="230"/>
      <c r="AL276" s="230"/>
      <c r="AM276" s="230"/>
      <c r="AN276" s="230"/>
    </row>
    <row r="277" spans="2:40" s="219" customFormat="1" hidden="1">
      <c r="B277" s="230"/>
      <c r="C277" s="230"/>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c r="AA277" s="230"/>
      <c r="AB277" s="230"/>
      <c r="AC277" s="230"/>
      <c r="AD277" s="230"/>
      <c r="AE277" s="230"/>
      <c r="AF277" s="230"/>
      <c r="AG277" s="230"/>
      <c r="AH277" s="230"/>
      <c r="AI277" s="231"/>
      <c r="AJ277" s="231"/>
      <c r="AK277" s="230"/>
      <c r="AL277" s="230"/>
      <c r="AM277" s="230"/>
      <c r="AN277" s="230"/>
    </row>
    <row r="278" spans="2:40" s="219" customFormat="1" hidden="1">
      <c r="B278" s="230"/>
      <c r="C278" s="230"/>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c r="AA278" s="230"/>
      <c r="AB278" s="230"/>
      <c r="AC278" s="230"/>
      <c r="AD278" s="230"/>
      <c r="AE278" s="230"/>
      <c r="AF278" s="230"/>
      <c r="AG278" s="230"/>
      <c r="AH278" s="230"/>
      <c r="AI278" s="231"/>
      <c r="AJ278" s="231"/>
      <c r="AK278" s="230"/>
      <c r="AL278" s="230"/>
      <c r="AM278" s="230"/>
      <c r="AN278" s="230"/>
    </row>
    <row r="279" spans="2:40" s="219" customFormat="1" hidden="1">
      <c r="B279" s="230"/>
      <c r="C279" s="230"/>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c r="AA279" s="230"/>
      <c r="AB279" s="230"/>
      <c r="AC279" s="230"/>
      <c r="AD279" s="230"/>
      <c r="AE279" s="230"/>
      <c r="AF279" s="230"/>
      <c r="AG279" s="230"/>
      <c r="AH279" s="230"/>
      <c r="AI279" s="231"/>
      <c r="AJ279" s="231"/>
      <c r="AK279" s="230"/>
      <c r="AL279" s="230"/>
      <c r="AM279" s="230"/>
      <c r="AN279" s="230"/>
    </row>
    <row r="280" spans="2:40" s="219" customFormat="1" hidden="1">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c r="AA280" s="230"/>
      <c r="AB280" s="230"/>
      <c r="AC280" s="230"/>
      <c r="AD280" s="230"/>
      <c r="AE280" s="230"/>
      <c r="AF280" s="230"/>
      <c r="AG280" s="230"/>
      <c r="AH280" s="230"/>
      <c r="AI280" s="231"/>
      <c r="AJ280" s="231"/>
      <c r="AK280" s="230"/>
      <c r="AL280" s="230"/>
      <c r="AM280" s="230"/>
      <c r="AN280" s="230"/>
    </row>
    <row r="281" spans="2:40" s="219" customFormat="1" hidden="1">
      <c r="B281" s="230"/>
      <c r="C281" s="230"/>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c r="AA281" s="230"/>
      <c r="AB281" s="230"/>
      <c r="AC281" s="230"/>
      <c r="AD281" s="230"/>
      <c r="AE281" s="230"/>
      <c r="AF281" s="230"/>
      <c r="AG281" s="230"/>
      <c r="AH281" s="230"/>
      <c r="AI281" s="231"/>
      <c r="AJ281" s="231"/>
      <c r="AK281" s="230"/>
      <c r="AL281" s="230"/>
      <c r="AM281" s="230"/>
      <c r="AN281" s="230"/>
    </row>
    <row r="282" spans="2:40" s="219" customFormat="1" hidden="1">
      <c r="B282" s="230"/>
      <c r="C282" s="230"/>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c r="AA282" s="230"/>
      <c r="AB282" s="230"/>
      <c r="AC282" s="230"/>
      <c r="AD282" s="230"/>
      <c r="AE282" s="230"/>
      <c r="AF282" s="230"/>
      <c r="AG282" s="230"/>
      <c r="AH282" s="230"/>
      <c r="AI282" s="231"/>
      <c r="AJ282" s="231"/>
      <c r="AK282" s="230"/>
      <c r="AL282" s="230"/>
      <c r="AM282" s="230"/>
      <c r="AN282" s="230"/>
    </row>
    <row r="283" spans="2:40" s="219" customFormat="1" hidden="1">
      <c r="B283" s="230"/>
      <c r="C283" s="230"/>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c r="AA283" s="230"/>
      <c r="AB283" s="230"/>
      <c r="AC283" s="230"/>
      <c r="AD283" s="230"/>
      <c r="AE283" s="230"/>
      <c r="AF283" s="230"/>
      <c r="AG283" s="230"/>
      <c r="AH283" s="230"/>
      <c r="AI283" s="231"/>
      <c r="AJ283" s="231"/>
      <c r="AK283" s="230"/>
      <c r="AL283" s="230"/>
      <c r="AM283" s="230"/>
      <c r="AN283" s="230"/>
    </row>
    <row r="284" spans="2:40" s="219" customFormat="1" hidden="1">
      <c r="B284" s="230"/>
      <c r="C284" s="230"/>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c r="AA284" s="230"/>
      <c r="AB284" s="230"/>
      <c r="AC284" s="230"/>
      <c r="AD284" s="230"/>
      <c r="AE284" s="230"/>
      <c r="AF284" s="230"/>
      <c r="AG284" s="230"/>
      <c r="AH284" s="230"/>
      <c r="AI284" s="231"/>
      <c r="AJ284" s="231"/>
      <c r="AK284" s="230"/>
      <c r="AL284" s="230"/>
      <c r="AM284" s="230"/>
      <c r="AN284" s="230"/>
    </row>
    <row r="285" spans="2:40" s="219" customFormat="1" hidden="1">
      <c r="B285" s="230"/>
      <c r="C285" s="230"/>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c r="AA285" s="230"/>
      <c r="AB285" s="230"/>
      <c r="AC285" s="230"/>
      <c r="AD285" s="230"/>
      <c r="AE285" s="230"/>
      <c r="AF285" s="230"/>
      <c r="AG285" s="230"/>
      <c r="AH285" s="230"/>
      <c r="AI285" s="231"/>
      <c r="AJ285" s="231"/>
      <c r="AK285" s="230"/>
      <c r="AL285" s="230"/>
      <c r="AM285" s="230"/>
      <c r="AN285" s="230"/>
    </row>
    <row r="286" spans="2:40" s="219" customFormat="1" hidden="1">
      <c r="B286" s="230"/>
      <c r="C286" s="230"/>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c r="AA286" s="230"/>
      <c r="AB286" s="230"/>
      <c r="AC286" s="230"/>
      <c r="AD286" s="230"/>
      <c r="AE286" s="230"/>
      <c r="AF286" s="230"/>
      <c r="AG286" s="230"/>
      <c r="AH286" s="230"/>
      <c r="AI286" s="231"/>
      <c r="AJ286" s="231"/>
      <c r="AK286" s="230"/>
      <c r="AL286" s="230"/>
      <c r="AM286" s="230"/>
      <c r="AN286" s="230"/>
    </row>
    <row r="287" spans="2:40" s="219" customFormat="1" hidden="1">
      <c r="B287" s="230"/>
      <c r="C287" s="230"/>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c r="AA287" s="230"/>
      <c r="AB287" s="230"/>
      <c r="AC287" s="230"/>
      <c r="AD287" s="230"/>
      <c r="AE287" s="230"/>
      <c r="AF287" s="230"/>
      <c r="AG287" s="230"/>
      <c r="AH287" s="230"/>
      <c r="AI287" s="231"/>
      <c r="AJ287" s="231"/>
      <c r="AK287" s="230"/>
      <c r="AL287" s="230"/>
      <c r="AM287" s="230"/>
      <c r="AN287" s="230"/>
    </row>
    <row r="288" spans="2:40" s="219" customFormat="1" hidden="1">
      <c r="B288" s="230"/>
      <c r="C288" s="230"/>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c r="AA288" s="230"/>
      <c r="AB288" s="230"/>
      <c r="AC288" s="230"/>
      <c r="AD288" s="230"/>
      <c r="AE288" s="230"/>
      <c r="AF288" s="230"/>
      <c r="AG288" s="230"/>
      <c r="AH288" s="230"/>
      <c r="AI288" s="231"/>
      <c r="AJ288" s="231"/>
      <c r="AK288" s="230"/>
      <c r="AL288" s="230"/>
      <c r="AM288" s="230"/>
      <c r="AN288" s="230"/>
    </row>
    <row r="289" spans="2:40" s="219" customFormat="1" hidden="1">
      <c r="B289" s="230"/>
      <c r="C289" s="230"/>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c r="AA289" s="230"/>
      <c r="AB289" s="230"/>
      <c r="AC289" s="230"/>
      <c r="AD289" s="230"/>
      <c r="AE289" s="230"/>
      <c r="AF289" s="230"/>
      <c r="AG289" s="230"/>
      <c r="AH289" s="230"/>
      <c r="AI289" s="231"/>
      <c r="AJ289" s="231"/>
      <c r="AK289" s="230"/>
      <c r="AL289" s="230"/>
      <c r="AM289" s="230"/>
      <c r="AN289" s="230"/>
    </row>
    <row r="290" spans="2:40" s="219" customFormat="1" hidden="1">
      <c r="B290" s="230"/>
      <c r="C290" s="230"/>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c r="AA290" s="230"/>
      <c r="AB290" s="230"/>
      <c r="AC290" s="230"/>
      <c r="AD290" s="230"/>
      <c r="AE290" s="230"/>
      <c r="AF290" s="230"/>
      <c r="AG290" s="230"/>
      <c r="AH290" s="230"/>
      <c r="AI290" s="231"/>
      <c r="AJ290" s="231"/>
      <c r="AK290" s="230"/>
      <c r="AL290" s="230"/>
      <c r="AM290" s="230"/>
      <c r="AN290" s="230"/>
    </row>
    <row r="291" spans="2:40" s="219" customFormat="1" hidden="1">
      <c r="B291" s="230"/>
      <c r="C291" s="230"/>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1"/>
      <c r="AJ291" s="231"/>
      <c r="AK291" s="230"/>
      <c r="AL291" s="230"/>
      <c r="AM291" s="230"/>
      <c r="AN291" s="230"/>
    </row>
    <row r="292" spans="2:40" s="219" customFormat="1" hidden="1">
      <c r="B292" s="230"/>
      <c r="C292" s="230"/>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c r="AA292" s="230"/>
      <c r="AB292" s="230"/>
      <c r="AC292" s="230"/>
      <c r="AD292" s="230"/>
      <c r="AE292" s="230"/>
      <c r="AF292" s="230"/>
      <c r="AG292" s="230"/>
      <c r="AH292" s="230"/>
      <c r="AI292" s="231"/>
      <c r="AJ292" s="231"/>
      <c r="AK292" s="230"/>
      <c r="AL292" s="230"/>
      <c r="AM292" s="230"/>
      <c r="AN292" s="230"/>
    </row>
    <row r="293" spans="2:40" s="219" customFormat="1" hidden="1">
      <c r="B293" s="230"/>
      <c r="C293" s="230"/>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c r="AA293" s="230"/>
      <c r="AB293" s="230"/>
      <c r="AC293" s="230"/>
      <c r="AD293" s="230"/>
      <c r="AE293" s="230"/>
      <c r="AF293" s="230"/>
      <c r="AG293" s="230"/>
      <c r="AH293" s="230"/>
      <c r="AI293" s="231"/>
      <c r="AJ293" s="231"/>
      <c r="AK293" s="230"/>
      <c r="AL293" s="230"/>
      <c r="AM293" s="230"/>
      <c r="AN293" s="230"/>
    </row>
    <row r="294" spans="2:40" s="219" customFormat="1" hidden="1">
      <c r="B294" s="230"/>
      <c r="C294" s="230"/>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1"/>
      <c r="AJ294" s="231"/>
      <c r="AK294" s="230"/>
      <c r="AL294" s="230"/>
      <c r="AM294" s="230"/>
      <c r="AN294" s="230"/>
    </row>
    <row r="295" spans="2:40" s="219" customFormat="1" hidden="1">
      <c r="B295" s="230"/>
      <c r="C295" s="230"/>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1"/>
      <c r="AJ295" s="231"/>
      <c r="AK295" s="230"/>
      <c r="AL295" s="230"/>
      <c r="AM295" s="230"/>
      <c r="AN295" s="230"/>
    </row>
    <row r="296" spans="2:40" s="219" customFormat="1" hidden="1">
      <c r="B296" s="230"/>
      <c r="C296" s="230"/>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c r="AA296" s="230"/>
      <c r="AB296" s="230"/>
      <c r="AC296" s="230"/>
      <c r="AD296" s="230"/>
      <c r="AE296" s="230"/>
      <c r="AF296" s="230"/>
      <c r="AG296" s="230"/>
      <c r="AH296" s="230"/>
      <c r="AI296" s="231"/>
      <c r="AJ296" s="231"/>
      <c r="AK296" s="230"/>
      <c r="AL296" s="230"/>
      <c r="AM296" s="230"/>
      <c r="AN296" s="230"/>
    </row>
    <row r="297" spans="2:40" s="219" customFormat="1" hidden="1">
      <c r="B297" s="230"/>
      <c r="C297" s="230"/>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c r="AA297" s="230"/>
      <c r="AB297" s="230"/>
      <c r="AC297" s="230"/>
      <c r="AD297" s="230"/>
      <c r="AE297" s="230"/>
      <c r="AF297" s="230"/>
      <c r="AG297" s="230"/>
      <c r="AH297" s="230"/>
      <c r="AI297" s="231"/>
      <c r="AJ297" s="231"/>
      <c r="AK297" s="230"/>
      <c r="AL297" s="230"/>
      <c r="AM297" s="230"/>
      <c r="AN297" s="230"/>
    </row>
    <row r="298" spans="2:40" s="219" customFormat="1" hidden="1">
      <c r="B298" s="230"/>
      <c r="C298" s="230"/>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c r="AA298" s="230"/>
      <c r="AB298" s="230"/>
      <c r="AC298" s="230"/>
      <c r="AD298" s="230"/>
      <c r="AE298" s="230"/>
      <c r="AF298" s="230"/>
      <c r="AG298" s="230"/>
      <c r="AH298" s="230"/>
      <c r="AI298" s="231"/>
      <c r="AJ298" s="231"/>
      <c r="AK298" s="230"/>
      <c r="AL298" s="230"/>
      <c r="AM298" s="230"/>
      <c r="AN298" s="230"/>
    </row>
    <row r="299" spans="2:40" s="219" customFormat="1" hidden="1">
      <c r="B299" s="230"/>
      <c r="C299" s="230"/>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c r="AA299" s="230"/>
      <c r="AB299" s="230"/>
      <c r="AC299" s="230"/>
      <c r="AD299" s="230"/>
      <c r="AE299" s="230"/>
      <c r="AF299" s="230"/>
      <c r="AG299" s="230"/>
      <c r="AH299" s="230"/>
      <c r="AI299" s="231"/>
      <c r="AJ299" s="231"/>
      <c r="AK299" s="230"/>
      <c r="AL299" s="230"/>
      <c r="AM299" s="230"/>
      <c r="AN299" s="230"/>
    </row>
    <row r="300" spans="2:40" s="219" customFormat="1" hidden="1">
      <c r="B300" s="230"/>
      <c r="C300" s="230"/>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c r="AA300" s="230"/>
      <c r="AB300" s="230"/>
      <c r="AC300" s="230"/>
      <c r="AD300" s="230"/>
      <c r="AE300" s="230"/>
      <c r="AF300" s="230"/>
      <c r="AG300" s="230"/>
      <c r="AH300" s="230"/>
      <c r="AI300" s="231"/>
      <c r="AJ300" s="231"/>
      <c r="AK300" s="230"/>
      <c r="AL300" s="230"/>
      <c r="AM300" s="230"/>
      <c r="AN300" s="230"/>
    </row>
    <row r="301" spans="2:40" s="219" customFormat="1" hidden="1">
      <c r="B301" s="230"/>
      <c r="C301" s="230"/>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c r="AA301" s="230"/>
      <c r="AB301" s="230"/>
      <c r="AC301" s="230"/>
      <c r="AD301" s="230"/>
      <c r="AE301" s="230"/>
      <c r="AF301" s="230"/>
      <c r="AG301" s="230"/>
      <c r="AH301" s="230"/>
      <c r="AI301" s="231"/>
      <c r="AJ301" s="231"/>
      <c r="AK301" s="230"/>
      <c r="AL301" s="230"/>
      <c r="AM301" s="230"/>
      <c r="AN301" s="230"/>
    </row>
    <row r="302" spans="2:40" s="219" customFormat="1" hidden="1">
      <c r="B302" s="230"/>
      <c r="C302" s="230"/>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c r="AA302" s="230"/>
      <c r="AB302" s="230"/>
      <c r="AC302" s="230"/>
      <c r="AD302" s="230"/>
      <c r="AE302" s="230"/>
      <c r="AF302" s="230"/>
      <c r="AG302" s="230"/>
      <c r="AH302" s="230"/>
      <c r="AI302" s="231"/>
      <c r="AJ302" s="231"/>
      <c r="AK302" s="230"/>
      <c r="AL302" s="230"/>
      <c r="AM302" s="230"/>
      <c r="AN302" s="230"/>
    </row>
    <row r="303" spans="2:40" s="219" customFormat="1" hidden="1">
      <c r="B303" s="230"/>
      <c r="C303" s="230"/>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c r="AA303" s="230"/>
      <c r="AB303" s="230"/>
      <c r="AC303" s="230"/>
      <c r="AD303" s="230"/>
      <c r="AE303" s="230"/>
      <c r="AF303" s="230"/>
      <c r="AG303" s="230"/>
      <c r="AH303" s="230"/>
      <c r="AI303" s="231"/>
      <c r="AJ303" s="231"/>
      <c r="AK303" s="230"/>
      <c r="AL303" s="230"/>
      <c r="AM303" s="230"/>
      <c r="AN303" s="230"/>
    </row>
    <row r="304" spans="2:40" s="219" customFormat="1" hidden="1">
      <c r="B304" s="230"/>
      <c r="C304" s="230"/>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c r="AA304" s="230"/>
      <c r="AB304" s="230"/>
      <c r="AC304" s="230"/>
      <c r="AD304" s="230"/>
      <c r="AE304" s="230"/>
      <c r="AF304" s="230"/>
      <c r="AG304" s="230"/>
      <c r="AH304" s="230"/>
      <c r="AI304" s="231"/>
      <c r="AJ304" s="231"/>
      <c r="AK304" s="230"/>
      <c r="AL304" s="230"/>
      <c r="AM304" s="230"/>
      <c r="AN304" s="230"/>
    </row>
    <row r="305" spans="2:40" s="219" customFormat="1" hidden="1">
      <c r="B305" s="230"/>
      <c r="C305" s="230"/>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c r="AA305" s="230"/>
      <c r="AB305" s="230"/>
      <c r="AC305" s="230"/>
      <c r="AD305" s="230"/>
      <c r="AE305" s="230"/>
      <c r="AF305" s="230"/>
      <c r="AG305" s="230"/>
      <c r="AH305" s="230"/>
      <c r="AI305" s="231"/>
      <c r="AJ305" s="231"/>
      <c r="AK305" s="230"/>
      <c r="AL305" s="230"/>
      <c r="AM305" s="230"/>
      <c r="AN305" s="230"/>
    </row>
    <row r="306" spans="2:40" s="219" customFormat="1" hidden="1">
      <c r="B306" s="230"/>
      <c r="C306" s="230"/>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c r="AA306" s="230"/>
      <c r="AB306" s="230"/>
      <c r="AC306" s="230"/>
      <c r="AD306" s="230"/>
      <c r="AE306" s="230"/>
      <c r="AF306" s="230"/>
      <c r="AG306" s="230"/>
      <c r="AH306" s="230"/>
      <c r="AI306" s="231"/>
      <c r="AJ306" s="231"/>
      <c r="AK306" s="230"/>
      <c r="AL306" s="230"/>
      <c r="AM306" s="230"/>
      <c r="AN306" s="230"/>
    </row>
    <row r="307" spans="2:40" s="219" customFormat="1" hidden="1">
      <c r="B307" s="230"/>
      <c r="C307" s="230"/>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c r="AA307" s="230"/>
      <c r="AB307" s="230"/>
      <c r="AC307" s="230"/>
      <c r="AD307" s="230"/>
      <c r="AE307" s="230"/>
      <c r="AF307" s="230"/>
      <c r="AG307" s="230"/>
      <c r="AH307" s="230"/>
      <c r="AI307" s="231"/>
      <c r="AJ307" s="231"/>
      <c r="AK307" s="230"/>
      <c r="AL307" s="230"/>
      <c r="AM307" s="230"/>
      <c r="AN307" s="230"/>
    </row>
    <row r="308" spans="2:40" s="219" customFormat="1" hidden="1">
      <c r="B308" s="230"/>
      <c r="C308" s="230"/>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c r="AA308" s="230"/>
      <c r="AB308" s="230"/>
      <c r="AC308" s="230"/>
      <c r="AD308" s="230"/>
      <c r="AE308" s="230"/>
      <c r="AF308" s="230"/>
      <c r="AG308" s="230"/>
      <c r="AH308" s="230"/>
      <c r="AI308" s="231"/>
      <c r="AJ308" s="231"/>
      <c r="AK308" s="230"/>
      <c r="AL308" s="230"/>
      <c r="AM308" s="230"/>
      <c r="AN308" s="230"/>
    </row>
    <row r="309" spans="2:40" s="219" customFormat="1" hidden="1">
      <c r="B309" s="230"/>
      <c r="C309" s="230"/>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1"/>
      <c r="AJ309" s="231"/>
      <c r="AK309" s="230"/>
      <c r="AL309" s="230"/>
      <c r="AM309" s="230"/>
      <c r="AN309" s="230"/>
    </row>
    <row r="310" spans="2:40" s="219" customFormat="1" hidden="1">
      <c r="B310" s="230"/>
      <c r="C310" s="230"/>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1"/>
      <c r="AJ310" s="231"/>
      <c r="AK310" s="230"/>
      <c r="AL310" s="230"/>
      <c r="AM310" s="230"/>
      <c r="AN310" s="230"/>
    </row>
    <row r="311" spans="2:40" s="219" customFormat="1" hidden="1">
      <c r="B311" s="230"/>
      <c r="C311" s="230"/>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c r="AA311" s="230"/>
      <c r="AB311" s="230"/>
      <c r="AC311" s="230"/>
      <c r="AD311" s="230"/>
      <c r="AE311" s="230"/>
      <c r="AF311" s="230"/>
      <c r="AG311" s="230"/>
      <c r="AH311" s="230"/>
      <c r="AI311" s="231"/>
      <c r="AJ311" s="231"/>
      <c r="AK311" s="230"/>
      <c r="AL311" s="230"/>
      <c r="AM311" s="230"/>
      <c r="AN311" s="230"/>
    </row>
    <row r="312" spans="2:40" s="219" customFormat="1" hidden="1">
      <c r="B312" s="230"/>
      <c r="C312" s="230"/>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c r="AA312" s="230"/>
      <c r="AB312" s="230"/>
      <c r="AC312" s="230"/>
      <c r="AD312" s="230"/>
      <c r="AE312" s="230"/>
      <c r="AF312" s="230"/>
      <c r="AG312" s="230"/>
      <c r="AH312" s="230"/>
      <c r="AI312" s="231"/>
      <c r="AJ312" s="231"/>
      <c r="AK312" s="230"/>
      <c r="AL312" s="230"/>
      <c r="AM312" s="230"/>
      <c r="AN312" s="230"/>
    </row>
    <row r="313" spans="2:40" s="219" customFormat="1" hidden="1">
      <c r="B313" s="230"/>
      <c r="C313" s="230"/>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c r="AA313" s="230"/>
      <c r="AB313" s="230"/>
      <c r="AC313" s="230"/>
      <c r="AD313" s="230"/>
      <c r="AE313" s="230"/>
      <c r="AF313" s="230"/>
      <c r="AG313" s="230"/>
      <c r="AH313" s="230"/>
      <c r="AI313" s="231"/>
      <c r="AJ313" s="231"/>
      <c r="AK313" s="230"/>
      <c r="AL313" s="230"/>
      <c r="AM313" s="230"/>
      <c r="AN313" s="230"/>
    </row>
    <row r="314" spans="2:40" s="219" customFormat="1" hidden="1">
      <c r="B314" s="230"/>
      <c r="C314" s="230"/>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c r="AA314" s="230"/>
      <c r="AB314" s="230"/>
      <c r="AC314" s="230"/>
      <c r="AD314" s="230"/>
      <c r="AE314" s="230"/>
      <c r="AF314" s="230"/>
      <c r="AG314" s="230"/>
      <c r="AH314" s="230"/>
      <c r="AI314" s="231"/>
      <c r="AJ314" s="231"/>
      <c r="AK314" s="230"/>
      <c r="AL314" s="230"/>
      <c r="AM314" s="230"/>
      <c r="AN314" s="230"/>
    </row>
    <row r="315" spans="2:40" s="219" customFormat="1" hidden="1">
      <c r="B315" s="230"/>
      <c r="C315" s="230"/>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c r="AA315" s="230"/>
      <c r="AB315" s="230"/>
      <c r="AC315" s="230"/>
      <c r="AD315" s="230"/>
      <c r="AE315" s="230"/>
      <c r="AF315" s="230"/>
      <c r="AG315" s="230"/>
      <c r="AH315" s="230"/>
      <c r="AI315" s="231"/>
      <c r="AJ315" s="231"/>
      <c r="AK315" s="230"/>
      <c r="AL315" s="230"/>
      <c r="AM315" s="230"/>
      <c r="AN315" s="230"/>
    </row>
    <row r="316" spans="2:40" s="219" customFormat="1" hidden="1">
      <c r="B316" s="230"/>
      <c r="C316" s="230"/>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c r="AA316" s="230"/>
      <c r="AB316" s="230"/>
      <c r="AC316" s="230"/>
      <c r="AD316" s="230"/>
      <c r="AE316" s="230"/>
      <c r="AF316" s="230"/>
      <c r="AG316" s="230"/>
      <c r="AH316" s="230"/>
      <c r="AI316" s="231"/>
      <c r="AJ316" s="231"/>
      <c r="AK316" s="230"/>
      <c r="AL316" s="230"/>
      <c r="AM316" s="230"/>
      <c r="AN316" s="230"/>
    </row>
    <row r="317" spans="2:40" s="219" customFormat="1" hidden="1">
      <c r="B317" s="230"/>
      <c r="C317" s="230"/>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c r="AA317" s="230"/>
      <c r="AB317" s="230"/>
      <c r="AC317" s="230"/>
      <c r="AD317" s="230"/>
      <c r="AE317" s="230"/>
      <c r="AF317" s="230"/>
      <c r="AG317" s="230"/>
      <c r="AH317" s="230"/>
      <c r="AI317" s="231"/>
      <c r="AJ317" s="231"/>
      <c r="AK317" s="230"/>
      <c r="AL317" s="230"/>
      <c r="AM317" s="230"/>
      <c r="AN317" s="230"/>
    </row>
    <row r="318" spans="2:40" s="219" customFormat="1" hidden="1">
      <c r="B318" s="230"/>
      <c r="C318" s="230"/>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c r="AA318" s="230"/>
      <c r="AB318" s="230"/>
      <c r="AC318" s="230"/>
      <c r="AD318" s="230"/>
      <c r="AE318" s="230"/>
      <c r="AF318" s="230"/>
      <c r="AG318" s="230"/>
      <c r="AH318" s="230"/>
      <c r="AI318" s="231"/>
      <c r="AJ318" s="231"/>
      <c r="AK318" s="230"/>
      <c r="AL318" s="230"/>
      <c r="AM318" s="230"/>
      <c r="AN318" s="230"/>
    </row>
    <row r="319" spans="2:40" s="219" customFormat="1" hidden="1">
      <c r="B319" s="230"/>
      <c r="C319" s="230"/>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c r="AA319" s="230"/>
      <c r="AB319" s="230"/>
      <c r="AC319" s="230"/>
      <c r="AD319" s="230"/>
      <c r="AE319" s="230"/>
      <c r="AF319" s="230"/>
      <c r="AG319" s="230"/>
      <c r="AH319" s="230"/>
      <c r="AI319" s="231"/>
      <c r="AJ319" s="231"/>
      <c r="AK319" s="230"/>
      <c r="AL319" s="230"/>
      <c r="AM319" s="230"/>
      <c r="AN319" s="230"/>
    </row>
    <row r="320" spans="2:40" s="219" customFormat="1" hidden="1">
      <c r="B320" s="230"/>
      <c r="C320" s="230"/>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c r="AA320" s="230"/>
      <c r="AB320" s="230"/>
      <c r="AC320" s="230"/>
      <c r="AD320" s="230"/>
      <c r="AE320" s="230"/>
      <c r="AF320" s="230"/>
      <c r="AG320" s="230"/>
      <c r="AH320" s="230"/>
      <c r="AI320" s="231"/>
      <c r="AJ320" s="231"/>
      <c r="AK320" s="230"/>
      <c r="AL320" s="230"/>
      <c r="AM320" s="230"/>
      <c r="AN320" s="230"/>
    </row>
    <row r="321" spans="2:40" s="219" customFormat="1" hidden="1">
      <c r="B321" s="230"/>
      <c r="C321" s="230"/>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c r="AA321" s="230"/>
      <c r="AB321" s="230"/>
      <c r="AC321" s="230"/>
      <c r="AD321" s="230"/>
      <c r="AE321" s="230"/>
      <c r="AF321" s="230"/>
      <c r="AG321" s="230"/>
      <c r="AH321" s="230"/>
      <c r="AI321" s="231"/>
      <c r="AJ321" s="231"/>
      <c r="AK321" s="230"/>
      <c r="AL321" s="230"/>
      <c r="AM321" s="230"/>
      <c r="AN321" s="230"/>
    </row>
    <row r="322" spans="2:40" s="219" customFormat="1" hidden="1">
      <c r="B322" s="230"/>
      <c r="C322" s="230"/>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c r="AA322" s="230"/>
      <c r="AB322" s="230"/>
      <c r="AC322" s="230"/>
      <c r="AD322" s="230"/>
      <c r="AE322" s="230"/>
      <c r="AF322" s="230"/>
      <c r="AG322" s="230"/>
      <c r="AH322" s="230"/>
      <c r="AI322" s="231"/>
      <c r="AJ322" s="231"/>
      <c r="AK322" s="230"/>
      <c r="AL322" s="230"/>
      <c r="AM322" s="230"/>
      <c r="AN322" s="230"/>
    </row>
    <row r="323" spans="2:40" s="219" customFormat="1" hidden="1">
      <c r="B323" s="230"/>
      <c r="C323" s="230"/>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c r="AA323" s="230"/>
      <c r="AB323" s="230"/>
      <c r="AC323" s="230"/>
      <c r="AD323" s="230"/>
      <c r="AE323" s="230"/>
      <c r="AF323" s="230"/>
      <c r="AG323" s="230"/>
      <c r="AH323" s="230"/>
      <c r="AI323" s="231"/>
      <c r="AJ323" s="231"/>
      <c r="AK323" s="230"/>
      <c r="AL323" s="230"/>
      <c r="AM323" s="230"/>
      <c r="AN323" s="230"/>
    </row>
    <row r="324" spans="2:40" s="219" customFormat="1" hidden="1">
      <c r="B324" s="230"/>
      <c r="C324" s="230"/>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c r="AA324" s="230"/>
      <c r="AB324" s="230"/>
      <c r="AC324" s="230"/>
      <c r="AD324" s="230"/>
      <c r="AE324" s="230"/>
      <c r="AF324" s="230"/>
      <c r="AG324" s="230"/>
      <c r="AH324" s="230"/>
      <c r="AI324" s="231"/>
      <c r="AJ324" s="231"/>
      <c r="AK324" s="230"/>
      <c r="AL324" s="230"/>
      <c r="AM324" s="230"/>
      <c r="AN324" s="230"/>
    </row>
    <row r="325" spans="2:40" s="219" customFormat="1" hidden="1">
      <c r="B325" s="230"/>
      <c r="C325" s="230"/>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c r="AA325" s="230"/>
      <c r="AB325" s="230"/>
      <c r="AC325" s="230"/>
      <c r="AD325" s="230"/>
      <c r="AE325" s="230"/>
      <c r="AF325" s="230"/>
      <c r="AG325" s="230"/>
      <c r="AH325" s="230"/>
      <c r="AI325" s="231"/>
      <c r="AJ325" s="231"/>
      <c r="AK325" s="230"/>
      <c r="AL325" s="230"/>
      <c r="AM325" s="230"/>
      <c r="AN325" s="230"/>
    </row>
    <row r="326" spans="2:40" s="219" customFormat="1" hidden="1">
      <c r="B326" s="230"/>
      <c r="C326" s="230"/>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c r="AA326" s="230"/>
      <c r="AB326" s="230"/>
      <c r="AC326" s="230"/>
      <c r="AD326" s="230"/>
      <c r="AE326" s="230"/>
      <c r="AF326" s="230"/>
      <c r="AG326" s="230"/>
      <c r="AH326" s="230"/>
      <c r="AI326" s="231"/>
      <c r="AJ326" s="231"/>
      <c r="AK326" s="230"/>
      <c r="AL326" s="230"/>
      <c r="AM326" s="230"/>
      <c r="AN326" s="230"/>
    </row>
    <row r="327" spans="2:40" s="219" customFormat="1" hidden="1">
      <c r="B327" s="230"/>
      <c r="C327" s="230"/>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c r="AA327" s="230"/>
      <c r="AB327" s="230"/>
      <c r="AC327" s="230"/>
      <c r="AD327" s="230"/>
      <c r="AE327" s="230"/>
      <c r="AF327" s="230"/>
      <c r="AG327" s="230"/>
      <c r="AH327" s="230"/>
      <c r="AI327" s="231"/>
      <c r="AJ327" s="231"/>
      <c r="AK327" s="230"/>
      <c r="AL327" s="230"/>
      <c r="AM327" s="230"/>
      <c r="AN327" s="230"/>
    </row>
    <row r="328" spans="2:40" s="219" customFormat="1" hidden="1">
      <c r="B328" s="230"/>
      <c r="C328" s="230"/>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c r="AA328" s="230"/>
      <c r="AB328" s="230"/>
      <c r="AC328" s="230"/>
      <c r="AD328" s="230"/>
      <c r="AE328" s="230"/>
      <c r="AF328" s="230"/>
      <c r="AG328" s="230"/>
      <c r="AH328" s="230"/>
      <c r="AI328" s="231"/>
      <c r="AJ328" s="231"/>
      <c r="AK328" s="230"/>
      <c r="AL328" s="230"/>
      <c r="AM328" s="230"/>
      <c r="AN328" s="230"/>
    </row>
    <row r="329" spans="2:40" s="219" customFormat="1" hidden="1">
      <c r="B329" s="230"/>
      <c r="C329" s="230"/>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c r="AA329" s="230"/>
      <c r="AB329" s="230"/>
      <c r="AC329" s="230"/>
      <c r="AD329" s="230"/>
      <c r="AE329" s="230"/>
      <c r="AF329" s="230"/>
      <c r="AG329" s="230"/>
      <c r="AH329" s="230"/>
      <c r="AI329" s="231"/>
      <c r="AJ329" s="231"/>
      <c r="AK329" s="230"/>
      <c r="AL329" s="230"/>
      <c r="AM329" s="230"/>
      <c r="AN329" s="230"/>
    </row>
    <row r="330" spans="2:40" s="219" customFormat="1" hidden="1">
      <c r="B330" s="230"/>
      <c r="C330" s="230"/>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c r="AA330" s="230"/>
      <c r="AB330" s="230"/>
      <c r="AC330" s="230"/>
      <c r="AD330" s="230"/>
      <c r="AE330" s="230"/>
      <c r="AF330" s="230"/>
      <c r="AG330" s="230"/>
      <c r="AH330" s="230"/>
      <c r="AI330" s="231"/>
      <c r="AJ330" s="231"/>
      <c r="AK330" s="230"/>
      <c r="AL330" s="230"/>
      <c r="AM330" s="230"/>
      <c r="AN330" s="230"/>
    </row>
    <row r="331" spans="2:40" s="219" customFormat="1" hidden="1">
      <c r="B331" s="230"/>
      <c r="C331" s="230"/>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c r="AA331" s="230"/>
      <c r="AB331" s="230"/>
      <c r="AC331" s="230"/>
      <c r="AD331" s="230"/>
      <c r="AE331" s="230"/>
      <c r="AF331" s="230"/>
      <c r="AG331" s="230"/>
      <c r="AH331" s="230"/>
      <c r="AI331" s="231"/>
      <c r="AJ331" s="231"/>
      <c r="AK331" s="230"/>
      <c r="AL331" s="230"/>
      <c r="AM331" s="230"/>
      <c r="AN331" s="230"/>
    </row>
    <row r="332" spans="2:40" s="219" customFormat="1" hidden="1">
      <c r="B332" s="230"/>
      <c r="C332" s="230"/>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c r="AA332" s="230"/>
      <c r="AB332" s="230"/>
      <c r="AC332" s="230"/>
      <c r="AD332" s="230"/>
      <c r="AE332" s="230"/>
      <c r="AF332" s="230"/>
      <c r="AG332" s="230"/>
      <c r="AH332" s="230"/>
      <c r="AI332" s="231"/>
      <c r="AJ332" s="231"/>
      <c r="AK332" s="230"/>
      <c r="AL332" s="230"/>
      <c r="AM332" s="230"/>
      <c r="AN332" s="230"/>
    </row>
    <row r="333" spans="2:40" s="219" customFormat="1" hidden="1">
      <c r="B333" s="230"/>
      <c r="C333" s="230"/>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c r="AA333" s="230"/>
      <c r="AB333" s="230"/>
      <c r="AC333" s="230"/>
      <c r="AD333" s="230"/>
      <c r="AE333" s="230"/>
      <c r="AF333" s="230"/>
      <c r="AG333" s="230"/>
      <c r="AH333" s="230"/>
      <c r="AI333" s="231"/>
      <c r="AJ333" s="231"/>
      <c r="AK333" s="230"/>
      <c r="AL333" s="230"/>
      <c r="AM333" s="230"/>
      <c r="AN333" s="230"/>
    </row>
    <row r="334" spans="2:40" s="219" customFormat="1" hidden="1">
      <c r="B334" s="230"/>
      <c r="C334" s="230"/>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c r="AA334" s="230"/>
      <c r="AB334" s="230"/>
      <c r="AC334" s="230"/>
      <c r="AD334" s="230"/>
      <c r="AE334" s="230"/>
      <c r="AF334" s="230"/>
      <c r="AG334" s="230"/>
      <c r="AH334" s="230"/>
      <c r="AI334" s="231"/>
      <c r="AJ334" s="231"/>
      <c r="AK334" s="230"/>
      <c r="AL334" s="230"/>
      <c r="AM334" s="230"/>
      <c r="AN334" s="230"/>
    </row>
    <row r="335" spans="2:40" s="219" customFormat="1" hidden="1">
      <c r="B335" s="230"/>
      <c r="C335" s="230"/>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c r="AA335" s="230"/>
      <c r="AB335" s="230"/>
      <c r="AC335" s="230"/>
      <c r="AD335" s="230"/>
      <c r="AE335" s="230"/>
      <c r="AF335" s="230"/>
      <c r="AG335" s="230"/>
      <c r="AH335" s="230"/>
      <c r="AI335" s="231"/>
      <c r="AJ335" s="231"/>
      <c r="AK335" s="230"/>
      <c r="AL335" s="230"/>
      <c r="AM335" s="230"/>
      <c r="AN335" s="230"/>
    </row>
    <row r="336" spans="2:40" s="219" customFormat="1" hidden="1">
      <c r="B336" s="230"/>
      <c r="C336" s="230"/>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c r="AA336" s="230"/>
      <c r="AB336" s="230"/>
      <c r="AC336" s="230"/>
      <c r="AD336" s="230"/>
      <c r="AE336" s="230"/>
      <c r="AF336" s="230"/>
      <c r="AG336" s="230"/>
      <c r="AH336" s="230"/>
      <c r="AI336" s="231"/>
      <c r="AJ336" s="231"/>
      <c r="AK336" s="230"/>
      <c r="AL336" s="230"/>
      <c r="AM336" s="230"/>
      <c r="AN336" s="230"/>
    </row>
    <row r="337" spans="2:40" s="219" customFormat="1" hidden="1">
      <c r="B337" s="230"/>
      <c r="C337" s="230"/>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c r="AA337" s="230"/>
      <c r="AB337" s="230"/>
      <c r="AC337" s="230"/>
      <c r="AD337" s="230"/>
      <c r="AE337" s="230"/>
      <c r="AF337" s="230"/>
      <c r="AG337" s="230"/>
      <c r="AH337" s="230"/>
      <c r="AI337" s="231"/>
      <c r="AJ337" s="231"/>
      <c r="AK337" s="230"/>
      <c r="AL337" s="230"/>
      <c r="AM337" s="230"/>
      <c r="AN337" s="230"/>
    </row>
    <row r="338" spans="2:40" s="219" customFormat="1" hidden="1">
      <c r="B338" s="230"/>
      <c r="C338" s="230"/>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c r="AA338" s="230"/>
      <c r="AB338" s="230"/>
      <c r="AC338" s="230"/>
      <c r="AD338" s="230"/>
      <c r="AE338" s="230"/>
      <c r="AF338" s="230"/>
      <c r="AG338" s="230"/>
      <c r="AH338" s="230"/>
      <c r="AI338" s="231"/>
      <c r="AJ338" s="231"/>
      <c r="AK338" s="230"/>
      <c r="AL338" s="230"/>
      <c r="AM338" s="230"/>
      <c r="AN338" s="230"/>
    </row>
    <row r="339" spans="2:40" s="219" customFormat="1" hidden="1">
      <c r="B339" s="230"/>
      <c r="C339" s="230"/>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c r="AA339" s="230"/>
      <c r="AB339" s="230"/>
      <c r="AC339" s="230"/>
      <c r="AD339" s="230"/>
      <c r="AE339" s="230"/>
      <c r="AF339" s="230"/>
      <c r="AG339" s="230"/>
      <c r="AH339" s="230"/>
      <c r="AI339" s="231"/>
      <c r="AJ339" s="231"/>
      <c r="AK339" s="230"/>
      <c r="AL339" s="230"/>
      <c r="AM339" s="230"/>
      <c r="AN339" s="230"/>
    </row>
    <row r="340" spans="2:40" s="219" customFormat="1" hidden="1">
      <c r="B340" s="230"/>
      <c r="C340" s="230"/>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c r="AA340" s="230"/>
      <c r="AB340" s="230"/>
      <c r="AC340" s="230"/>
      <c r="AD340" s="230"/>
      <c r="AE340" s="230"/>
      <c r="AF340" s="230"/>
      <c r="AG340" s="230"/>
      <c r="AH340" s="230"/>
      <c r="AI340" s="231"/>
      <c r="AJ340" s="231"/>
      <c r="AK340" s="230"/>
      <c r="AL340" s="230"/>
      <c r="AM340" s="230"/>
      <c r="AN340" s="230"/>
    </row>
    <row r="341" spans="2:40" s="219" customFormat="1" hidden="1">
      <c r="B341" s="230"/>
      <c r="C341" s="230"/>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c r="AA341" s="230"/>
      <c r="AB341" s="230"/>
      <c r="AC341" s="230"/>
      <c r="AD341" s="230"/>
      <c r="AE341" s="230"/>
      <c r="AF341" s="230"/>
      <c r="AG341" s="230"/>
      <c r="AH341" s="230"/>
      <c r="AI341" s="231"/>
      <c r="AJ341" s="231"/>
      <c r="AK341" s="230"/>
      <c r="AL341" s="230"/>
      <c r="AM341" s="230"/>
      <c r="AN341" s="230"/>
    </row>
    <row r="342" spans="2:40" s="219" customFormat="1" hidden="1">
      <c r="B342" s="230"/>
      <c r="C342" s="230"/>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c r="AA342" s="230"/>
      <c r="AB342" s="230"/>
      <c r="AC342" s="230"/>
      <c r="AD342" s="230"/>
      <c r="AE342" s="230"/>
      <c r="AF342" s="230"/>
      <c r="AG342" s="230"/>
      <c r="AH342" s="230"/>
      <c r="AI342" s="231"/>
      <c r="AJ342" s="231"/>
      <c r="AK342" s="230"/>
      <c r="AL342" s="230"/>
      <c r="AM342" s="230"/>
      <c r="AN342" s="230"/>
    </row>
    <row r="343" spans="2:40" s="219" customFormat="1" hidden="1">
      <c r="B343" s="230"/>
      <c r="C343" s="230"/>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c r="AA343" s="230"/>
      <c r="AB343" s="230"/>
      <c r="AC343" s="230"/>
      <c r="AD343" s="230"/>
      <c r="AE343" s="230"/>
      <c r="AF343" s="230"/>
      <c r="AG343" s="230"/>
      <c r="AH343" s="230"/>
      <c r="AI343" s="231"/>
      <c r="AJ343" s="231"/>
      <c r="AK343" s="230"/>
      <c r="AL343" s="230"/>
      <c r="AM343" s="230"/>
      <c r="AN343" s="230"/>
    </row>
    <row r="344" spans="2:40" s="219" customFormat="1" hidden="1">
      <c r="B344" s="230"/>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c r="AA344" s="230"/>
      <c r="AB344" s="230"/>
      <c r="AC344" s="230"/>
      <c r="AD344" s="230"/>
      <c r="AE344" s="230"/>
      <c r="AF344" s="230"/>
      <c r="AG344" s="230"/>
      <c r="AH344" s="230"/>
      <c r="AI344" s="231"/>
      <c r="AJ344" s="231"/>
      <c r="AK344" s="230"/>
      <c r="AL344" s="230"/>
      <c r="AM344" s="230"/>
      <c r="AN344" s="230"/>
    </row>
    <row r="345" spans="2:40" s="219" customFormat="1" hidden="1">
      <c r="B345" s="230"/>
      <c r="C345" s="230"/>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c r="AA345" s="230"/>
      <c r="AB345" s="230"/>
      <c r="AC345" s="230"/>
      <c r="AD345" s="230"/>
      <c r="AE345" s="230"/>
      <c r="AF345" s="230"/>
      <c r="AG345" s="230"/>
      <c r="AH345" s="230"/>
      <c r="AI345" s="231"/>
      <c r="AJ345" s="231"/>
      <c r="AK345" s="230"/>
      <c r="AL345" s="230"/>
      <c r="AM345" s="230"/>
      <c r="AN345" s="230"/>
    </row>
    <row r="346" spans="2:40" s="219" customFormat="1" hidden="1">
      <c r="B346" s="230"/>
      <c r="C346" s="230"/>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c r="AA346" s="230"/>
      <c r="AB346" s="230"/>
      <c r="AC346" s="230"/>
      <c r="AD346" s="230"/>
      <c r="AE346" s="230"/>
      <c r="AF346" s="230"/>
      <c r="AG346" s="230"/>
      <c r="AH346" s="230"/>
      <c r="AI346" s="231"/>
      <c r="AJ346" s="231"/>
      <c r="AK346" s="230"/>
      <c r="AL346" s="230"/>
      <c r="AM346" s="230"/>
      <c r="AN346" s="230"/>
    </row>
    <row r="347" spans="2:40" s="219" customFormat="1" hidden="1">
      <c r="B347" s="230"/>
      <c r="C347" s="230"/>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c r="AA347" s="230"/>
      <c r="AB347" s="230"/>
      <c r="AC347" s="230"/>
      <c r="AD347" s="230"/>
      <c r="AE347" s="230"/>
      <c r="AF347" s="230"/>
      <c r="AG347" s="230"/>
      <c r="AH347" s="230"/>
      <c r="AI347" s="231"/>
      <c r="AJ347" s="231"/>
      <c r="AK347" s="230"/>
      <c r="AL347" s="230"/>
      <c r="AM347" s="230"/>
      <c r="AN347" s="230"/>
    </row>
    <row r="348" spans="2:40" s="219" customFormat="1" hidden="1">
      <c r="B348" s="230"/>
      <c r="C348" s="230"/>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c r="AA348" s="230"/>
      <c r="AB348" s="230"/>
      <c r="AC348" s="230"/>
      <c r="AD348" s="230"/>
      <c r="AE348" s="230"/>
      <c r="AF348" s="230"/>
      <c r="AG348" s="230"/>
      <c r="AH348" s="230"/>
      <c r="AI348" s="231"/>
      <c r="AJ348" s="231"/>
      <c r="AK348" s="230"/>
      <c r="AL348" s="230"/>
      <c r="AM348" s="230"/>
      <c r="AN348" s="230"/>
    </row>
    <row r="349" spans="2:40" s="219" customFormat="1" hidden="1">
      <c r="B349" s="230"/>
      <c r="C349" s="230"/>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c r="AA349" s="230"/>
      <c r="AB349" s="230"/>
      <c r="AC349" s="230"/>
      <c r="AD349" s="230"/>
      <c r="AE349" s="230"/>
      <c r="AF349" s="230"/>
      <c r="AG349" s="230"/>
      <c r="AH349" s="230"/>
      <c r="AI349" s="231"/>
      <c r="AJ349" s="231"/>
      <c r="AK349" s="230"/>
      <c r="AL349" s="230"/>
      <c r="AM349" s="230"/>
      <c r="AN349" s="230"/>
    </row>
    <row r="350" spans="2:40" s="219" customFormat="1" hidden="1">
      <c r="B350" s="230"/>
      <c r="C350" s="230"/>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c r="AA350" s="230"/>
      <c r="AB350" s="230"/>
      <c r="AC350" s="230"/>
      <c r="AD350" s="230"/>
      <c r="AE350" s="230"/>
      <c r="AF350" s="230"/>
      <c r="AG350" s="230"/>
      <c r="AH350" s="230"/>
      <c r="AI350" s="231"/>
      <c r="AJ350" s="231"/>
      <c r="AK350" s="230"/>
      <c r="AL350" s="230"/>
      <c r="AM350" s="230"/>
      <c r="AN350" s="230"/>
    </row>
    <row r="351" spans="2:40" s="219" customFormat="1" hidden="1">
      <c r="B351" s="230"/>
      <c r="C351" s="230"/>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c r="AA351" s="230"/>
      <c r="AB351" s="230"/>
      <c r="AC351" s="230"/>
      <c r="AD351" s="230"/>
      <c r="AE351" s="230"/>
      <c r="AF351" s="230"/>
      <c r="AG351" s="230"/>
      <c r="AH351" s="230"/>
      <c r="AI351" s="231"/>
      <c r="AJ351" s="231"/>
      <c r="AK351" s="230"/>
      <c r="AL351" s="230"/>
      <c r="AM351" s="230"/>
      <c r="AN351" s="230"/>
    </row>
    <row r="352" spans="2:40" s="219" customFormat="1" hidden="1">
      <c r="B352" s="230"/>
      <c r="C352" s="230"/>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c r="AA352" s="230"/>
      <c r="AB352" s="230"/>
      <c r="AC352" s="230"/>
      <c r="AD352" s="230"/>
      <c r="AE352" s="230"/>
      <c r="AF352" s="230"/>
      <c r="AG352" s="230"/>
      <c r="AH352" s="230"/>
      <c r="AI352" s="231"/>
      <c r="AJ352" s="231"/>
      <c r="AK352" s="230"/>
      <c r="AL352" s="230"/>
      <c r="AM352" s="230"/>
      <c r="AN352" s="230"/>
    </row>
    <row r="353" spans="2:40" s="219" customFormat="1" hidden="1">
      <c r="B353" s="230"/>
      <c r="C353" s="230"/>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c r="AA353" s="230"/>
      <c r="AB353" s="230"/>
      <c r="AC353" s="230"/>
      <c r="AD353" s="230"/>
      <c r="AE353" s="230"/>
      <c r="AF353" s="230"/>
      <c r="AG353" s="230"/>
      <c r="AH353" s="230"/>
      <c r="AI353" s="231"/>
      <c r="AJ353" s="231"/>
      <c r="AK353" s="230"/>
      <c r="AL353" s="230"/>
      <c r="AM353" s="230"/>
      <c r="AN353" s="230"/>
    </row>
    <row r="354" spans="2:40" s="219" customFormat="1" hidden="1">
      <c r="B354" s="230"/>
      <c r="C354" s="230"/>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c r="AA354" s="230"/>
      <c r="AB354" s="230"/>
      <c r="AC354" s="230"/>
      <c r="AD354" s="230"/>
      <c r="AE354" s="230"/>
      <c r="AF354" s="230"/>
      <c r="AG354" s="230"/>
      <c r="AH354" s="230"/>
      <c r="AI354" s="231"/>
      <c r="AJ354" s="231"/>
      <c r="AK354" s="230"/>
      <c r="AL354" s="230"/>
      <c r="AM354" s="230"/>
      <c r="AN354" s="230"/>
    </row>
    <row r="355" spans="2:40" s="219" customFormat="1" hidden="1">
      <c r="B355" s="230"/>
      <c r="C355" s="230"/>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c r="AA355" s="230"/>
      <c r="AB355" s="230"/>
      <c r="AC355" s="230"/>
      <c r="AD355" s="230"/>
      <c r="AE355" s="230"/>
      <c r="AF355" s="230"/>
      <c r="AG355" s="230"/>
      <c r="AH355" s="230"/>
      <c r="AI355" s="231"/>
      <c r="AJ355" s="231"/>
      <c r="AK355" s="230"/>
      <c r="AL355" s="230"/>
      <c r="AM355" s="230"/>
      <c r="AN355" s="230"/>
    </row>
    <row r="356" spans="2:40" s="219" customFormat="1" hidden="1">
      <c r="B356" s="230"/>
      <c r="C356" s="230"/>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c r="AA356" s="230"/>
      <c r="AB356" s="230"/>
      <c r="AC356" s="230"/>
      <c r="AD356" s="230"/>
      <c r="AE356" s="230"/>
      <c r="AF356" s="230"/>
      <c r="AG356" s="230"/>
      <c r="AH356" s="230"/>
      <c r="AI356" s="231"/>
      <c r="AJ356" s="231"/>
      <c r="AK356" s="230"/>
      <c r="AL356" s="230"/>
      <c r="AM356" s="230"/>
      <c r="AN356" s="230"/>
    </row>
    <row r="357" spans="2:40" s="219" customFormat="1" hidden="1">
      <c r="B357" s="230"/>
      <c r="C357" s="230"/>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c r="AA357" s="230"/>
      <c r="AB357" s="230"/>
      <c r="AC357" s="230"/>
      <c r="AD357" s="230"/>
      <c r="AE357" s="230"/>
      <c r="AF357" s="230"/>
      <c r="AG357" s="230"/>
      <c r="AH357" s="230"/>
      <c r="AI357" s="231"/>
      <c r="AJ357" s="231"/>
      <c r="AK357" s="230"/>
      <c r="AL357" s="230"/>
      <c r="AM357" s="230"/>
      <c r="AN357" s="230"/>
    </row>
    <row r="358" spans="2:40" s="219" customFormat="1" hidden="1">
      <c r="B358" s="230"/>
      <c r="C358" s="230"/>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c r="AA358" s="230"/>
      <c r="AB358" s="230"/>
      <c r="AC358" s="230"/>
      <c r="AD358" s="230"/>
      <c r="AE358" s="230"/>
      <c r="AF358" s="230"/>
      <c r="AG358" s="230"/>
      <c r="AH358" s="230"/>
      <c r="AI358" s="231"/>
      <c r="AJ358" s="231"/>
      <c r="AK358" s="230"/>
      <c r="AL358" s="230"/>
      <c r="AM358" s="230"/>
      <c r="AN358" s="230"/>
    </row>
    <row r="359" spans="2:40" s="219" customFormat="1" hidden="1">
      <c r="B359" s="230"/>
      <c r="C359" s="230"/>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c r="AA359" s="230"/>
      <c r="AB359" s="230"/>
      <c r="AC359" s="230"/>
      <c r="AD359" s="230"/>
      <c r="AE359" s="230"/>
      <c r="AF359" s="230"/>
      <c r="AG359" s="230"/>
      <c r="AH359" s="230"/>
      <c r="AI359" s="231"/>
      <c r="AJ359" s="231"/>
      <c r="AK359" s="230"/>
      <c r="AL359" s="230"/>
      <c r="AM359" s="230"/>
      <c r="AN359" s="230"/>
    </row>
    <row r="360" spans="2:40" s="219" customFormat="1" hidden="1">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c r="AA360" s="230"/>
      <c r="AB360" s="230"/>
      <c r="AC360" s="230"/>
      <c r="AD360" s="230"/>
      <c r="AE360" s="230"/>
      <c r="AF360" s="230"/>
      <c r="AG360" s="230"/>
      <c r="AH360" s="230"/>
      <c r="AI360" s="231"/>
      <c r="AJ360" s="231"/>
      <c r="AK360" s="230"/>
      <c r="AL360" s="230"/>
      <c r="AM360" s="230"/>
      <c r="AN360" s="230"/>
    </row>
    <row r="361" spans="2:40" s="219" customFormat="1" hidden="1">
      <c r="B361" s="230"/>
      <c r="C361" s="230"/>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c r="AA361" s="230"/>
      <c r="AB361" s="230"/>
      <c r="AC361" s="230"/>
      <c r="AD361" s="230"/>
      <c r="AE361" s="230"/>
      <c r="AF361" s="230"/>
      <c r="AG361" s="230"/>
      <c r="AH361" s="230"/>
      <c r="AI361" s="231"/>
      <c r="AJ361" s="231"/>
      <c r="AK361" s="230"/>
      <c r="AL361" s="230"/>
      <c r="AM361" s="230"/>
      <c r="AN361" s="230"/>
    </row>
    <row r="362" spans="2:40" s="219" customFormat="1" hidden="1">
      <c r="B362" s="230"/>
      <c r="C362" s="230"/>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c r="AA362" s="230"/>
      <c r="AB362" s="230"/>
      <c r="AC362" s="230"/>
      <c r="AD362" s="230"/>
      <c r="AE362" s="230"/>
      <c r="AF362" s="230"/>
      <c r="AG362" s="230"/>
      <c r="AH362" s="230"/>
      <c r="AI362" s="231"/>
      <c r="AJ362" s="231"/>
      <c r="AK362" s="230"/>
      <c r="AL362" s="230"/>
      <c r="AM362" s="230"/>
      <c r="AN362" s="230"/>
    </row>
    <row r="363" spans="2:40" s="219" customFormat="1" hidden="1">
      <c r="B363" s="230"/>
      <c r="C363" s="230"/>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c r="AA363" s="230"/>
      <c r="AB363" s="230"/>
      <c r="AC363" s="230"/>
      <c r="AD363" s="230"/>
      <c r="AE363" s="230"/>
      <c r="AF363" s="230"/>
      <c r="AG363" s="230"/>
      <c r="AH363" s="230"/>
      <c r="AI363" s="231"/>
      <c r="AJ363" s="231"/>
      <c r="AK363" s="230"/>
      <c r="AL363" s="230"/>
      <c r="AM363" s="230"/>
      <c r="AN363" s="230"/>
    </row>
    <row r="364" spans="2:40" s="219" customFormat="1" hidden="1">
      <c r="B364" s="230"/>
      <c r="C364" s="230"/>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c r="AA364" s="230"/>
      <c r="AB364" s="230"/>
      <c r="AC364" s="230"/>
      <c r="AD364" s="230"/>
      <c r="AE364" s="230"/>
      <c r="AF364" s="230"/>
      <c r="AG364" s="230"/>
      <c r="AH364" s="230"/>
      <c r="AI364" s="231"/>
      <c r="AJ364" s="231"/>
      <c r="AK364" s="230"/>
      <c r="AL364" s="230"/>
      <c r="AM364" s="230"/>
      <c r="AN364" s="230"/>
    </row>
    <row r="365" spans="2:40" s="219" customFormat="1" hidden="1">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c r="AA365" s="230"/>
      <c r="AB365" s="230"/>
      <c r="AC365" s="230"/>
      <c r="AD365" s="230"/>
      <c r="AE365" s="230"/>
      <c r="AF365" s="230"/>
      <c r="AG365" s="230"/>
      <c r="AH365" s="230"/>
      <c r="AI365" s="231"/>
      <c r="AJ365" s="231"/>
      <c r="AK365" s="230"/>
      <c r="AL365" s="230"/>
      <c r="AM365" s="230"/>
      <c r="AN365" s="230"/>
    </row>
    <row r="366" spans="2:40" s="219" customFormat="1" hidden="1">
      <c r="B366" s="230"/>
      <c r="C366" s="230"/>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c r="AA366" s="230"/>
      <c r="AB366" s="230"/>
      <c r="AC366" s="230"/>
      <c r="AD366" s="230"/>
      <c r="AE366" s="230"/>
      <c r="AF366" s="230"/>
      <c r="AG366" s="230"/>
      <c r="AH366" s="230"/>
      <c r="AI366" s="231"/>
      <c r="AJ366" s="231"/>
      <c r="AK366" s="230"/>
      <c r="AL366" s="230"/>
      <c r="AM366" s="230"/>
      <c r="AN366" s="230"/>
    </row>
    <row r="367" spans="2:40" s="219" customFormat="1" hidden="1">
      <c r="B367" s="230"/>
      <c r="C367" s="230"/>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1"/>
      <c r="AJ367" s="231"/>
      <c r="AK367" s="230"/>
      <c r="AL367" s="230"/>
      <c r="AM367" s="230"/>
      <c r="AN367" s="230"/>
    </row>
    <row r="368" spans="2:40" s="219" customFormat="1" hidden="1">
      <c r="B368" s="230"/>
      <c r="C368" s="230"/>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c r="AA368" s="230"/>
      <c r="AB368" s="230"/>
      <c r="AC368" s="230"/>
      <c r="AD368" s="230"/>
      <c r="AE368" s="230"/>
      <c r="AF368" s="230"/>
      <c r="AG368" s="230"/>
      <c r="AH368" s="230"/>
      <c r="AI368" s="231"/>
      <c r="AJ368" s="231"/>
      <c r="AK368" s="230"/>
      <c r="AL368" s="230"/>
      <c r="AM368" s="230"/>
      <c r="AN368" s="230"/>
    </row>
    <row r="369" spans="2:40" s="219" customFormat="1" hidden="1">
      <c r="B369" s="230"/>
      <c r="C369" s="230"/>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1"/>
      <c r="AJ369" s="231"/>
      <c r="AK369" s="230"/>
      <c r="AL369" s="230"/>
      <c r="AM369" s="230"/>
      <c r="AN369" s="230"/>
    </row>
    <row r="370" spans="2:40" s="219" customFormat="1" hidden="1">
      <c r="B370" s="230"/>
      <c r="C370" s="230"/>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1"/>
      <c r="AJ370" s="231"/>
      <c r="AK370" s="230"/>
      <c r="AL370" s="230"/>
      <c r="AM370" s="230"/>
      <c r="AN370" s="230"/>
    </row>
    <row r="371" spans="2:40" s="219" customFormat="1" hidden="1">
      <c r="B371" s="230"/>
      <c r="C371" s="230"/>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c r="AA371" s="230"/>
      <c r="AB371" s="230"/>
      <c r="AC371" s="230"/>
      <c r="AD371" s="230"/>
      <c r="AE371" s="230"/>
      <c r="AF371" s="230"/>
      <c r="AG371" s="230"/>
      <c r="AH371" s="230"/>
      <c r="AI371" s="231"/>
      <c r="AJ371" s="231"/>
      <c r="AK371" s="230"/>
      <c r="AL371" s="230"/>
      <c r="AM371" s="230"/>
      <c r="AN371" s="230"/>
    </row>
    <row r="372" spans="2:40" s="219" customFormat="1" hidden="1">
      <c r="B372" s="230"/>
      <c r="C372" s="230"/>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c r="AA372" s="230"/>
      <c r="AB372" s="230"/>
      <c r="AC372" s="230"/>
      <c r="AD372" s="230"/>
      <c r="AE372" s="230"/>
      <c r="AF372" s="230"/>
      <c r="AG372" s="230"/>
      <c r="AH372" s="230"/>
      <c r="AI372" s="231"/>
      <c r="AJ372" s="231"/>
      <c r="AK372" s="230"/>
      <c r="AL372" s="230"/>
      <c r="AM372" s="230"/>
      <c r="AN372" s="230"/>
    </row>
    <row r="373" spans="2:40" s="219" customFormat="1" hidden="1">
      <c r="B373" s="230"/>
      <c r="C373" s="230"/>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c r="AA373" s="230"/>
      <c r="AB373" s="230"/>
      <c r="AC373" s="230"/>
      <c r="AD373" s="230"/>
      <c r="AE373" s="230"/>
      <c r="AF373" s="230"/>
      <c r="AG373" s="230"/>
      <c r="AH373" s="230"/>
      <c r="AI373" s="231"/>
      <c r="AJ373" s="231"/>
      <c r="AK373" s="230"/>
      <c r="AL373" s="230"/>
      <c r="AM373" s="230"/>
      <c r="AN373" s="230"/>
    </row>
    <row r="374" spans="2:40" s="219" customFormat="1" hidden="1">
      <c r="B374" s="230"/>
      <c r="C374" s="230"/>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c r="AA374" s="230"/>
      <c r="AB374" s="230"/>
      <c r="AC374" s="230"/>
      <c r="AD374" s="230"/>
      <c r="AE374" s="230"/>
      <c r="AF374" s="230"/>
      <c r="AG374" s="230"/>
      <c r="AH374" s="230"/>
      <c r="AI374" s="231"/>
      <c r="AJ374" s="231"/>
      <c r="AK374" s="230"/>
      <c r="AL374" s="230"/>
      <c r="AM374" s="230"/>
      <c r="AN374" s="230"/>
    </row>
    <row r="375" spans="2:40" s="219" customFormat="1" hidden="1">
      <c r="B375" s="230"/>
      <c r="C375" s="230"/>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c r="AA375" s="230"/>
      <c r="AB375" s="230"/>
      <c r="AC375" s="230"/>
      <c r="AD375" s="230"/>
      <c r="AE375" s="230"/>
      <c r="AF375" s="230"/>
      <c r="AG375" s="230"/>
      <c r="AH375" s="230"/>
      <c r="AI375" s="231"/>
      <c r="AJ375" s="231"/>
      <c r="AK375" s="230"/>
      <c r="AL375" s="230"/>
      <c r="AM375" s="230"/>
      <c r="AN375" s="230"/>
    </row>
    <row r="376" spans="2:40" s="219" customFormat="1" hidden="1">
      <c r="B376" s="230"/>
      <c r="C376" s="230"/>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c r="AA376" s="230"/>
      <c r="AB376" s="230"/>
      <c r="AC376" s="230"/>
      <c r="AD376" s="230"/>
      <c r="AE376" s="230"/>
      <c r="AF376" s="230"/>
      <c r="AG376" s="230"/>
      <c r="AH376" s="230"/>
      <c r="AI376" s="231"/>
      <c r="AJ376" s="231"/>
      <c r="AK376" s="230"/>
      <c r="AL376" s="230"/>
      <c r="AM376" s="230"/>
      <c r="AN376" s="230"/>
    </row>
    <row r="377" spans="2:40" s="219" customFormat="1" hidden="1">
      <c r="B377" s="230"/>
      <c r="C377" s="230"/>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c r="AA377" s="230"/>
      <c r="AB377" s="230"/>
      <c r="AC377" s="230"/>
      <c r="AD377" s="230"/>
      <c r="AE377" s="230"/>
      <c r="AF377" s="230"/>
      <c r="AG377" s="230"/>
      <c r="AH377" s="230"/>
      <c r="AI377" s="231"/>
      <c r="AJ377" s="231"/>
      <c r="AK377" s="230"/>
      <c r="AL377" s="230"/>
      <c r="AM377" s="230"/>
      <c r="AN377" s="230"/>
    </row>
    <row r="378" spans="2:40" s="219" customFormat="1" hidden="1">
      <c r="B378" s="230"/>
      <c r="C378" s="230"/>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c r="AA378" s="230"/>
      <c r="AB378" s="230"/>
      <c r="AC378" s="230"/>
      <c r="AD378" s="230"/>
      <c r="AE378" s="230"/>
      <c r="AF378" s="230"/>
      <c r="AG378" s="230"/>
      <c r="AH378" s="230"/>
      <c r="AI378" s="231"/>
      <c r="AJ378" s="231"/>
      <c r="AK378" s="230"/>
      <c r="AL378" s="230"/>
      <c r="AM378" s="230"/>
      <c r="AN378" s="230"/>
    </row>
    <row r="379" spans="2:40" s="219" customFormat="1" hidden="1">
      <c r="B379" s="230"/>
      <c r="C379" s="230"/>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c r="AA379" s="230"/>
      <c r="AB379" s="230"/>
      <c r="AC379" s="230"/>
      <c r="AD379" s="230"/>
      <c r="AE379" s="230"/>
      <c r="AF379" s="230"/>
      <c r="AG379" s="230"/>
      <c r="AH379" s="230"/>
      <c r="AI379" s="231"/>
      <c r="AJ379" s="231"/>
      <c r="AK379" s="230"/>
      <c r="AL379" s="230"/>
      <c r="AM379" s="230"/>
      <c r="AN379" s="230"/>
    </row>
    <row r="380" spans="2:40" s="219" customFormat="1" hidden="1">
      <c r="B380" s="230"/>
      <c r="C380" s="230"/>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c r="AA380" s="230"/>
      <c r="AB380" s="230"/>
      <c r="AC380" s="230"/>
      <c r="AD380" s="230"/>
      <c r="AE380" s="230"/>
      <c r="AF380" s="230"/>
      <c r="AG380" s="230"/>
      <c r="AH380" s="230"/>
      <c r="AI380" s="231"/>
      <c r="AJ380" s="231"/>
      <c r="AK380" s="230"/>
      <c r="AL380" s="230"/>
      <c r="AM380" s="230"/>
      <c r="AN380" s="230"/>
    </row>
    <row r="381" spans="2:40" s="219" customFormat="1" hidden="1">
      <c r="B381" s="230"/>
      <c r="C381" s="230"/>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c r="AA381" s="230"/>
      <c r="AB381" s="230"/>
      <c r="AC381" s="230"/>
      <c r="AD381" s="230"/>
      <c r="AE381" s="230"/>
      <c r="AF381" s="230"/>
      <c r="AG381" s="230"/>
      <c r="AH381" s="230"/>
      <c r="AI381" s="231"/>
      <c r="AJ381" s="231"/>
      <c r="AK381" s="230"/>
      <c r="AL381" s="230"/>
      <c r="AM381" s="230"/>
      <c r="AN381" s="230"/>
    </row>
    <row r="382" spans="2:40" s="219" customFormat="1" hidden="1">
      <c r="B382" s="230"/>
      <c r="C382" s="230"/>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c r="AA382" s="230"/>
      <c r="AB382" s="230"/>
      <c r="AC382" s="230"/>
      <c r="AD382" s="230"/>
      <c r="AE382" s="230"/>
      <c r="AF382" s="230"/>
      <c r="AG382" s="230"/>
      <c r="AH382" s="230"/>
      <c r="AI382" s="231"/>
      <c r="AJ382" s="231"/>
      <c r="AK382" s="230"/>
      <c r="AL382" s="230"/>
      <c r="AM382" s="230"/>
      <c r="AN382" s="230"/>
    </row>
    <row r="383" spans="2:40" s="219" customFormat="1" hidden="1">
      <c r="B383" s="230"/>
      <c r="C383" s="230"/>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c r="AA383" s="230"/>
      <c r="AB383" s="230"/>
      <c r="AC383" s="230"/>
      <c r="AD383" s="230"/>
      <c r="AE383" s="230"/>
      <c r="AF383" s="230"/>
      <c r="AG383" s="230"/>
      <c r="AH383" s="230"/>
      <c r="AI383" s="231"/>
      <c r="AJ383" s="231"/>
      <c r="AK383" s="230"/>
      <c r="AL383" s="230"/>
      <c r="AM383" s="230"/>
      <c r="AN383" s="230"/>
    </row>
    <row r="384" spans="2:40" s="219" customFormat="1" hidden="1">
      <c r="B384" s="230"/>
      <c r="C384" s="230"/>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c r="AA384" s="230"/>
      <c r="AB384" s="230"/>
      <c r="AC384" s="230"/>
      <c r="AD384" s="230"/>
      <c r="AE384" s="230"/>
      <c r="AF384" s="230"/>
      <c r="AG384" s="230"/>
      <c r="AH384" s="230"/>
      <c r="AI384" s="231"/>
      <c r="AJ384" s="231"/>
      <c r="AK384" s="230"/>
      <c r="AL384" s="230"/>
      <c r="AM384" s="230"/>
      <c r="AN384" s="230"/>
    </row>
    <row r="385" spans="2:40" s="219" customFormat="1" hidden="1">
      <c r="B385" s="230"/>
      <c r="C385" s="230"/>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c r="AA385" s="230"/>
      <c r="AB385" s="230"/>
      <c r="AC385" s="230"/>
      <c r="AD385" s="230"/>
      <c r="AE385" s="230"/>
      <c r="AF385" s="230"/>
      <c r="AG385" s="230"/>
      <c r="AH385" s="230"/>
      <c r="AI385" s="231"/>
      <c r="AJ385" s="231"/>
      <c r="AK385" s="230"/>
      <c r="AL385" s="230"/>
      <c r="AM385" s="230"/>
      <c r="AN385" s="230"/>
    </row>
    <row r="386" spans="2:40" s="219" customFormat="1" hidden="1">
      <c r="B386" s="230"/>
      <c r="C386" s="230"/>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c r="AA386" s="230"/>
      <c r="AB386" s="230"/>
      <c r="AC386" s="230"/>
      <c r="AD386" s="230"/>
      <c r="AE386" s="230"/>
      <c r="AF386" s="230"/>
      <c r="AG386" s="230"/>
      <c r="AH386" s="230"/>
      <c r="AI386" s="231"/>
      <c r="AJ386" s="231"/>
      <c r="AK386" s="230"/>
      <c r="AL386" s="230"/>
      <c r="AM386" s="230"/>
      <c r="AN386" s="230"/>
    </row>
    <row r="387" spans="2:40" s="219" customFormat="1" hidden="1">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1"/>
      <c r="AJ387" s="231"/>
      <c r="AK387" s="230"/>
      <c r="AL387" s="230"/>
      <c r="AM387" s="230"/>
      <c r="AN387" s="230"/>
    </row>
    <row r="388" spans="2:40" s="219" customFormat="1" hidden="1">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c r="AA388" s="230"/>
      <c r="AB388" s="230"/>
      <c r="AC388" s="230"/>
      <c r="AD388" s="230"/>
      <c r="AE388" s="230"/>
      <c r="AF388" s="230"/>
      <c r="AG388" s="230"/>
      <c r="AH388" s="230"/>
      <c r="AI388" s="231"/>
      <c r="AJ388" s="231"/>
      <c r="AK388" s="230"/>
      <c r="AL388" s="230"/>
      <c r="AM388" s="230"/>
      <c r="AN388" s="230"/>
    </row>
    <row r="389" spans="2:40" s="219" customFormat="1" hidden="1">
      <c r="B389" s="230"/>
      <c r="C389" s="230"/>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c r="AA389" s="230"/>
      <c r="AB389" s="230"/>
      <c r="AC389" s="230"/>
      <c r="AD389" s="230"/>
      <c r="AE389" s="230"/>
      <c r="AF389" s="230"/>
      <c r="AG389" s="230"/>
      <c r="AH389" s="230"/>
      <c r="AI389" s="231"/>
      <c r="AJ389" s="231"/>
      <c r="AK389" s="230"/>
      <c r="AL389" s="230"/>
      <c r="AM389" s="230"/>
      <c r="AN389" s="230"/>
    </row>
    <row r="390" spans="2:40" s="219" customFormat="1" hidden="1">
      <c r="B390" s="230"/>
      <c r="C390" s="230"/>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c r="AA390" s="230"/>
      <c r="AB390" s="230"/>
      <c r="AC390" s="230"/>
      <c r="AD390" s="230"/>
      <c r="AE390" s="230"/>
      <c r="AF390" s="230"/>
      <c r="AG390" s="230"/>
      <c r="AH390" s="230"/>
      <c r="AI390" s="231"/>
      <c r="AJ390" s="231"/>
      <c r="AK390" s="230"/>
      <c r="AL390" s="230"/>
      <c r="AM390" s="230"/>
      <c r="AN390" s="230"/>
    </row>
    <row r="391" spans="2:40" s="219" customFormat="1" hidden="1">
      <c r="B391" s="230"/>
      <c r="C391" s="230"/>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c r="AA391" s="230"/>
      <c r="AB391" s="230"/>
      <c r="AC391" s="230"/>
      <c r="AD391" s="230"/>
      <c r="AE391" s="230"/>
      <c r="AF391" s="230"/>
      <c r="AG391" s="230"/>
      <c r="AH391" s="230"/>
      <c r="AI391" s="231"/>
      <c r="AJ391" s="231"/>
      <c r="AK391" s="230"/>
      <c r="AL391" s="230"/>
      <c r="AM391" s="230"/>
      <c r="AN391" s="230"/>
    </row>
    <row r="392" spans="2:40" s="219" customFormat="1" hidden="1">
      <c r="B392" s="230"/>
      <c r="C392" s="230"/>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c r="AA392" s="230"/>
      <c r="AB392" s="230"/>
      <c r="AC392" s="230"/>
      <c r="AD392" s="230"/>
      <c r="AE392" s="230"/>
      <c r="AF392" s="230"/>
      <c r="AG392" s="230"/>
      <c r="AH392" s="230"/>
      <c r="AI392" s="231"/>
      <c r="AJ392" s="231"/>
      <c r="AK392" s="230"/>
      <c r="AL392" s="230"/>
      <c r="AM392" s="230"/>
      <c r="AN392" s="230"/>
    </row>
    <row r="393" spans="2:40" s="219" customFormat="1" hidden="1">
      <c r="B393" s="230"/>
      <c r="C393" s="230"/>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c r="AA393" s="230"/>
      <c r="AB393" s="230"/>
      <c r="AC393" s="230"/>
      <c r="AD393" s="230"/>
      <c r="AE393" s="230"/>
      <c r="AF393" s="230"/>
      <c r="AG393" s="230"/>
      <c r="AH393" s="230"/>
      <c r="AI393" s="231"/>
      <c r="AJ393" s="231"/>
      <c r="AK393" s="230"/>
      <c r="AL393" s="230"/>
      <c r="AM393" s="230"/>
      <c r="AN393" s="230"/>
    </row>
    <row r="394" spans="2:40" s="219" customFormat="1" hidden="1">
      <c r="B394" s="230"/>
      <c r="C394" s="230"/>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c r="AA394" s="230"/>
      <c r="AB394" s="230"/>
      <c r="AC394" s="230"/>
      <c r="AD394" s="230"/>
      <c r="AE394" s="230"/>
      <c r="AF394" s="230"/>
      <c r="AG394" s="230"/>
      <c r="AH394" s="230"/>
      <c r="AI394" s="231"/>
      <c r="AJ394" s="231"/>
      <c r="AK394" s="230"/>
      <c r="AL394" s="230"/>
      <c r="AM394" s="230"/>
      <c r="AN394" s="230"/>
    </row>
    <row r="395" spans="2:40" s="219" customFormat="1" hidden="1">
      <c r="B395" s="230"/>
      <c r="C395" s="230"/>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c r="AA395" s="230"/>
      <c r="AB395" s="230"/>
      <c r="AC395" s="230"/>
      <c r="AD395" s="230"/>
      <c r="AE395" s="230"/>
      <c r="AF395" s="230"/>
      <c r="AG395" s="230"/>
      <c r="AH395" s="230"/>
      <c r="AI395" s="231"/>
      <c r="AJ395" s="231"/>
      <c r="AK395" s="230"/>
      <c r="AL395" s="230"/>
      <c r="AM395" s="230"/>
      <c r="AN395" s="230"/>
    </row>
    <row r="396" spans="2:40" s="219" customFormat="1" hidden="1">
      <c r="B396" s="230"/>
      <c r="C396" s="230"/>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c r="AA396" s="230"/>
      <c r="AB396" s="230"/>
      <c r="AC396" s="230"/>
      <c r="AD396" s="230"/>
      <c r="AE396" s="230"/>
      <c r="AF396" s="230"/>
      <c r="AG396" s="230"/>
      <c r="AH396" s="230"/>
      <c r="AI396" s="231"/>
      <c r="AJ396" s="231"/>
      <c r="AK396" s="230"/>
      <c r="AL396" s="230"/>
      <c r="AM396" s="230"/>
      <c r="AN396" s="230"/>
    </row>
    <row r="397" spans="2:40" s="219" customFormat="1" hidden="1">
      <c r="B397" s="230"/>
      <c r="C397" s="230"/>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c r="AA397" s="230"/>
      <c r="AB397" s="230"/>
      <c r="AC397" s="230"/>
      <c r="AD397" s="230"/>
      <c r="AE397" s="230"/>
      <c r="AF397" s="230"/>
      <c r="AG397" s="230"/>
      <c r="AH397" s="230"/>
      <c r="AI397" s="231"/>
      <c r="AJ397" s="231"/>
      <c r="AK397" s="230"/>
      <c r="AL397" s="230"/>
      <c r="AM397" s="230"/>
      <c r="AN397" s="230"/>
    </row>
    <row r="398" spans="2:40" s="219" customFormat="1" hidden="1">
      <c r="B398" s="230"/>
      <c r="C398" s="230"/>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c r="AA398" s="230"/>
      <c r="AB398" s="230"/>
      <c r="AC398" s="230"/>
      <c r="AD398" s="230"/>
      <c r="AE398" s="230"/>
      <c r="AF398" s="230"/>
      <c r="AG398" s="230"/>
      <c r="AH398" s="230"/>
      <c r="AI398" s="231"/>
      <c r="AJ398" s="231"/>
      <c r="AK398" s="230"/>
      <c r="AL398" s="230"/>
      <c r="AM398" s="230"/>
      <c r="AN398" s="230"/>
    </row>
    <row r="399" spans="2:40" s="219" customFormat="1" hidden="1">
      <c r="B399" s="230"/>
      <c r="C399" s="230"/>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c r="AA399" s="230"/>
      <c r="AB399" s="230"/>
      <c r="AC399" s="230"/>
      <c r="AD399" s="230"/>
      <c r="AE399" s="230"/>
      <c r="AF399" s="230"/>
      <c r="AG399" s="230"/>
      <c r="AH399" s="230"/>
      <c r="AI399" s="231"/>
      <c r="AJ399" s="231"/>
      <c r="AK399" s="230"/>
      <c r="AL399" s="230"/>
      <c r="AM399" s="230"/>
      <c r="AN399" s="230"/>
    </row>
    <row r="400" spans="2:40" s="219" customFormat="1" hidden="1">
      <c r="B400" s="230"/>
      <c r="C400" s="230"/>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c r="AA400" s="230"/>
      <c r="AB400" s="230"/>
      <c r="AC400" s="230"/>
      <c r="AD400" s="230"/>
      <c r="AE400" s="230"/>
      <c r="AF400" s="230"/>
      <c r="AG400" s="230"/>
      <c r="AH400" s="230"/>
      <c r="AI400" s="231"/>
      <c r="AJ400" s="231"/>
      <c r="AK400" s="230"/>
      <c r="AL400" s="230"/>
      <c r="AM400" s="230"/>
      <c r="AN400" s="230"/>
    </row>
    <row r="401" spans="2:40" s="219" customFormat="1" hidden="1">
      <c r="B401" s="230"/>
      <c r="C401" s="230"/>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c r="AA401" s="230"/>
      <c r="AB401" s="230"/>
      <c r="AC401" s="230"/>
      <c r="AD401" s="230"/>
      <c r="AE401" s="230"/>
      <c r="AF401" s="230"/>
      <c r="AG401" s="230"/>
      <c r="AH401" s="230"/>
      <c r="AI401" s="231"/>
      <c r="AJ401" s="231"/>
      <c r="AK401" s="230"/>
      <c r="AL401" s="230"/>
      <c r="AM401" s="230"/>
      <c r="AN401" s="230"/>
    </row>
    <row r="402" spans="2:40" s="219" customFormat="1" hidden="1">
      <c r="B402" s="230"/>
      <c r="C402" s="230"/>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c r="AA402" s="230"/>
      <c r="AB402" s="230"/>
      <c r="AC402" s="230"/>
      <c r="AD402" s="230"/>
      <c r="AE402" s="230"/>
      <c r="AF402" s="230"/>
      <c r="AG402" s="230"/>
      <c r="AH402" s="230"/>
      <c r="AI402" s="231"/>
      <c r="AJ402" s="231"/>
      <c r="AK402" s="230"/>
      <c r="AL402" s="230"/>
      <c r="AM402" s="230"/>
      <c r="AN402" s="230"/>
    </row>
    <row r="403" spans="2:40" s="219" customFormat="1" hidden="1">
      <c r="B403" s="230"/>
      <c r="C403" s="230"/>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c r="AA403" s="230"/>
      <c r="AB403" s="230"/>
      <c r="AC403" s="230"/>
      <c r="AD403" s="230"/>
      <c r="AE403" s="230"/>
      <c r="AF403" s="230"/>
      <c r="AG403" s="230"/>
      <c r="AH403" s="230"/>
      <c r="AI403" s="231"/>
      <c r="AJ403" s="231"/>
      <c r="AK403" s="230"/>
      <c r="AL403" s="230"/>
      <c r="AM403" s="230"/>
      <c r="AN403" s="230"/>
    </row>
    <row r="404" spans="2:40" s="219" customFormat="1" hidden="1">
      <c r="B404" s="230"/>
      <c r="C404" s="230"/>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c r="AA404" s="230"/>
      <c r="AB404" s="230"/>
      <c r="AC404" s="230"/>
      <c r="AD404" s="230"/>
      <c r="AE404" s="230"/>
      <c r="AF404" s="230"/>
      <c r="AG404" s="230"/>
      <c r="AH404" s="230"/>
      <c r="AI404" s="231"/>
      <c r="AJ404" s="231"/>
      <c r="AK404" s="230"/>
      <c r="AL404" s="230"/>
      <c r="AM404" s="230"/>
      <c r="AN404" s="230"/>
    </row>
    <row r="405" spans="2:40" s="219" customFormat="1" hidden="1">
      <c r="B405" s="230"/>
      <c r="C405" s="230"/>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c r="AA405" s="230"/>
      <c r="AB405" s="230"/>
      <c r="AC405" s="230"/>
      <c r="AD405" s="230"/>
      <c r="AE405" s="230"/>
      <c r="AF405" s="230"/>
      <c r="AG405" s="230"/>
      <c r="AH405" s="230"/>
      <c r="AI405" s="231"/>
      <c r="AJ405" s="231"/>
      <c r="AK405" s="230"/>
      <c r="AL405" s="230"/>
      <c r="AM405" s="230"/>
      <c r="AN405" s="230"/>
    </row>
    <row r="406" spans="2:40" s="219" customFormat="1" hidden="1">
      <c r="B406" s="230"/>
      <c r="C406" s="230"/>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c r="AA406" s="230"/>
      <c r="AB406" s="230"/>
      <c r="AC406" s="230"/>
      <c r="AD406" s="230"/>
      <c r="AE406" s="230"/>
      <c r="AF406" s="230"/>
      <c r="AG406" s="230"/>
      <c r="AH406" s="230"/>
      <c r="AI406" s="231"/>
      <c r="AJ406" s="231"/>
      <c r="AK406" s="230"/>
      <c r="AL406" s="230"/>
      <c r="AM406" s="230"/>
      <c r="AN406" s="230"/>
    </row>
    <row r="407" spans="2:40" s="219" customFormat="1" hidden="1">
      <c r="B407" s="230"/>
      <c r="C407" s="230"/>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c r="AA407" s="230"/>
      <c r="AB407" s="230"/>
      <c r="AC407" s="230"/>
      <c r="AD407" s="230"/>
      <c r="AE407" s="230"/>
      <c r="AF407" s="230"/>
      <c r="AG407" s="230"/>
      <c r="AH407" s="230"/>
      <c r="AI407" s="231"/>
      <c r="AJ407" s="231"/>
      <c r="AK407" s="230"/>
      <c r="AL407" s="230"/>
      <c r="AM407" s="230"/>
      <c r="AN407" s="230"/>
    </row>
    <row r="408" spans="2:40" s="219" customFormat="1" hidden="1">
      <c r="B408" s="230"/>
      <c r="C408" s="230"/>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c r="AA408" s="230"/>
      <c r="AB408" s="230"/>
      <c r="AC408" s="230"/>
      <c r="AD408" s="230"/>
      <c r="AE408" s="230"/>
      <c r="AF408" s="230"/>
      <c r="AG408" s="230"/>
      <c r="AH408" s="230"/>
      <c r="AI408" s="231"/>
      <c r="AJ408" s="231"/>
      <c r="AK408" s="230"/>
      <c r="AL408" s="230"/>
      <c r="AM408" s="230"/>
      <c r="AN408" s="230"/>
    </row>
    <row r="409" spans="2:40" s="219" customFormat="1" hidden="1">
      <c r="B409" s="230"/>
      <c r="C409" s="230"/>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c r="AA409" s="230"/>
      <c r="AB409" s="230"/>
      <c r="AC409" s="230"/>
      <c r="AD409" s="230"/>
      <c r="AE409" s="230"/>
      <c r="AF409" s="230"/>
      <c r="AG409" s="230"/>
      <c r="AH409" s="230"/>
      <c r="AI409" s="231"/>
      <c r="AJ409" s="231"/>
      <c r="AK409" s="230"/>
      <c r="AL409" s="230"/>
      <c r="AM409" s="230"/>
      <c r="AN409" s="230"/>
    </row>
    <row r="410" spans="2:40" s="219" customFormat="1" hidden="1">
      <c r="B410" s="230"/>
      <c r="C410" s="230"/>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c r="AA410" s="230"/>
      <c r="AB410" s="230"/>
      <c r="AC410" s="230"/>
      <c r="AD410" s="230"/>
      <c r="AE410" s="230"/>
      <c r="AF410" s="230"/>
      <c r="AG410" s="230"/>
      <c r="AH410" s="230"/>
      <c r="AI410" s="231"/>
      <c r="AJ410" s="231"/>
      <c r="AK410" s="230"/>
      <c r="AL410" s="230"/>
      <c r="AM410" s="230"/>
      <c r="AN410" s="230"/>
    </row>
    <row r="411" spans="2:40" s="219" customFormat="1" hidden="1">
      <c r="B411" s="230"/>
      <c r="C411" s="230"/>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c r="AA411" s="230"/>
      <c r="AB411" s="230"/>
      <c r="AC411" s="230"/>
      <c r="AD411" s="230"/>
      <c r="AE411" s="230"/>
      <c r="AF411" s="230"/>
      <c r="AG411" s="230"/>
      <c r="AH411" s="230"/>
      <c r="AI411" s="231"/>
      <c r="AJ411" s="231"/>
      <c r="AK411" s="230"/>
      <c r="AL411" s="230"/>
      <c r="AM411" s="230"/>
      <c r="AN411" s="230"/>
    </row>
    <row r="412" spans="2:40" s="219" customFormat="1" hidden="1">
      <c r="B412" s="230"/>
      <c r="C412" s="230"/>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c r="AA412" s="230"/>
      <c r="AB412" s="230"/>
      <c r="AC412" s="230"/>
      <c r="AD412" s="230"/>
      <c r="AE412" s="230"/>
      <c r="AF412" s="230"/>
      <c r="AG412" s="230"/>
      <c r="AH412" s="230"/>
      <c r="AI412" s="231"/>
      <c r="AJ412" s="231"/>
      <c r="AK412" s="230"/>
      <c r="AL412" s="230"/>
      <c r="AM412" s="230"/>
      <c r="AN412" s="230"/>
    </row>
    <row r="413" spans="2:40" s="219" customFormat="1" hidden="1">
      <c r="B413" s="230"/>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c r="AA413" s="230"/>
      <c r="AB413" s="230"/>
      <c r="AC413" s="230"/>
      <c r="AD413" s="230"/>
      <c r="AE413" s="230"/>
      <c r="AF413" s="230"/>
      <c r="AG413" s="230"/>
      <c r="AH413" s="230"/>
      <c r="AI413" s="231"/>
      <c r="AJ413" s="231"/>
      <c r="AK413" s="230"/>
      <c r="AL413" s="230"/>
      <c r="AM413" s="230"/>
      <c r="AN413" s="230"/>
    </row>
    <row r="414" spans="2:40" s="219" customFormat="1" hidden="1">
      <c r="B414" s="230"/>
      <c r="C414" s="230"/>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c r="AA414" s="230"/>
      <c r="AB414" s="230"/>
      <c r="AC414" s="230"/>
      <c r="AD414" s="230"/>
      <c r="AE414" s="230"/>
      <c r="AF414" s="230"/>
      <c r="AG414" s="230"/>
      <c r="AH414" s="230"/>
      <c r="AI414" s="231"/>
      <c r="AJ414" s="231"/>
      <c r="AK414" s="230"/>
      <c r="AL414" s="230"/>
      <c r="AM414" s="230"/>
      <c r="AN414" s="230"/>
    </row>
    <row r="415" spans="2:40" s="219" customFormat="1" hidden="1">
      <c r="B415" s="230"/>
      <c r="C415" s="230"/>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c r="AA415" s="230"/>
      <c r="AB415" s="230"/>
      <c r="AC415" s="230"/>
      <c r="AD415" s="230"/>
      <c r="AE415" s="230"/>
      <c r="AF415" s="230"/>
      <c r="AG415" s="230"/>
      <c r="AH415" s="230"/>
      <c r="AI415" s="231"/>
      <c r="AJ415" s="231"/>
      <c r="AK415" s="230"/>
      <c r="AL415" s="230"/>
      <c r="AM415" s="230"/>
      <c r="AN415" s="230"/>
    </row>
    <row r="416" spans="2:40" s="219" customFormat="1" hidden="1">
      <c r="B416" s="230"/>
      <c r="C416" s="230"/>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c r="AA416" s="230"/>
      <c r="AB416" s="230"/>
      <c r="AC416" s="230"/>
      <c r="AD416" s="230"/>
      <c r="AE416" s="230"/>
      <c r="AF416" s="230"/>
      <c r="AG416" s="230"/>
      <c r="AH416" s="230"/>
      <c r="AI416" s="231"/>
      <c r="AJ416" s="231"/>
      <c r="AK416" s="230"/>
      <c r="AL416" s="230"/>
      <c r="AM416" s="230"/>
      <c r="AN416" s="230"/>
    </row>
    <row r="417" spans="2:40" s="219" customFormat="1" hidden="1">
      <c r="B417" s="230"/>
      <c r="C417" s="230"/>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c r="AA417" s="230"/>
      <c r="AB417" s="230"/>
      <c r="AC417" s="230"/>
      <c r="AD417" s="230"/>
      <c r="AE417" s="230"/>
      <c r="AF417" s="230"/>
      <c r="AG417" s="230"/>
      <c r="AH417" s="230"/>
      <c r="AI417" s="231"/>
      <c r="AJ417" s="231"/>
      <c r="AK417" s="230"/>
      <c r="AL417" s="230"/>
      <c r="AM417" s="230"/>
      <c r="AN417" s="230"/>
    </row>
    <row r="418" spans="2:40" s="219" customFormat="1" hidden="1">
      <c r="B418" s="230"/>
      <c r="C418" s="230"/>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c r="AA418" s="230"/>
      <c r="AB418" s="230"/>
      <c r="AC418" s="230"/>
      <c r="AD418" s="230"/>
      <c r="AE418" s="230"/>
      <c r="AF418" s="230"/>
      <c r="AG418" s="230"/>
      <c r="AH418" s="230"/>
      <c r="AI418" s="231"/>
      <c r="AJ418" s="231"/>
      <c r="AK418" s="230"/>
      <c r="AL418" s="230"/>
      <c r="AM418" s="230"/>
      <c r="AN418" s="230"/>
    </row>
    <row r="419" spans="2:40" s="219" customFormat="1" hidden="1">
      <c r="B419" s="230"/>
      <c r="C419" s="230"/>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c r="AA419" s="230"/>
      <c r="AB419" s="230"/>
      <c r="AC419" s="230"/>
      <c r="AD419" s="230"/>
      <c r="AE419" s="230"/>
      <c r="AF419" s="230"/>
      <c r="AG419" s="230"/>
      <c r="AH419" s="230"/>
      <c r="AI419" s="231"/>
      <c r="AJ419" s="231"/>
      <c r="AK419" s="230"/>
      <c r="AL419" s="230"/>
      <c r="AM419" s="230"/>
      <c r="AN419" s="230"/>
    </row>
    <row r="420" spans="2:40" s="219" customFormat="1" hidden="1">
      <c r="B420" s="230"/>
      <c r="C420" s="230"/>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c r="AA420" s="230"/>
      <c r="AB420" s="230"/>
      <c r="AC420" s="230"/>
      <c r="AD420" s="230"/>
      <c r="AE420" s="230"/>
      <c r="AF420" s="230"/>
      <c r="AG420" s="230"/>
      <c r="AH420" s="230"/>
      <c r="AI420" s="231"/>
      <c r="AJ420" s="231"/>
      <c r="AK420" s="230"/>
      <c r="AL420" s="230"/>
      <c r="AM420" s="230"/>
      <c r="AN420" s="230"/>
    </row>
    <row r="421" spans="2:40" s="219" customFormat="1" hidden="1">
      <c r="B421" s="230"/>
      <c r="C421" s="230"/>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c r="AA421" s="230"/>
      <c r="AB421" s="230"/>
      <c r="AC421" s="230"/>
      <c r="AD421" s="230"/>
      <c r="AE421" s="230"/>
      <c r="AF421" s="230"/>
      <c r="AG421" s="230"/>
      <c r="AH421" s="230"/>
      <c r="AI421" s="231"/>
      <c r="AJ421" s="231"/>
      <c r="AK421" s="230"/>
      <c r="AL421" s="230"/>
      <c r="AM421" s="230"/>
      <c r="AN421" s="230"/>
    </row>
    <row r="422" spans="2:40" s="219" customFormat="1" hidden="1">
      <c r="B422" s="230"/>
      <c r="C422" s="230"/>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c r="AA422" s="230"/>
      <c r="AB422" s="230"/>
      <c r="AC422" s="230"/>
      <c r="AD422" s="230"/>
      <c r="AE422" s="230"/>
      <c r="AF422" s="230"/>
      <c r="AG422" s="230"/>
      <c r="AH422" s="230"/>
      <c r="AI422" s="231"/>
      <c r="AJ422" s="231"/>
      <c r="AK422" s="230"/>
      <c r="AL422" s="230"/>
      <c r="AM422" s="230"/>
      <c r="AN422" s="230"/>
    </row>
    <row r="423" spans="2:40" s="219" customFormat="1" hidden="1">
      <c r="B423" s="230"/>
      <c r="C423" s="230"/>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c r="AA423" s="230"/>
      <c r="AB423" s="230"/>
      <c r="AC423" s="230"/>
      <c r="AD423" s="230"/>
      <c r="AE423" s="230"/>
      <c r="AF423" s="230"/>
      <c r="AG423" s="230"/>
      <c r="AH423" s="230"/>
      <c r="AI423" s="231"/>
      <c r="AJ423" s="231"/>
      <c r="AK423" s="230"/>
      <c r="AL423" s="230"/>
      <c r="AM423" s="230"/>
      <c r="AN423" s="230"/>
    </row>
    <row r="424" spans="2:40" s="219" customFormat="1" hidden="1">
      <c r="B424" s="230"/>
      <c r="C424" s="230"/>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c r="AA424" s="230"/>
      <c r="AB424" s="230"/>
      <c r="AC424" s="230"/>
      <c r="AD424" s="230"/>
      <c r="AE424" s="230"/>
      <c r="AF424" s="230"/>
      <c r="AG424" s="230"/>
      <c r="AH424" s="230"/>
      <c r="AI424" s="231"/>
      <c r="AJ424" s="231"/>
      <c r="AK424" s="230"/>
      <c r="AL424" s="230"/>
      <c r="AM424" s="230"/>
      <c r="AN424" s="230"/>
    </row>
    <row r="425" spans="2:40" s="219" customFormat="1" hidden="1">
      <c r="B425" s="230"/>
      <c r="C425" s="230"/>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c r="AA425" s="230"/>
      <c r="AB425" s="230"/>
      <c r="AC425" s="230"/>
      <c r="AD425" s="230"/>
      <c r="AE425" s="230"/>
      <c r="AF425" s="230"/>
      <c r="AG425" s="230"/>
      <c r="AH425" s="230"/>
      <c r="AI425" s="231"/>
      <c r="AJ425" s="231"/>
      <c r="AK425" s="230"/>
      <c r="AL425" s="230"/>
      <c r="AM425" s="230"/>
      <c r="AN425" s="230"/>
    </row>
    <row r="426" spans="2:40" s="219" customFormat="1" hidden="1">
      <c r="B426" s="230"/>
      <c r="C426" s="230"/>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c r="AA426" s="230"/>
      <c r="AB426" s="230"/>
      <c r="AC426" s="230"/>
      <c r="AD426" s="230"/>
      <c r="AE426" s="230"/>
      <c r="AF426" s="230"/>
      <c r="AG426" s="230"/>
      <c r="AH426" s="230"/>
      <c r="AI426" s="231"/>
      <c r="AJ426" s="231"/>
      <c r="AK426" s="230"/>
      <c r="AL426" s="230"/>
      <c r="AM426" s="230"/>
      <c r="AN426" s="230"/>
    </row>
    <row r="427" spans="2:40" s="219" customFormat="1" hidden="1">
      <c r="B427" s="230"/>
      <c r="C427" s="230"/>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1"/>
      <c r="AJ427" s="231"/>
      <c r="AK427" s="230"/>
      <c r="AL427" s="230"/>
      <c r="AM427" s="230"/>
      <c r="AN427" s="230"/>
    </row>
    <row r="428" spans="2:40" s="219" customFormat="1" hidden="1">
      <c r="B428" s="230"/>
      <c r="C428" s="230"/>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1"/>
      <c r="AJ428" s="231"/>
      <c r="AK428" s="230"/>
      <c r="AL428" s="230"/>
      <c r="AM428" s="230"/>
      <c r="AN428" s="230"/>
    </row>
    <row r="429" spans="2:40" s="219" customFormat="1" hidden="1">
      <c r="B429" s="230"/>
      <c r="C429" s="230"/>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1"/>
      <c r="AJ429" s="231"/>
      <c r="AK429" s="230"/>
      <c r="AL429" s="230"/>
      <c r="AM429" s="230"/>
      <c r="AN429" s="230"/>
    </row>
    <row r="430" spans="2:40" s="219" customFormat="1" hidden="1">
      <c r="B430" s="230"/>
      <c r="C430" s="230"/>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c r="AA430" s="230"/>
      <c r="AB430" s="230"/>
      <c r="AC430" s="230"/>
      <c r="AD430" s="230"/>
      <c r="AE430" s="230"/>
      <c r="AF430" s="230"/>
      <c r="AG430" s="230"/>
      <c r="AH430" s="230"/>
      <c r="AI430" s="231"/>
      <c r="AJ430" s="231"/>
      <c r="AK430" s="230"/>
      <c r="AL430" s="230"/>
      <c r="AM430" s="230"/>
      <c r="AN430" s="230"/>
    </row>
    <row r="431" spans="2:40" s="219" customFormat="1" hidden="1">
      <c r="B431" s="230"/>
      <c r="C431" s="230"/>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c r="AA431" s="230"/>
      <c r="AB431" s="230"/>
      <c r="AC431" s="230"/>
      <c r="AD431" s="230"/>
      <c r="AE431" s="230"/>
      <c r="AF431" s="230"/>
      <c r="AG431" s="230"/>
      <c r="AH431" s="230"/>
      <c r="AI431" s="231"/>
      <c r="AJ431" s="231"/>
      <c r="AK431" s="230"/>
      <c r="AL431" s="230"/>
      <c r="AM431" s="230"/>
      <c r="AN431" s="230"/>
    </row>
    <row r="432" spans="2:40" s="219" customFormat="1" hidden="1">
      <c r="B432" s="230"/>
      <c r="C432" s="230"/>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c r="AA432" s="230"/>
      <c r="AB432" s="230"/>
      <c r="AC432" s="230"/>
      <c r="AD432" s="230"/>
      <c r="AE432" s="230"/>
      <c r="AF432" s="230"/>
      <c r="AG432" s="230"/>
      <c r="AH432" s="230"/>
      <c r="AI432" s="231"/>
      <c r="AJ432" s="231"/>
      <c r="AK432" s="230"/>
      <c r="AL432" s="230"/>
      <c r="AM432" s="230"/>
      <c r="AN432" s="230"/>
    </row>
    <row r="433" spans="2:40" s="219" customFormat="1" hidden="1">
      <c r="B433" s="230"/>
      <c r="C433" s="230"/>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c r="AA433" s="230"/>
      <c r="AB433" s="230"/>
      <c r="AC433" s="230"/>
      <c r="AD433" s="230"/>
      <c r="AE433" s="230"/>
      <c r="AF433" s="230"/>
      <c r="AG433" s="230"/>
      <c r="AH433" s="230"/>
      <c r="AI433" s="231"/>
      <c r="AJ433" s="231"/>
      <c r="AK433" s="230"/>
      <c r="AL433" s="230"/>
      <c r="AM433" s="230"/>
      <c r="AN433" s="230"/>
    </row>
    <row r="434" spans="2:40" s="219" customFormat="1" hidden="1">
      <c r="B434" s="230"/>
      <c r="C434" s="230"/>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c r="AA434" s="230"/>
      <c r="AB434" s="230"/>
      <c r="AC434" s="230"/>
      <c r="AD434" s="230"/>
      <c r="AE434" s="230"/>
      <c r="AF434" s="230"/>
      <c r="AG434" s="230"/>
      <c r="AH434" s="230"/>
      <c r="AI434" s="231"/>
      <c r="AJ434" s="231"/>
      <c r="AK434" s="230"/>
      <c r="AL434" s="230"/>
      <c r="AM434" s="230"/>
      <c r="AN434" s="230"/>
    </row>
    <row r="435" spans="2:40" s="219" customFormat="1" hidden="1">
      <c r="B435" s="230"/>
      <c r="C435" s="230"/>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c r="AA435" s="230"/>
      <c r="AB435" s="230"/>
      <c r="AC435" s="230"/>
      <c r="AD435" s="230"/>
      <c r="AE435" s="230"/>
      <c r="AF435" s="230"/>
      <c r="AG435" s="230"/>
      <c r="AH435" s="230"/>
      <c r="AI435" s="231"/>
      <c r="AJ435" s="231"/>
      <c r="AK435" s="230"/>
      <c r="AL435" s="230"/>
      <c r="AM435" s="230"/>
      <c r="AN435" s="230"/>
    </row>
    <row r="436" spans="2:40" s="219" customFormat="1" hidden="1">
      <c r="B436" s="230"/>
      <c r="C436" s="230"/>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c r="AA436" s="230"/>
      <c r="AB436" s="230"/>
      <c r="AC436" s="230"/>
      <c r="AD436" s="230"/>
      <c r="AE436" s="230"/>
      <c r="AF436" s="230"/>
      <c r="AG436" s="230"/>
      <c r="AH436" s="230"/>
      <c r="AI436" s="231"/>
      <c r="AJ436" s="231"/>
      <c r="AK436" s="230"/>
      <c r="AL436" s="230"/>
      <c r="AM436" s="230"/>
      <c r="AN436" s="230"/>
    </row>
    <row r="437" spans="2:40" s="219" customFormat="1" hidden="1">
      <c r="B437" s="230"/>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c r="AA437" s="230"/>
      <c r="AB437" s="230"/>
      <c r="AC437" s="230"/>
      <c r="AD437" s="230"/>
      <c r="AE437" s="230"/>
      <c r="AF437" s="230"/>
      <c r="AG437" s="230"/>
      <c r="AH437" s="230"/>
      <c r="AI437" s="231"/>
      <c r="AJ437" s="231"/>
      <c r="AK437" s="230"/>
      <c r="AL437" s="230"/>
      <c r="AM437" s="230"/>
      <c r="AN437" s="230"/>
    </row>
    <row r="438" spans="2:40" s="219" customFormat="1" hidden="1">
      <c r="B438" s="230"/>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c r="AA438" s="230"/>
      <c r="AB438" s="230"/>
      <c r="AC438" s="230"/>
      <c r="AD438" s="230"/>
      <c r="AE438" s="230"/>
      <c r="AF438" s="230"/>
      <c r="AG438" s="230"/>
      <c r="AH438" s="230"/>
      <c r="AI438" s="231"/>
      <c r="AJ438" s="231"/>
      <c r="AK438" s="230"/>
      <c r="AL438" s="230"/>
      <c r="AM438" s="230"/>
      <c r="AN438" s="230"/>
    </row>
    <row r="439" spans="2:40" s="219" customFormat="1" hidden="1">
      <c r="B439" s="230"/>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c r="AA439" s="230"/>
      <c r="AB439" s="230"/>
      <c r="AC439" s="230"/>
      <c r="AD439" s="230"/>
      <c r="AE439" s="230"/>
      <c r="AF439" s="230"/>
      <c r="AG439" s="230"/>
      <c r="AH439" s="230"/>
      <c r="AI439" s="231"/>
      <c r="AJ439" s="231"/>
      <c r="AK439" s="230"/>
      <c r="AL439" s="230"/>
      <c r="AM439" s="230"/>
      <c r="AN439" s="230"/>
    </row>
    <row r="440" spans="2:40" s="219" customFormat="1" hidden="1">
      <c r="B440" s="230"/>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c r="AA440" s="230"/>
      <c r="AB440" s="230"/>
      <c r="AC440" s="230"/>
      <c r="AD440" s="230"/>
      <c r="AE440" s="230"/>
      <c r="AF440" s="230"/>
      <c r="AG440" s="230"/>
      <c r="AH440" s="230"/>
      <c r="AI440" s="231"/>
      <c r="AJ440" s="231"/>
      <c r="AK440" s="230"/>
      <c r="AL440" s="230"/>
      <c r="AM440" s="230"/>
      <c r="AN440" s="230"/>
    </row>
    <row r="441" spans="2:40" s="219" customFormat="1" hidden="1">
      <c r="B441" s="230"/>
      <c r="C441" s="230"/>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c r="AA441" s="230"/>
      <c r="AB441" s="230"/>
      <c r="AC441" s="230"/>
      <c r="AD441" s="230"/>
      <c r="AE441" s="230"/>
      <c r="AF441" s="230"/>
      <c r="AG441" s="230"/>
      <c r="AH441" s="230"/>
      <c r="AI441" s="231"/>
      <c r="AJ441" s="231"/>
      <c r="AK441" s="230"/>
      <c r="AL441" s="230"/>
      <c r="AM441" s="230"/>
      <c r="AN441" s="230"/>
    </row>
    <row r="442" spans="2:40" s="219" customFormat="1" hidden="1">
      <c r="B442" s="230"/>
      <c r="C442" s="230"/>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c r="AA442" s="230"/>
      <c r="AB442" s="230"/>
      <c r="AC442" s="230"/>
      <c r="AD442" s="230"/>
      <c r="AE442" s="230"/>
      <c r="AF442" s="230"/>
      <c r="AG442" s="230"/>
      <c r="AH442" s="230"/>
      <c r="AI442" s="231"/>
      <c r="AJ442" s="231"/>
      <c r="AK442" s="230"/>
      <c r="AL442" s="230"/>
      <c r="AM442" s="230"/>
      <c r="AN442" s="230"/>
    </row>
    <row r="443" spans="2:40" s="219" customFormat="1" hidden="1">
      <c r="B443" s="230"/>
      <c r="C443" s="230"/>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c r="AA443" s="230"/>
      <c r="AB443" s="230"/>
      <c r="AC443" s="230"/>
      <c r="AD443" s="230"/>
      <c r="AE443" s="230"/>
      <c r="AF443" s="230"/>
      <c r="AG443" s="230"/>
      <c r="AH443" s="230"/>
      <c r="AI443" s="231"/>
      <c r="AJ443" s="231"/>
      <c r="AK443" s="230"/>
      <c r="AL443" s="230"/>
      <c r="AM443" s="230"/>
      <c r="AN443" s="230"/>
    </row>
    <row r="444" spans="2:40" s="219" customFormat="1" hidden="1">
      <c r="B444" s="230"/>
      <c r="C444" s="230"/>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c r="AA444" s="230"/>
      <c r="AB444" s="230"/>
      <c r="AC444" s="230"/>
      <c r="AD444" s="230"/>
      <c r="AE444" s="230"/>
      <c r="AF444" s="230"/>
      <c r="AG444" s="230"/>
      <c r="AH444" s="230"/>
      <c r="AI444" s="231"/>
      <c r="AJ444" s="231"/>
      <c r="AK444" s="230"/>
      <c r="AL444" s="230"/>
      <c r="AM444" s="230"/>
      <c r="AN444" s="230"/>
    </row>
    <row r="445" spans="2:40" s="219" customFormat="1" hidden="1">
      <c r="B445" s="230"/>
      <c r="C445" s="230"/>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c r="AA445" s="230"/>
      <c r="AB445" s="230"/>
      <c r="AC445" s="230"/>
      <c r="AD445" s="230"/>
      <c r="AE445" s="230"/>
      <c r="AF445" s="230"/>
      <c r="AG445" s="230"/>
      <c r="AH445" s="230"/>
      <c r="AI445" s="231"/>
      <c r="AJ445" s="231"/>
      <c r="AK445" s="230"/>
      <c r="AL445" s="230"/>
      <c r="AM445" s="230"/>
      <c r="AN445" s="230"/>
    </row>
    <row r="446" spans="2:40" s="219" customFormat="1" hidden="1">
      <c r="B446" s="230"/>
      <c r="C446" s="230"/>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c r="AA446" s="230"/>
      <c r="AB446" s="230"/>
      <c r="AC446" s="230"/>
      <c r="AD446" s="230"/>
      <c r="AE446" s="230"/>
      <c r="AF446" s="230"/>
      <c r="AG446" s="230"/>
      <c r="AH446" s="230"/>
      <c r="AI446" s="231"/>
      <c r="AJ446" s="231"/>
      <c r="AK446" s="230"/>
      <c r="AL446" s="230"/>
      <c r="AM446" s="230"/>
      <c r="AN446" s="230"/>
    </row>
    <row r="447" spans="2:40" s="219" customFormat="1" hidden="1">
      <c r="B447" s="230"/>
      <c r="C447" s="230"/>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c r="AA447" s="230"/>
      <c r="AB447" s="230"/>
      <c r="AC447" s="230"/>
      <c r="AD447" s="230"/>
      <c r="AE447" s="230"/>
      <c r="AF447" s="230"/>
      <c r="AG447" s="230"/>
      <c r="AH447" s="230"/>
      <c r="AI447" s="231"/>
      <c r="AJ447" s="231"/>
      <c r="AK447" s="230"/>
      <c r="AL447" s="230"/>
      <c r="AM447" s="230"/>
      <c r="AN447" s="230"/>
    </row>
    <row r="448" spans="2:40" s="219" customFormat="1" hidden="1">
      <c r="B448" s="230"/>
      <c r="C448" s="230"/>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c r="AA448" s="230"/>
      <c r="AB448" s="230"/>
      <c r="AC448" s="230"/>
      <c r="AD448" s="230"/>
      <c r="AE448" s="230"/>
      <c r="AF448" s="230"/>
      <c r="AG448" s="230"/>
      <c r="AH448" s="230"/>
      <c r="AI448" s="231"/>
      <c r="AJ448" s="231"/>
      <c r="AK448" s="230"/>
      <c r="AL448" s="230"/>
      <c r="AM448" s="230"/>
      <c r="AN448" s="230"/>
    </row>
    <row r="449" spans="2:40" s="219" customFormat="1" hidden="1">
      <c r="B449" s="230"/>
      <c r="C449" s="230"/>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c r="AA449" s="230"/>
      <c r="AB449" s="230"/>
      <c r="AC449" s="230"/>
      <c r="AD449" s="230"/>
      <c r="AE449" s="230"/>
      <c r="AF449" s="230"/>
      <c r="AG449" s="230"/>
      <c r="AH449" s="230"/>
      <c r="AI449" s="231"/>
      <c r="AJ449" s="231"/>
      <c r="AK449" s="230"/>
      <c r="AL449" s="230"/>
      <c r="AM449" s="230"/>
      <c r="AN449" s="230"/>
    </row>
    <row r="450" spans="2:40" s="219" customFormat="1" hidden="1">
      <c r="B450" s="230"/>
      <c r="C450" s="230"/>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c r="AA450" s="230"/>
      <c r="AB450" s="230"/>
      <c r="AC450" s="230"/>
      <c r="AD450" s="230"/>
      <c r="AE450" s="230"/>
      <c r="AF450" s="230"/>
      <c r="AG450" s="230"/>
      <c r="AH450" s="230"/>
      <c r="AI450" s="231"/>
      <c r="AJ450" s="231"/>
      <c r="AK450" s="230"/>
      <c r="AL450" s="230"/>
      <c r="AM450" s="230"/>
      <c r="AN450" s="230"/>
    </row>
    <row r="451" spans="2:40" s="219" customFormat="1" hidden="1">
      <c r="B451" s="230"/>
      <c r="C451" s="230"/>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c r="AA451" s="230"/>
      <c r="AB451" s="230"/>
      <c r="AC451" s="230"/>
      <c r="AD451" s="230"/>
      <c r="AE451" s="230"/>
      <c r="AF451" s="230"/>
      <c r="AG451" s="230"/>
      <c r="AH451" s="230"/>
      <c r="AI451" s="231"/>
      <c r="AJ451" s="231"/>
      <c r="AK451" s="230"/>
      <c r="AL451" s="230"/>
      <c r="AM451" s="230"/>
      <c r="AN451" s="230"/>
    </row>
    <row r="452" spans="2:40" s="219" customFormat="1" hidden="1">
      <c r="B452" s="230"/>
      <c r="C452" s="230"/>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c r="AA452" s="230"/>
      <c r="AB452" s="230"/>
      <c r="AC452" s="230"/>
      <c r="AD452" s="230"/>
      <c r="AE452" s="230"/>
      <c r="AF452" s="230"/>
      <c r="AG452" s="230"/>
      <c r="AH452" s="230"/>
      <c r="AI452" s="231"/>
      <c r="AJ452" s="231"/>
      <c r="AK452" s="230"/>
      <c r="AL452" s="230"/>
      <c r="AM452" s="230"/>
      <c r="AN452" s="230"/>
    </row>
    <row r="453" spans="2:40" s="219" customFormat="1" hidden="1">
      <c r="B453" s="230"/>
      <c r="C453" s="230"/>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c r="AA453" s="230"/>
      <c r="AB453" s="230"/>
      <c r="AC453" s="230"/>
      <c r="AD453" s="230"/>
      <c r="AE453" s="230"/>
      <c r="AF453" s="230"/>
      <c r="AG453" s="230"/>
      <c r="AH453" s="230"/>
      <c r="AI453" s="231"/>
      <c r="AJ453" s="231"/>
      <c r="AK453" s="230"/>
      <c r="AL453" s="230"/>
      <c r="AM453" s="230"/>
      <c r="AN453" s="230"/>
    </row>
    <row r="454" spans="2:40" s="219" customFormat="1" hidden="1">
      <c r="B454" s="230"/>
      <c r="C454" s="230"/>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c r="AA454" s="230"/>
      <c r="AB454" s="230"/>
      <c r="AC454" s="230"/>
      <c r="AD454" s="230"/>
      <c r="AE454" s="230"/>
      <c r="AF454" s="230"/>
      <c r="AG454" s="230"/>
      <c r="AH454" s="230"/>
      <c r="AI454" s="231"/>
      <c r="AJ454" s="231"/>
      <c r="AK454" s="230"/>
      <c r="AL454" s="230"/>
      <c r="AM454" s="230"/>
      <c r="AN454" s="230"/>
    </row>
    <row r="455" spans="2:40" s="219" customFormat="1" hidden="1">
      <c r="B455" s="230"/>
      <c r="C455" s="230"/>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c r="AA455" s="230"/>
      <c r="AB455" s="230"/>
      <c r="AC455" s="230"/>
      <c r="AD455" s="230"/>
      <c r="AE455" s="230"/>
      <c r="AF455" s="230"/>
      <c r="AG455" s="230"/>
      <c r="AH455" s="230"/>
      <c r="AI455" s="231"/>
      <c r="AJ455" s="231"/>
      <c r="AK455" s="230"/>
      <c r="AL455" s="230"/>
      <c r="AM455" s="230"/>
      <c r="AN455" s="230"/>
    </row>
    <row r="456" spans="2:40" s="219" customFormat="1" hidden="1">
      <c r="B456" s="230"/>
      <c r="C456" s="230"/>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c r="AA456" s="230"/>
      <c r="AB456" s="230"/>
      <c r="AC456" s="230"/>
      <c r="AD456" s="230"/>
      <c r="AE456" s="230"/>
      <c r="AF456" s="230"/>
      <c r="AG456" s="230"/>
      <c r="AH456" s="230"/>
      <c r="AI456" s="231"/>
      <c r="AJ456" s="231"/>
      <c r="AK456" s="230"/>
      <c r="AL456" s="230"/>
      <c r="AM456" s="230"/>
      <c r="AN456" s="230"/>
    </row>
    <row r="457" spans="2:40" s="219" customFormat="1" hidden="1">
      <c r="B457" s="230"/>
      <c r="C457" s="230"/>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c r="AA457" s="230"/>
      <c r="AB457" s="230"/>
      <c r="AC457" s="230"/>
      <c r="AD457" s="230"/>
      <c r="AE457" s="230"/>
      <c r="AF457" s="230"/>
      <c r="AG457" s="230"/>
      <c r="AH457" s="230"/>
      <c r="AI457" s="231"/>
      <c r="AJ457" s="231"/>
      <c r="AK457" s="230"/>
      <c r="AL457" s="230"/>
      <c r="AM457" s="230"/>
      <c r="AN457" s="230"/>
    </row>
    <row r="458" spans="2:40" s="219" customFormat="1" hidden="1">
      <c r="B458" s="230"/>
      <c r="C458" s="230"/>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c r="AA458" s="230"/>
      <c r="AB458" s="230"/>
      <c r="AC458" s="230"/>
      <c r="AD458" s="230"/>
      <c r="AE458" s="230"/>
      <c r="AF458" s="230"/>
      <c r="AG458" s="230"/>
      <c r="AH458" s="230"/>
      <c r="AI458" s="231"/>
      <c r="AJ458" s="231"/>
      <c r="AK458" s="230"/>
      <c r="AL458" s="230"/>
      <c r="AM458" s="230"/>
      <c r="AN458" s="230"/>
    </row>
    <row r="459" spans="2:40" s="219" customFormat="1" hidden="1">
      <c r="B459" s="230"/>
      <c r="C459" s="230"/>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c r="AA459" s="230"/>
      <c r="AB459" s="230"/>
      <c r="AC459" s="230"/>
      <c r="AD459" s="230"/>
      <c r="AE459" s="230"/>
      <c r="AF459" s="230"/>
      <c r="AG459" s="230"/>
      <c r="AH459" s="230"/>
      <c r="AI459" s="231"/>
      <c r="AJ459" s="231"/>
      <c r="AK459" s="230"/>
      <c r="AL459" s="230"/>
      <c r="AM459" s="230"/>
      <c r="AN459" s="230"/>
    </row>
    <row r="460" spans="2:40" s="219" customFormat="1" hidden="1">
      <c r="B460" s="230"/>
      <c r="C460" s="230"/>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c r="AA460" s="230"/>
      <c r="AB460" s="230"/>
      <c r="AC460" s="230"/>
      <c r="AD460" s="230"/>
      <c r="AE460" s="230"/>
      <c r="AF460" s="230"/>
      <c r="AG460" s="230"/>
      <c r="AH460" s="230"/>
      <c r="AI460" s="231"/>
      <c r="AJ460" s="231"/>
      <c r="AK460" s="230"/>
      <c r="AL460" s="230"/>
      <c r="AM460" s="230"/>
      <c r="AN460" s="230"/>
    </row>
    <row r="461" spans="2:40" s="219" customFormat="1" hidden="1">
      <c r="B461" s="230"/>
      <c r="C461" s="230"/>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c r="AA461" s="230"/>
      <c r="AB461" s="230"/>
      <c r="AC461" s="230"/>
      <c r="AD461" s="230"/>
      <c r="AE461" s="230"/>
      <c r="AF461" s="230"/>
      <c r="AG461" s="230"/>
      <c r="AH461" s="230"/>
      <c r="AI461" s="231"/>
      <c r="AJ461" s="231"/>
      <c r="AK461" s="230"/>
      <c r="AL461" s="230"/>
      <c r="AM461" s="230"/>
      <c r="AN461" s="230"/>
    </row>
    <row r="462" spans="2:40" s="219" customFormat="1" hidden="1">
      <c r="B462" s="230"/>
      <c r="C462" s="230"/>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c r="AA462" s="230"/>
      <c r="AB462" s="230"/>
      <c r="AC462" s="230"/>
      <c r="AD462" s="230"/>
      <c r="AE462" s="230"/>
      <c r="AF462" s="230"/>
      <c r="AG462" s="230"/>
      <c r="AH462" s="230"/>
      <c r="AI462" s="231"/>
      <c r="AJ462" s="231"/>
      <c r="AK462" s="230"/>
      <c r="AL462" s="230"/>
      <c r="AM462" s="230"/>
      <c r="AN462" s="230"/>
    </row>
    <row r="463" spans="2:40" s="219" customFormat="1" hidden="1">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c r="AA463" s="230"/>
      <c r="AB463" s="230"/>
      <c r="AC463" s="230"/>
      <c r="AD463" s="230"/>
      <c r="AE463" s="230"/>
      <c r="AF463" s="230"/>
      <c r="AG463" s="230"/>
      <c r="AH463" s="230"/>
      <c r="AI463" s="231"/>
      <c r="AJ463" s="231"/>
      <c r="AK463" s="230"/>
      <c r="AL463" s="230"/>
      <c r="AM463" s="230"/>
      <c r="AN463" s="230"/>
    </row>
    <row r="464" spans="2:40" s="219" customFormat="1" hidden="1">
      <c r="B464" s="230"/>
      <c r="C464" s="230"/>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c r="AA464" s="230"/>
      <c r="AB464" s="230"/>
      <c r="AC464" s="230"/>
      <c r="AD464" s="230"/>
      <c r="AE464" s="230"/>
      <c r="AF464" s="230"/>
      <c r="AG464" s="230"/>
      <c r="AH464" s="230"/>
      <c r="AI464" s="231"/>
      <c r="AJ464" s="231"/>
      <c r="AK464" s="230"/>
      <c r="AL464" s="230"/>
      <c r="AM464" s="230"/>
      <c r="AN464" s="230"/>
    </row>
    <row r="465" spans="2:40" s="219" customFormat="1" hidden="1">
      <c r="B465" s="230"/>
      <c r="C465" s="230"/>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c r="AA465" s="230"/>
      <c r="AB465" s="230"/>
      <c r="AC465" s="230"/>
      <c r="AD465" s="230"/>
      <c r="AE465" s="230"/>
      <c r="AF465" s="230"/>
      <c r="AG465" s="230"/>
      <c r="AH465" s="230"/>
      <c r="AI465" s="231"/>
      <c r="AJ465" s="231"/>
      <c r="AK465" s="230"/>
      <c r="AL465" s="230"/>
      <c r="AM465" s="230"/>
      <c r="AN465" s="230"/>
    </row>
    <row r="466" spans="2:40" s="219" customFormat="1" hidden="1">
      <c r="B466" s="230"/>
      <c r="C466" s="230"/>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c r="AA466" s="230"/>
      <c r="AB466" s="230"/>
      <c r="AC466" s="230"/>
      <c r="AD466" s="230"/>
      <c r="AE466" s="230"/>
      <c r="AF466" s="230"/>
      <c r="AG466" s="230"/>
      <c r="AH466" s="230"/>
      <c r="AI466" s="231"/>
      <c r="AJ466" s="231"/>
      <c r="AK466" s="230"/>
      <c r="AL466" s="230"/>
      <c r="AM466" s="230"/>
      <c r="AN466" s="230"/>
    </row>
    <row r="467" spans="2:40" s="219" customFormat="1" hidden="1">
      <c r="B467" s="230"/>
      <c r="C467" s="230"/>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c r="AA467" s="230"/>
      <c r="AB467" s="230"/>
      <c r="AC467" s="230"/>
      <c r="AD467" s="230"/>
      <c r="AE467" s="230"/>
      <c r="AF467" s="230"/>
      <c r="AG467" s="230"/>
      <c r="AH467" s="230"/>
      <c r="AI467" s="231"/>
      <c r="AJ467" s="231"/>
      <c r="AK467" s="230"/>
      <c r="AL467" s="230"/>
      <c r="AM467" s="230"/>
      <c r="AN467" s="230"/>
    </row>
    <row r="468" spans="2:40" s="219" customFormat="1" hidden="1">
      <c r="B468" s="230"/>
      <c r="C468" s="230"/>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c r="AA468" s="230"/>
      <c r="AB468" s="230"/>
      <c r="AC468" s="230"/>
      <c r="AD468" s="230"/>
      <c r="AE468" s="230"/>
      <c r="AF468" s="230"/>
      <c r="AG468" s="230"/>
      <c r="AH468" s="230"/>
      <c r="AI468" s="231"/>
      <c r="AJ468" s="231"/>
      <c r="AK468" s="230"/>
      <c r="AL468" s="230"/>
      <c r="AM468" s="230"/>
      <c r="AN468" s="230"/>
    </row>
    <row r="469" spans="2:40" s="219" customFormat="1" hidden="1">
      <c r="B469" s="230"/>
      <c r="C469" s="230"/>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c r="AA469" s="230"/>
      <c r="AB469" s="230"/>
      <c r="AC469" s="230"/>
      <c r="AD469" s="230"/>
      <c r="AE469" s="230"/>
      <c r="AF469" s="230"/>
      <c r="AG469" s="230"/>
      <c r="AH469" s="230"/>
      <c r="AI469" s="231"/>
      <c r="AJ469" s="231"/>
      <c r="AK469" s="230"/>
      <c r="AL469" s="230"/>
      <c r="AM469" s="230"/>
      <c r="AN469" s="230"/>
    </row>
    <row r="470" spans="2:40" s="219" customFormat="1" hidden="1">
      <c r="B470" s="230"/>
      <c r="C470" s="230"/>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c r="AA470" s="230"/>
      <c r="AB470" s="230"/>
      <c r="AC470" s="230"/>
      <c r="AD470" s="230"/>
      <c r="AE470" s="230"/>
      <c r="AF470" s="230"/>
      <c r="AG470" s="230"/>
      <c r="AH470" s="230"/>
      <c r="AI470" s="231"/>
      <c r="AJ470" s="231"/>
      <c r="AK470" s="230"/>
      <c r="AL470" s="230"/>
      <c r="AM470" s="230"/>
      <c r="AN470" s="230"/>
    </row>
    <row r="471" spans="2:40" s="219" customFormat="1" hidden="1">
      <c r="B471" s="230"/>
      <c r="C471" s="230"/>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c r="AA471" s="230"/>
      <c r="AB471" s="230"/>
      <c r="AC471" s="230"/>
      <c r="AD471" s="230"/>
      <c r="AE471" s="230"/>
      <c r="AF471" s="230"/>
      <c r="AG471" s="230"/>
      <c r="AH471" s="230"/>
      <c r="AI471" s="231"/>
      <c r="AJ471" s="231"/>
      <c r="AK471" s="230"/>
      <c r="AL471" s="230"/>
      <c r="AM471" s="230"/>
      <c r="AN471" s="230"/>
    </row>
    <row r="472" spans="2:40" s="219" customFormat="1" hidden="1">
      <c r="B472" s="230"/>
      <c r="C472" s="230"/>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c r="AA472" s="230"/>
      <c r="AB472" s="230"/>
      <c r="AC472" s="230"/>
      <c r="AD472" s="230"/>
      <c r="AE472" s="230"/>
      <c r="AF472" s="230"/>
      <c r="AG472" s="230"/>
      <c r="AH472" s="230"/>
      <c r="AI472" s="231"/>
      <c r="AJ472" s="231"/>
      <c r="AK472" s="230"/>
      <c r="AL472" s="230"/>
      <c r="AM472" s="230"/>
      <c r="AN472" s="230"/>
    </row>
    <row r="473" spans="2:40" s="219" customFormat="1" hidden="1">
      <c r="B473" s="230"/>
      <c r="C473" s="230"/>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c r="AA473" s="230"/>
      <c r="AB473" s="230"/>
      <c r="AC473" s="230"/>
      <c r="AD473" s="230"/>
      <c r="AE473" s="230"/>
      <c r="AF473" s="230"/>
      <c r="AG473" s="230"/>
      <c r="AH473" s="230"/>
      <c r="AI473" s="231"/>
      <c r="AJ473" s="231"/>
      <c r="AK473" s="230"/>
      <c r="AL473" s="230"/>
      <c r="AM473" s="230"/>
      <c r="AN473" s="230"/>
    </row>
    <row r="474" spans="2:40" s="219" customFormat="1" hidden="1">
      <c r="B474" s="230"/>
      <c r="C474" s="230"/>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c r="AA474" s="230"/>
      <c r="AB474" s="230"/>
      <c r="AC474" s="230"/>
      <c r="AD474" s="230"/>
      <c r="AE474" s="230"/>
      <c r="AF474" s="230"/>
      <c r="AG474" s="230"/>
      <c r="AH474" s="230"/>
      <c r="AI474" s="231"/>
      <c r="AJ474" s="231"/>
      <c r="AK474" s="230"/>
      <c r="AL474" s="230"/>
      <c r="AM474" s="230"/>
      <c r="AN474" s="230"/>
    </row>
    <row r="475" spans="2:40" s="219" customFormat="1" hidden="1">
      <c r="B475" s="230"/>
      <c r="C475" s="230"/>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c r="AA475" s="230"/>
      <c r="AB475" s="230"/>
      <c r="AC475" s="230"/>
      <c r="AD475" s="230"/>
      <c r="AE475" s="230"/>
      <c r="AF475" s="230"/>
      <c r="AG475" s="230"/>
      <c r="AH475" s="230"/>
      <c r="AI475" s="231"/>
      <c r="AJ475" s="231"/>
      <c r="AK475" s="230"/>
      <c r="AL475" s="230"/>
      <c r="AM475" s="230"/>
      <c r="AN475" s="230"/>
    </row>
    <row r="476" spans="2:40" s="219" customFormat="1" hidden="1">
      <c r="B476" s="230"/>
      <c r="C476" s="230"/>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c r="AA476" s="230"/>
      <c r="AB476" s="230"/>
      <c r="AC476" s="230"/>
      <c r="AD476" s="230"/>
      <c r="AE476" s="230"/>
      <c r="AF476" s="230"/>
      <c r="AG476" s="230"/>
      <c r="AH476" s="230"/>
      <c r="AI476" s="231"/>
      <c r="AJ476" s="231"/>
      <c r="AK476" s="230"/>
      <c r="AL476" s="230"/>
      <c r="AM476" s="230"/>
      <c r="AN476" s="230"/>
    </row>
    <row r="477" spans="2:40" s="219" customFormat="1" ht="25.5" customHeight="1">
      <c r="AI477" s="220"/>
      <c r="AJ477" s="220"/>
    </row>
    <row r="478" spans="2:40">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18"/>
      <c r="AJ478" s="18"/>
      <c r="AK478" s="6"/>
      <c r="AL478" s="6"/>
      <c r="AM478" s="6"/>
      <c r="AN478" s="6"/>
    </row>
    <row r="479" spans="2:40">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18"/>
      <c r="AJ479" s="18"/>
      <c r="AK479" s="6"/>
      <c r="AL479" s="6"/>
      <c r="AM479" s="6"/>
      <c r="AN479" s="6"/>
    </row>
    <row r="480" spans="2:40">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18"/>
      <c r="AJ480" s="18"/>
      <c r="AK480" s="6"/>
      <c r="AL480" s="6"/>
      <c r="AM480" s="6"/>
      <c r="AN480" s="6"/>
    </row>
    <row r="481" spans="2:40">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18"/>
      <c r="AJ481" s="18"/>
      <c r="AK481" s="6"/>
      <c r="AL481" s="6"/>
      <c r="AM481" s="6"/>
      <c r="AN481" s="6"/>
    </row>
    <row r="482" spans="2:40">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18"/>
      <c r="AJ482" s="18"/>
      <c r="AK482" s="6"/>
      <c r="AL482" s="6"/>
      <c r="AM482" s="6"/>
      <c r="AN482" s="6"/>
    </row>
    <row r="483" spans="2:40">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18"/>
      <c r="AJ483" s="18"/>
      <c r="AK483" s="6"/>
      <c r="AL483" s="6"/>
      <c r="AM483" s="6"/>
      <c r="AN483" s="6"/>
    </row>
    <row r="484" spans="2:40">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18"/>
      <c r="AJ484" s="18"/>
      <c r="AK484" s="6"/>
      <c r="AL484" s="6"/>
      <c r="AM484" s="6"/>
      <c r="AN484" s="6"/>
    </row>
    <row r="485" spans="2:40">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18"/>
      <c r="AJ485" s="18"/>
      <c r="AK485" s="6"/>
      <c r="AL485" s="6"/>
      <c r="AM485" s="6"/>
      <c r="AN485" s="6"/>
    </row>
    <row r="486" spans="2:40">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18"/>
      <c r="AJ486" s="18"/>
      <c r="AK486" s="6"/>
      <c r="AL486" s="6"/>
      <c r="AM486" s="6"/>
      <c r="AN486" s="6"/>
    </row>
    <row r="487" spans="2:40">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18"/>
      <c r="AJ487" s="18"/>
      <c r="AK487" s="6"/>
      <c r="AL487" s="6"/>
      <c r="AM487" s="6"/>
      <c r="AN487" s="6"/>
    </row>
    <row r="488" spans="2:40">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18"/>
      <c r="AJ488" s="18"/>
      <c r="AK488" s="6"/>
      <c r="AL488" s="6"/>
      <c r="AM488" s="6"/>
      <c r="AN488" s="6"/>
    </row>
    <row r="489" spans="2:40">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18"/>
      <c r="AJ489" s="18"/>
      <c r="AK489" s="6"/>
      <c r="AL489" s="6"/>
      <c r="AM489" s="6"/>
      <c r="AN489" s="6"/>
    </row>
    <row r="490" spans="2:40">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18"/>
      <c r="AJ490" s="18"/>
      <c r="AK490" s="6"/>
      <c r="AL490" s="6"/>
      <c r="AM490" s="6"/>
      <c r="AN490" s="6"/>
    </row>
    <row r="491" spans="2:40">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18"/>
      <c r="AJ491" s="18"/>
      <c r="AK491" s="6"/>
      <c r="AL491" s="6"/>
      <c r="AM491" s="6"/>
      <c r="AN491" s="6"/>
    </row>
    <row r="492" spans="2:40">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18"/>
      <c r="AJ492" s="18"/>
      <c r="AK492" s="6"/>
      <c r="AL492" s="6"/>
      <c r="AM492" s="6"/>
      <c r="AN492" s="6"/>
    </row>
    <row r="493" spans="2:40">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18"/>
      <c r="AJ493" s="18"/>
      <c r="AK493" s="6"/>
      <c r="AL493" s="6"/>
      <c r="AM493" s="6"/>
      <c r="AN493" s="6"/>
    </row>
    <row r="494" spans="2:40">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18"/>
      <c r="AJ494" s="18"/>
      <c r="AK494" s="6"/>
      <c r="AL494" s="6"/>
      <c r="AM494" s="6"/>
      <c r="AN494" s="6"/>
    </row>
    <row r="495" spans="2:40">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18"/>
      <c r="AJ495" s="18"/>
      <c r="AK495" s="6"/>
      <c r="AL495" s="6"/>
      <c r="AM495" s="6"/>
      <c r="AN495" s="6"/>
    </row>
    <row r="496" spans="2:40">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18"/>
      <c r="AJ496" s="18"/>
      <c r="AK496" s="6"/>
      <c r="AL496" s="6"/>
      <c r="AM496" s="6"/>
      <c r="AN496" s="6"/>
    </row>
    <row r="497" spans="2:40">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18"/>
      <c r="AJ497" s="18"/>
      <c r="AK497" s="6"/>
      <c r="AL497" s="6"/>
      <c r="AM497" s="6"/>
      <c r="AN497" s="6"/>
    </row>
    <row r="498" spans="2:40">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18"/>
      <c r="AJ498" s="18"/>
      <c r="AK498" s="6"/>
      <c r="AL498" s="6"/>
      <c r="AM498" s="6"/>
      <c r="AN498" s="6"/>
    </row>
    <row r="499" spans="2:40">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18"/>
      <c r="AJ499" s="18"/>
      <c r="AK499" s="6"/>
      <c r="AL499" s="6"/>
      <c r="AM499" s="6"/>
      <c r="AN499" s="6"/>
    </row>
    <row r="500" spans="2:40">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18"/>
      <c r="AJ500" s="18"/>
      <c r="AK500" s="6"/>
      <c r="AL500" s="6"/>
      <c r="AM500" s="6"/>
      <c r="AN500" s="6"/>
    </row>
    <row r="501" spans="2:40">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18"/>
      <c r="AJ501" s="18"/>
      <c r="AK501" s="6"/>
      <c r="AL501" s="6"/>
      <c r="AM501" s="6"/>
      <c r="AN501" s="6"/>
    </row>
    <row r="502" spans="2:40">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18"/>
      <c r="AJ502" s="18"/>
      <c r="AK502" s="6"/>
      <c r="AL502" s="6"/>
      <c r="AM502" s="6"/>
      <c r="AN502" s="6"/>
    </row>
    <row r="503" spans="2:40">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18"/>
      <c r="AJ503" s="18"/>
      <c r="AK503" s="6"/>
      <c r="AL503" s="6"/>
      <c r="AM503" s="6"/>
      <c r="AN503" s="6"/>
    </row>
    <row r="504" spans="2:40">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18"/>
      <c r="AJ504" s="18"/>
      <c r="AK504" s="6"/>
      <c r="AL504" s="6"/>
      <c r="AM504" s="6"/>
      <c r="AN504" s="6"/>
    </row>
    <row r="505" spans="2:40">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18"/>
      <c r="AJ505" s="18"/>
      <c r="AK505" s="6"/>
      <c r="AL505" s="6"/>
      <c r="AM505" s="6"/>
      <c r="AN505" s="6"/>
    </row>
    <row r="506" spans="2:40">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18"/>
      <c r="AJ506" s="18"/>
      <c r="AK506" s="6"/>
      <c r="AL506" s="6"/>
      <c r="AM506" s="6"/>
      <c r="AN506" s="6"/>
    </row>
    <row r="507" spans="2:40">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18"/>
      <c r="AJ507" s="18"/>
      <c r="AK507" s="6"/>
      <c r="AL507" s="6"/>
      <c r="AM507" s="6"/>
      <c r="AN507" s="6"/>
    </row>
    <row r="508" spans="2:40">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18"/>
      <c r="AJ508" s="18"/>
      <c r="AK508" s="6"/>
      <c r="AL508" s="6"/>
      <c r="AM508" s="6"/>
      <c r="AN508" s="6"/>
    </row>
    <row r="509" spans="2:40">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18"/>
      <c r="AJ509" s="18"/>
      <c r="AK509" s="6"/>
      <c r="AL509" s="6"/>
      <c r="AM509" s="6"/>
      <c r="AN509" s="6"/>
    </row>
    <row r="510" spans="2:40">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18"/>
      <c r="AJ510" s="18"/>
      <c r="AK510" s="6"/>
      <c r="AL510" s="6"/>
      <c r="AM510" s="6"/>
      <c r="AN510" s="6"/>
    </row>
    <row r="511" spans="2:40">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18"/>
      <c r="AJ511" s="18"/>
      <c r="AK511" s="6"/>
      <c r="AL511" s="6"/>
      <c r="AM511" s="6"/>
      <c r="AN511" s="6"/>
    </row>
    <row r="512" spans="2:40">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18"/>
      <c r="AJ512" s="18"/>
      <c r="AK512" s="6"/>
      <c r="AL512" s="6"/>
      <c r="AM512" s="6"/>
      <c r="AN512" s="6"/>
    </row>
    <row r="513" spans="2:40">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18"/>
      <c r="AJ513" s="18"/>
      <c r="AK513" s="6"/>
      <c r="AL513" s="6"/>
      <c r="AM513" s="6"/>
      <c r="AN513" s="6"/>
    </row>
    <row r="514" spans="2:40">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18"/>
      <c r="AJ514" s="18"/>
      <c r="AK514" s="6"/>
      <c r="AL514" s="6"/>
      <c r="AM514" s="6"/>
      <c r="AN514" s="6"/>
    </row>
    <row r="515" spans="2:40">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18"/>
      <c r="AJ515" s="18"/>
      <c r="AK515" s="6"/>
      <c r="AL515" s="6"/>
      <c r="AM515" s="6"/>
      <c r="AN515" s="6"/>
    </row>
    <row r="516" spans="2:40">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18"/>
      <c r="AJ516" s="18"/>
      <c r="AK516" s="6"/>
      <c r="AL516" s="6"/>
      <c r="AM516" s="6"/>
      <c r="AN516" s="6"/>
    </row>
    <row r="517" spans="2:40">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18"/>
      <c r="AJ517" s="18"/>
      <c r="AK517" s="6"/>
      <c r="AL517" s="6"/>
      <c r="AM517" s="6"/>
      <c r="AN517" s="6"/>
    </row>
    <row r="518" spans="2:40">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18"/>
      <c r="AJ518" s="18"/>
      <c r="AK518" s="6"/>
      <c r="AL518" s="6"/>
      <c r="AM518" s="6"/>
      <c r="AN518" s="6"/>
    </row>
    <row r="519" spans="2:40">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18"/>
      <c r="AJ519" s="18"/>
      <c r="AK519" s="6"/>
      <c r="AL519" s="6"/>
      <c r="AM519" s="6"/>
      <c r="AN519" s="6"/>
    </row>
    <row r="520" spans="2:40">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18"/>
      <c r="AJ520" s="18"/>
      <c r="AK520" s="6"/>
      <c r="AL520" s="6"/>
      <c r="AM520" s="6"/>
      <c r="AN520" s="6"/>
    </row>
    <row r="521" spans="2:40">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18"/>
      <c r="AJ521" s="18"/>
      <c r="AK521" s="6"/>
      <c r="AL521" s="6"/>
      <c r="AM521" s="6"/>
      <c r="AN521" s="6"/>
    </row>
    <row r="522" spans="2:40">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18"/>
      <c r="AJ522" s="18"/>
      <c r="AK522" s="6"/>
      <c r="AL522" s="6"/>
      <c r="AM522" s="6"/>
      <c r="AN522" s="6"/>
    </row>
    <row r="523" spans="2:40">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18"/>
      <c r="AJ523" s="18"/>
      <c r="AK523" s="6"/>
      <c r="AL523" s="6"/>
      <c r="AM523" s="6"/>
      <c r="AN523" s="6"/>
    </row>
    <row r="524" spans="2:40">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18"/>
      <c r="AJ524" s="18"/>
      <c r="AK524" s="6"/>
      <c r="AL524" s="6"/>
      <c r="AM524" s="6"/>
      <c r="AN524" s="6"/>
    </row>
    <row r="525" spans="2:40">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18"/>
      <c r="AJ525" s="18"/>
      <c r="AK525" s="6"/>
      <c r="AL525" s="6"/>
      <c r="AM525" s="6"/>
      <c r="AN525" s="6"/>
    </row>
    <row r="526" spans="2:40">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18"/>
      <c r="AJ526" s="18"/>
      <c r="AK526" s="6"/>
      <c r="AL526" s="6"/>
      <c r="AM526" s="6"/>
      <c r="AN526" s="6"/>
    </row>
    <row r="527" spans="2:40">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18"/>
      <c r="AJ527" s="18"/>
      <c r="AK527" s="6"/>
      <c r="AL527" s="6"/>
      <c r="AM527" s="6"/>
      <c r="AN527" s="6"/>
    </row>
    <row r="528" spans="2:40">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18"/>
      <c r="AJ528" s="18"/>
      <c r="AK528" s="6"/>
      <c r="AL528" s="6"/>
      <c r="AM528" s="6"/>
      <c r="AN528" s="6"/>
    </row>
    <row r="529" spans="2:40">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18"/>
      <c r="AJ529" s="18"/>
      <c r="AK529" s="6"/>
      <c r="AL529" s="6"/>
      <c r="AM529" s="6"/>
      <c r="AN529" s="6"/>
    </row>
    <row r="530" spans="2:40">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18"/>
      <c r="AJ530" s="18"/>
      <c r="AK530" s="6"/>
      <c r="AL530" s="6"/>
      <c r="AM530" s="6"/>
      <c r="AN530" s="6"/>
    </row>
    <row r="531" spans="2:40">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18"/>
      <c r="AJ531" s="18"/>
      <c r="AK531" s="6"/>
      <c r="AL531" s="6"/>
      <c r="AM531" s="6"/>
      <c r="AN531" s="6"/>
    </row>
    <row r="532" spans="2:40">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18"/>
      <c r="AJ532" s="18"/>
      <c r="AK532" s="6"/>
      <c r="AL532" s="6"/>
      <c r="AM532" s="6"/>
      <c r="AN532" s="6"/>
    </row>
    <row r="533" spans="2:40">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18"/>
      <c r="AJ533" s="18"/>
      <c r="AK533" s="6"/>
      <c r="AL533" s="6"/>
      <c r="AM533" s="6"/>
      <c r="AN533" s="6"/>
    </row>
    <row r="534" spans="2:40">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18"/>
      <c r="AJ534" s="18"/>
      <c r="AK534" s="6"/>
      <c r="AL534" s="6"/>
      <c r="AM534" s="6"/>
      <c r="AN534" s="6"/>
    </row>
    <row r="535" spans="2:40">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18"/>
      <c r="AJ535" s="18"/>
      <c r="AK535" s="6"/>
      <c r="AL535" s="6"/>
      <c r="AM535" s="6"/>
      <c r="AN535" s="6"/>
    </row>
    <row r="536" spans="2:40">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18"/>
      <c r="AJ536" s="18"/>
      <c r="AK536" s="6"/>
      <c r="AL536" s="6"/>
      <c r="AM536" s="6"/>
      <c r="AN536" s="6"/>
    </row>
    <row r="537" spans="2:40">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18"/>
      <c r="AJ537" s="18"/>
      <c r="AK537" s="6"/>
      <c r="AL537" s="6"/>
      <c r="AM537" s="6"/>
      <c r="AN537" s="6"/>
    </row>
  </sheetData>
  <sheetProtection password="CC54" sheet="1" objects="1" scenarios="1" selectLockedCells="1"/>
  <mergeCells count="994">
    <mergeCell ref="AM247:AO254"/>
    <mergeCell ref="F255:L255"/>
    <mergeCell ref="N248:Q250"/>
    <mergeCell ref="R248:Y250"/>
    <mergeCell ref="Z248:AD250"/>
    <mergeCell ref="AE248:AG250"/>
    <mergeCell ref="AH248:AJ250"/>
    <mergeCell ref="AK248:AK250"/>
    <mergeCell ref="N252:Q254"/>
    <mergeCell ref="R252:Y254"/>
    <mergeCell ref="Z252:AD254"/>
    <mergeCell ref="AH243:AI243"/>
    <mergeCell ref="AJ243:AK243"/>
    <mergeCell ref="B244:AA244"/>
    <mergeCell ref="B247:H254"/>
    <mergeCell ref="I247:L254"/>
    <mergeCell ref="N247:Q247"/>
    <mergeCell ref="R247:Y247"/>
    <mergeCell ref="Z247:AD247"/>
    <mergeCell ref="AE247:AG247"/>
    <mergeCell ref="AH247:AJ247"/>
    <mergeCell ref="B243:G243"/>
    <mergeCell ref="H243:K243"/>
    <mergeCell ref="M243:P243"/>
    <mergeCell ref="R243:X243"/>
    <mergeCell ref="Y243:Z243"/>
    <mergeCell ref="AC243:AF243"/>
    <mergeCell ref="AE252:AG254"/>
    <mergeCell ref="AH252:AI254"/>
    <mergeCell ref="AK252:AK254"/>
    <mergeCell ref="AH241:AI241"/>
    <mergeCell ref="AJ241:AK241"/>
    <mergeCell ref="B242:G242"/>
    <mergeCell ref="H242:K242"/>
    <mergeCell ref="M242:P242"/>
    <mergeCell ref="R242:X242"/>
    <mergeCell ref="Y242:Z242"/>
    <mergeCell ref="AC242:AF242"/>
    <mergeCell ref="AH242:AI242"/>
    <mergeCell ref="AJ242:AK242"/>
    <mergeCell ref="B241:G241"/>
    <mergeCell ref="H241:K241"/>
    <mergeCell ref="M241:P241"/>
    <mergeCell ref="R241:X241"/>
    <mergeCell ref="Y241:Z241"/>
    <mergeCell ref="AC241:AF241"/>
    <mergeCell ref="AJ238:AK238"/>
    <mergeCell ref="AH239:AI239"/>
    <mergeCell ref="AJ239:AK239"/>
    <mergeCell ref="B240:G240"/>
    <mergeCell ref="H240:K240"/>
    <mergeCell ref="M240:P240"/>
    <mergeCell ref="R240:X240"/>
    <mergeCell ref="Y240:Z240"/>
    <mergeCell ref="AC240:AF240"/>
    <mergeCell ref="AH240:AI240"/>
    <mergeCell ref="AJ240:AK240"/>
    <mergeCell ref="B239:G239"/>
    <mergeCell ref="H239:K239"/>
    <mergeCell ref="M239:P239"/>
    <mergeCell ref="R239:X239"/>
    <mergeCell ref="Y239:Z239"/>
    <mergeCell ref="AC239:AF239"/>
    <mergeCell ref="AJ232:AK232"/>
    <mergeCell ref="B234:G234"/>
    <mergeCell ref="H234:K234"/>
    <mergeCell ref="B236:G236"/>
    <mergeCell ref="H236:K238"/>
    <mergeCell ref="L236:L238"/>
    <mergeCell ref="M236:Q237"/>
    <mergeCell ref="R236:Z237"/>
    <mergeCell ref="AC236:AK236"/>
    <mergeCell ref="B237:G237"/>
    <mergeCell ref="B232:G232"/>
    <mergeCell ref="H232:K232"/>
    <mergeCell ref="W232:Z232"/>
    <mergeCell ref="AA232:AE232"/>
    <mergeCell ref="AF232:AG232"/>
    <mergeCell ref="AH232:AI232"/>
    <mergeCell ref="AC237:AG237"/>
    <mergeCell ref="AH237:AK237"/>
    <mergeCell ref="C238:F238"/>
    <mergeCell ref="M238:P238"/>
    <mergeCell ref="R238:X238"/>
    <mergeCell ref="Y238:Z238"/>
    <mergeCell ref="AC238:AF238"/>
    <mergeCell ref="AH238:AI238"/>
    <mergeCell ref="R230:V230"/>
    <mergeCell ref="W230:Z230"/>
    <mergeCell ref="AA230:AE230"/>
    <mergeCell ref="AF230:AG230"/>
    <mergeCell ref="AH230:AI230"/>
    <mergeCell ref="AJ230:AK230"/>
    <mergeCell ref="W229:Z229"/>
    <mergeCell ref="AA229:AE229"/>
    <mergeCell ref="AF229:AG229"/>
    <mergeCell ref="AH229:AI229"/>
    <mergeCell ref="AJ229:AK229"/>
    <mergeCell ref="R229:V229"/>
    <mergeCell ref="B230:G230"/>
    <mergeCell ref="H230:K230"/>
    <mergeCell ref="L230:M230"/>
    <mergeCell ref="N230:O230"/>
    <mergeCell ref="P230:Q230"/>
    <mergeCell ref="B229:G229"/>
    <mergeCell ref="H229:K229"/>
    <mergeCell ref="L229:M229"/>
    <mergeCell ref="N229:O229"/>
    <mergeCell ref="P229:Q229"/>
    <mergeCell ref="R228:V228"/>
    <mergeCell ref="W228:Z228"/>
    <mergeCell ref="AA228:AE228"/>
    <mergeCell ref="AF228:AG228"/>
    <mergeCell ref="AH228:AI228"/>
    <mergeCell ref="AJ228:AK228"/>
    <mergeCell ref="W227:Z227"/>
    <mergeCell ref="AA227:AE227"/>
    <mergeCell ref="AF227:AG227"/>
    <mergeCell ref="AH227:AI227"/>
    <mergeCell ref="AJ227:AK227"/>
    <mergeCell ref="R227:V227"/>
    <mergeCell ref="B228:G228"/>
    <mergeCell ref="H228:K228"/>
    <mergeCell ref="L228:M228"/>
    <mergeCell ref="N228:O228"/>
    <mergeCell ref="P228:Q228"/>
    <mergeCell ref="B227:G227"/>
    <mergeCell ref="H227:K227"/>
    <mergeCell ref="L227:M227"/>
    <mergeCell ref="N227:O227"/>
    <mergeCell ref="P227:Q227"/>
    <mergeCell ref="R226:V226"/>
    <mergeCell ref="W226:Z226"/>
    <mergeCell ref="AA226:AE226"/>
    <mergeCell ref="AF226:AG226"/>
    <mergeCell ref="AH226:AI226"/>
    <mergeCell ref="AJ226:AK226"/>
    <mergeCell ref="W225:Z225"/>
    <mergeCell ref="AA225:AE225"/>
    <mergeCell ref="AF225:AG225"/>
    <mergeCell ref="AH225:AI225"/>
    <mergeCell ref="AJ225:AK225"/>
    <mergeCell ref="R225:V225"/>
    <mergeCell ref="B226:G226"/>
    <mergeCell ref="H226:K226"/>
    <mergeCell ref="L226:M226"/>
    <mergeCell ref="N226:O226"/>
    <mergeCell ref="P226:Q226"/>
    <mergeCell ref="B225:G225"/>
    <mergeCell ref="H225:K225"/>
    <mergeCell ref="L225:M225"/>
    <mergeCell ref="N225:O225"/>
    <mergeCell ref="P225:Q225"/>
    <mergeCell ref="R224:V224"/>
    <mergeCell ref="W224:Z224"/>
    <mergeCell ref="AA224:AE224"/>
    <mergeCell ref="AF224:AG224"/>
    <mergeCell ref="AH224:AI224"/>
    <mergeCell ref="AJ224:AK224"/>
    <mergeCell ref="W223:Z223"/>
    <mergeCell ref="AA223:AE223"/>
    <mergeCell ref="AF223:AG223"/>
    <mergeCell ref="AH223:AI223"/>
    <mergeCell ref="AJ223:AK223"/>
    <mergeCell ref="R223:V223"/>
    <mergeCell ref="B224:G224"/>
    <mergeCell ref="H224:K224"/>
    <mergeCell ref="L224:M224"/>
    <mergeCell ref="N224:O224"/>
    <mergeCell ref="P224:Q224"/>
    <mergeCell ref="B223:G223"/>
    <mergeCell ref="H223:K223"/>
    <mergeCell ref="L223:M223"/>
    <mergeCell ref="N223:O223"/>
    <mergeCell ref="P223:Q223"/>
    <mergeCell ref="B217:K217"/>
    <mergeCell ref="N217:O217"/>
    <mergeCell ref="R217:AE217"/>
    <mergeCell ref="AI217:AK217"/>
    <mergeCell ref="B218:G218"/>
    <mergeCell ref="H218:K218"/>
    <mergeCell ref="L218:M221"/>
    <mergeCell ref="N218:O222"/>
    <mergeCell ref="P218:Q222"/>
    <mergeCell ref="R218:V222"/>
    <mergeCell ref="W218:Z222"/>
    <mergeCell ref="AA218:AE222"/>
    <mergeCell ref="AF218:AG222"/>
    <mergeCell ref="AH218:AI222"/>
    <mergeCell ref="AJ218:AK222"/>
    <mergeCell ref="H219:K219"/>
    <mergeCell ref="H220:K220"/>
    <mergeCell ref="H221:K221"/>
    <mergeCell ref="H222:K222"/>
    <mergeCell ref="B213:G214"/>
    <mergeCell ref="H213:X214"/>
    <mergeCell ref="Y214:AD214"/>
    <mergeCell ref="AG214:AI214"/>
    <mergeCell ref="AJ214:AK214"/>
    <mergeCell ref="AL214:AN214"/>
    <mergeCell ref="AL210:AN210"/>
    <mergeCell ref="B211:C211"/>
    <mergeCell ref="D211:L211"/>
    <mergeCell ref="M211:N211"/>
    <mergeCell ref="O211:R211"/>
    <mergeCell ref="S211:X211"/>
    <mergeCell ref="Y211:AC211"/>
    <mergeCell ref="AD211:AF211"/>
    <mergeCell ref="AH211:AI211"/>
    <mergeCell ref="AJ211:AK211"/>
    <mergeCell ref="D210:L210"/>
    <mergeCell ref="M210:N210"/>
    <mergeCell ref="O210:R210"/>
    <mergeCell ref="S210:X210"/>
    <mergeCell ref="Y210:AC210"/>
    <mergeCell ref="AD210:AF210"/>
    <mergeCell ref="AH210:AI210"/>
    <mergeCell ref="AJ210:AK210"/>
    <mergeCell ref="AL211:AN211"/>
    <mergeCell ref="AH208:AI208"/>
    <mergeCell ref="AJ208:AK208"/>
    <mergeCell ref="AL208:AN208"/>
    <mergeCell ref="D209:L209"/>
    <mergeCell ref="M209:N209"/>
    <mergeCell ref="O209:R209"/>
    <mergeCell ref="S209:X209"/>
    <mergeCell ref="Y209:AC209"/>
    <mergeCell ref="AD209:AF209"/>
    <mergeCell ref="AH209:AI209"/>
    <mergeCell ref="D208:L208"/>
    <mergeCell ref="M208:N208"/>
    <mergeCell ref="O208:R208"/>
    <mergeCell ref="S208:X208"/>
    <mergeCell ref="Y208:AC208"/>
    <mergeCell ref="AD208:AF208"/>
    <mergeCell ref="AJ209:AK209"/>
    <mergeCell ref="AL209:AN209"/>
    <mergeCell ref="D207:L207"/>
    <mergeCell ref="M207:N207"/>
    <mergeCell ref="O207:R207"/>
    <mergeCell ref="S207:X207"/>
    <mergeCell ref="Y207:AC207"/>
    <mergeCell ref="AD207:AF207"/>
    <mergeCell ref="AH207:AI207"/>
    <mergeCell ref="AJ207:AK207"/>
    <mergeCell ref="AL207:AN207"/>
    <mergeCell ref="D206:L206"/>
    <mergeCell ref="M206:N206"/>
    <mergeCell ref="O206:R206"/>
    <mergeCell ref="S206:X206"/>
    <mergeCell ref="Y206:AC206"/>
    <mergeCell ref="AD206:AF206"/>
    <mergeCell ref="AH206:AI206"/>
    <mergeCell ref="AJ206:AK206"/>
    <mergeCell ref="AL206:AN206"/>
    <mergeCell ref="AH204:AI204"/>
    <mergeCell ref="AJ204:AK204"/>
    <mergeCell ref="AL204:AN204"/>
    <mergeCell ref="D205:L205"/>
    <mergeCell ref="M205:N205"/>
    <mergeCell ref="O205:R205"/>
    <mergeCell ref="S205:X205"/>
    <mergeCell ref="Y205:AC205"/>
    <mergeCell ref="AD205:AF205"/>
    <mergeCell ref="AH205:AI205"/>
    <mergeCell ref="D204:L204"/>
    <mergeCell ref="M204:N204"/>
    <mergeCell ref="O204:R204"/>
    <mergeCell ref="S204:X204"/>
    <mergeCell ref="Y204:AC204"/>
    <mergeCell ref="AD204:AF204"/>
    <mergeCell ref="AJ205:AK205"/>
    <mergeCell ref="AL205:AN205"/>
    <mergeCell ref="D203:L203"/>
    <mergeCell ref="M203:N203"/>
    <mergeCell ref="O203:R203"/>
    <mergeCell ref="S203:X203"/>
    <mergeCell ref="Y203:AC203"/>
    <mergeCell ref="AD203:AF203"/>
    <mergeCell ref="AH203:AI203"/>
    <mergeCell ref="AJ203:AK203"/>
    <mergeCell ref="AL203:AN203"/>
    <mergeCell ref="D202:L202"/>
    <mergeCell ref="M202:N202"/>
    <mergeCell ref="O202:R202"/>
    <mergeCell ref="S202:X202"/>
    <mergeCell ref="Y202:AC202"/>
    <mergeCell ref="AD202:AF202"/>
    <mergeCell ref="AH202:AI202"/>
    <mergeCell ref="AJ202:AK202"/>
    <mergeCell ref="AL202:AN202"/>
    <mergeCell ref="AH200:AI200"/>
    <mergeCell ref="AJ200:AK200"/>
    <mergeCell ref="AL200:AN200"/>
    <mergeCell ref="D201:L201"/>
    <mergeCell ref="M201:N201"/>
    <mergeCell ref="O201:R201"/>
    <mergeCell ref="S201:X201"/>
    <mergeCell ref="Y201:AC201"/>
    <mergeCell ref="AD201:AF201"/>
    <mergeCell ref="AH201:AI201"/>
    <mergeCell ref="D200:L200"/>
    <mergeCell ref="M200:N200"/>
    <mergeCell ref="O200:R200"/>
    <mergeCell ref="S200:X200"/>
    <mergeCell ref="Y200:AC200"/>
    <mergeCell ref="AD200:AF200"/>
    <mergeCell ref="AJ201:AK201"/>
    <mergeCell ref="AL201:AN201"/>
    <mergeCell ref="D199:L199"/>
    <mergeCell ref="M199:N199"/>
    <mergeCell ref="O199:R199"/>
    <mergeCell ref="S199:X199"/>
    <mergeCell ref="Y199:AC199"/>
    <mergeCell ref="AD199:AF199"/>
    <mergeCell ref="AH199:AI199"/>
    <mergeCell ref="AJ199:AK199"/>
    <mergeCell ref="AL199:AN199"/>
    <mergeCell ref="D198:L198"/>
    <mergeCell ref="M198:N198"/>
    <mergeCell ref="O198:R198"/>
    <mergeCell ref="S198:X198"/>
    <mergeCell ref="Y198:AC198"/>
    <mergeCell ref="AD198:AF198"/>
    <mergeCell ref="AH198:AI198"/>
    <mergeCell ref="AJ198:AK198"/>
    <mergeCell ref="AL198:AN198"/>
    <mergeCell ref="AH196:AI196"/>
    <mergeCell ref="AJ196:AK196"/>
    <mergeCell ref="AL196:AN196"/>
    <mergeCell ref="D197:L197"/>
    <mergeCell ref="M197:N197"/>
    <mergeCell ref="O197:R197"/>
    <mergeCell ref="S197:X197"/>
    <mergeCell ref="Y197:AC197"/>
    <mergeCell ref="AD197:AF197"/>
    <mergeCell ref="AH197:AI197"/>
    <mergeCell ref="D196:L196"/>
    <mergeCell ref="M196:N196"/>
    <mergeCell ref="O196:R196"/>
    <mergeCell ref="S196:X196"/>
    <mergeCell ref="Y196:AC196"/>
    <mergeCell ref="AD196:AF196"/>
    <mergeCell ref="AJ197:AK197"/>
    <mergeCell ref="AL197:AN197"/>
    <mergeCell ref="D195:L195"/>
    <mergeCell ref="M195:N195"/>
    <mergeCell ref="O195:R195"/>
    <mergeCell ref="S195:X195"/>
    <mergeCell ref="Y195:AC195"/>
    <mergeCell ref="AD195:AF195"/>
    <mergeCell ref="AH195:AI195"/>
    <mergeCell ref="AJ195:AK195"/>
    <mergeCell ref="AL195:AN195"/>
    <mergeCell ref="D194:L194"/>
    <mergeCell ref="M194:N194"/>
    <mergeCell ref="O194:R194"/>
    <mergeCell ref="S194:X194"/>
    <mergeCell ref="Y194:AC194"/>
    <mergeCell ref="AD194:AF194"/>
    <mergeCell ref="AH194:AI194"/>
    <mergeCell ref="AJ194:AK194"/>
    <mergeCell ref="AL194:AN194"/>
    <mergeCell ref="AH192:AI192"/>
    <mergeCell ref="AJ192:AK192"/>
    <mergeCell ref="AL192:AN192"/>
    <mergeCell ref="D193:L193"/>
    <mergeCell ref="M193:N193"/>
    <mergeCell ref="O193:R193"/>
    <mergeCell ref="S193:X193"/>
    <mergeCell ref="Y193:AC193"/>
    <mergeCell ref="AD193:AF193"/>
    <mergeCell ref="AH193:AI193"/>
    <mergeCell ref="D192:L192"/>
    <mergeCell ref="M192:N192"/>
    <mergeCell ref="O192:R192"/>
    <mergeCell ref="S192:X192"/>
    <mergeCell ref="Y192:AC192"/>
    <mergeCell ref="AD192:AF192"/>
    <mergeCell ref="AJ193:AK193"/>
    <mergeCell ref="AL193:AN193"/>
    <mergeCell ref="D191:L191"/>
    <mergeCell ref="M191:N191"/>
    <mergeCell ref="O191:R191"/>
    <mergeCell ref="S191:X191"/>
    <mergeCell ref="Y191:AC191"/>
    <mergeCell ref="AD191:AF191"/>
    <mergeCell ref="AH191:AI191"/>
    <mergeCell ref="AJ191:AK191"/>
    <mergeCell ref="AL191:AN191"/>
    <mergeCell ref="D190:L190"/>
    <mergeCell ref="M190:N190"/>
    <mergeCell ref="O190:R190"/>
    <mergeCell ref="S190:X190"/>
    <mergeCell ref="Y190:AC190"/>
    <mergeCell ref="AD190:AF190"/>
    <mergeCell ref="AH190:AI190"/>
    <mergeCell ref="AJ190:AK190"/>
    <mergeCell ref="AL190:AN190"/>
    <mergeCell ref="AL188:AN188"/>
    <mergeCell ref="AL186:AM187"/>
    <mergeCell ref="AN186:AO187"/>
    <mergeCell ref="D189:L189"/>
    <mergeCell ref="M189:N189"/>
    <mergeCell ref="O189:R189"/>
    <mergeCell ref="S189:X189"/>
    <mergeCell ref="Y189:AC189"/>
    <mergeCell ref="AD189:AF189"/>
    <mergeCell ref="AH189:AI189"/>
    <mergeCell ref="AJ189:AK189"/>
    <mergeCell ref="AL189:AN189"/>
    <mergeCell ref="AJ186:AJ187"/>
    <mergeCell ref="AK186:AK187"/>
    <mergeCell ref="D188:L188"/>
    <mergeCell ref="M188:N188"/>
    <mergeCell ref="O188:R188"/>
    <mergeCell ref="S188:X188"/>
    <mergeCell ref="Y188:AC188"/>
    <mergeCell ref="AD188:AF188"/>
    <mergeCell ref="AH188:AI188"/>
    <mergeCell ref="AJ188:AK188"/>
    <mergeCell ref="I185:U185"/>
    <mergeCell ref="B186:R187"/>
    <mergeCell ref="X186:Y187"/>
    <mergeCell ref="Z186:AC187"/>
    <mergeCell ref="AD186:AE187"/>
    <mergeCell ref="AF186:AI187"/>
    <mergeCell ref="B182:H182"/>
    <mergeCell ref="I182:N182"/>
    <mergeCell ref="P182:T182"/>
    <mergeCell ref="V182:AE182"/>
    <mergeCell ref="B184:H184"/>
    <mergeCell ref="I184:K184"/>
    <mergeCell ref="M184:N184"/>
    <mergeCell ref="P184:T184"/>
    <mergeCell ref="V184:AE184"/>
    <mergeCell ref="P179:W180"/>
    <mergeCell ref="X179:AC180"/>
    <mergeCell ref="AD179:AE180"/>
    <mergeCell ref="B180:H180"/>
    <mergeCell ref="I180:K180"/>
    <mergeCell ref="M180:N180"/>
    <mergeCell ref="AG176:AJ176"/>
    <mergeCell ref="AK176:AN176"/>
    <mergeCell ref="I177:N177"/>
    <mergeCell ref="B178:H178"/>
    <mergeCell ref="I178:K178"/>
    <mergeCell ref="M178:N178"/>
    <mergeCell ref="P178:AE178"/>
    <mergeCell ref="AF134:AG134"/>
    <mergeCell ref="AI134:AK134"/>
    <mergeCell ref="AL134:AM134"/>
    <mergeCell ref="X168:AN168"/>
    <mergeCell ref="B172:T172"/>
    <mergeCell ref="B176:H176"/>
    <mergeCell ref="I176:N176"/>
    <mergeCell ref="P176:W177"/>
    <mergeCell ref="X176:AC177"/>
    <mergeCell ref="AD176:AE177"/>
    <mergeCell ref="C134:H134"/>
    <mergeCell ref="I134:L134"/>
    <mergeCell ref="N134:Q134"/>
    <mergeCell ref="R134:T134"/>
    <mergeCell ref="U134:Z134"/>
    <mergeCell ref="AA134:AD134"/>
    <mergeCell ref="Y172:AD172"/>
    <mergeCell ref="C133:H133"/>
    <mergeCell ref="I133:L133"/>
    <mergeCell ref="N133:Q133"/>
    <mergeCell ref="R133:T133"/>
    <mergeCell ref="U133:Z133"/>
    <mergeCell ref="AA133:AD133"/>
    <mergeCell ref="AF133:AG133"/>
    <mergeCell ref="AI133:AK133"/>
    <mergeCell ref="AL133:AM133"/>
    <mergeCell ref="C132:H132"/>
    <mergeCell ref="I132:L132"/>
    <mergeCell ref="N132:Q132"/>
    <mergeCell ref="R132:T132"/>
    <mergeCell ref="U132:Z132"/>
    <mergeCell ref="AA132:AD132"/>
    <mergeCell ref="AF132:AG132"/>
    <mergeCell ref="AI132:AK132"/>
    <mergeCell ref="AL132:AM132"/>
    <mergeCell ref="AF130:AG130"/>
    <mergeCell ref="AI130:AK130"/>
    <mergeCell ref="AL130:AM130"/>
    <mergeCell ref="C131:H131"/>
    <mergeCell ref="I131:L131"/>
    <mergeCell ref="N131:Q131"/>
    <mergeCell ref="R131:T131"/>
    <mergeCell ref="U131:Z131"/>
    <mergeCell ref="AA131:AD131"/>
    <mergeCell ref="AF131:AG131"/>
    <mergeCell ref="C130:H130"/>
    <mergeCell ref="I130:L130"/>
    <mergeCell ref="N130:Q130"/>
    <mergeCell ref="R130:T130"/>
    <mergeCell ref="U130:Z130"/>
    <mergeCell ref="AA130:AD130"/>
    <mergeCell ref="AI131:AK131"/>
    <mergeCell ref="AL131:AM131"/>
    <mergeCell ref="C127:H127"/>
    <mergeCell ref="I127:L129"/>
    <mergeCell ref="N127:T128"/>
    <mergeCell ref="V127:AD128"/>
    <mergeCell ref="AF127:AM127"/>
    <mergeCell ref="C128:H128"/>
    <mergeCell ref="AF128:AH128"/>
    <mergeCell ref="AI128:AM128"/>
    <mergeCell ref="D129:G129"/>
    <mergeCell ref="N129:Q129"/>
    <mergeCell ref="R129:T129"/>
    <mergeCell ref="W129:Z129"/>
    <mergeCell ref="AA129:AD129"/>
    <mergeCell ref="AF129:AG129"/>
    <mergeCell ref="AI129:AK129"/>
    <mergeCell ref="AL129:AM129"/>
    <mergeCell ref="B123:G123"/>
    <mergeCell ref="H123:K123"/>
    <mergeCell ref="W123:Z123"/>
    <mergeCell ref="AA123:AE123"/>
    <mergeCell ref="AF123:AG123"/>
    <mergeCell ref="AH123:AI123"/>
    <mergeCell ref="AJ123:AK123"/>
    <mergeCell ref="B125:G125"/>
    <mergeCell ref="H125:K125"/>
    <mergeCell ref="AH120:AI120"/>
    <mergeCell ref="AJ120:AK120"/>
    <mergeCell ref="B121:G121"/>
    <mergeCell ref="H121:K121"/>
    <mergeCell ref="L121:M121"/>
    <mergeCell ref="N121:O121"/>
    <mergeCell ref="P121:Q121"/>
    <mergeCell ref="R121:V121"/>
    <mergeCell ref="W121:Z121"/>
    <mergeCell ref="AA121:AE121"/>
    <mergeCell ref="AF121:AG121"/>
    <mergeCell ref="AH121:AI121"/>
    <mergeCell ref="AJ121:AK121"/>
    <mergeCell ref="B120:G120"/>
    <mergeCell ref="H120:K120"/>
    <mergeCell ref="L120:M120"/>
    <mergeCell ref="N120:O120"/>
    <mergeCell ref="P120:Q120"/>
    <mergeCell ref="R120:V120"/>
    <mergeCell ref="W120:Z120"/>
    <mergeCell ref="AA120:AE120"/>
    <mergeCell ref="AF120:AG120"/>
    <mergeCell ref="B116:G116"/>
    <mergeCell ref="AH118:AI118"/>
    <mergeCell ref="AJ118:AK118"/>
    <mergeCell ref="B119:G119"/>
    <mergeCell ref="H119:K119"/>
    <mergeCell ref="L119:M119"/>
    <mergeCell ref="N119:O119"/>
    <mergeCell ref="P119:Q119"/>
    <mergeCell ref="R119:V119"/>
    <mergeCell ref="W119:Z119"/>
    <mergeCell ref="AA119:AE119"/>
    <mergeCell ref="AF119:AG119"/>
    <mergeCell ref="AH119:AI119"/>
    <mergeCell ref="AJ119:AK119"/>
    <mergeCell ref="B118:G118"/>
    <mergeCell ref="H118:K118"/>
    <mergeCell ref="L118:M118"/>
    <mergeCell ref="N118:O118"/>
    <mergeCell ref="P118:Q118"/>
    <mergeCell ref="R118:V118"/>
    <mergeCell ref="W118:Z118"/>
    <mergeCell ref="AA118:AE118"/>
    <mergeCell ref="AF118:AG118"/>
    <mergeCell ref="AJ116:AK116"/>
    <mergeCell ref="AN116:AU116"/>
    <mergeCell ref="AV116:BE116"/>
    <mergeCell ref="BF116:BL116"/>
    <mergeCell ref="BM116:BX116"/>
    <mergeCell ref="BY117:CD117"/>
    <mergeCell ref="AH117:AI117"/>
    <mergeCell ref="AJ117:AK117"/>
    <mergeCell ref="AN117:AU117"/>
    <mergeCell ref="AV117:BE117"/>
    <mergeCell ref="BF117:BL117"/>
    <mergeCell ref="BM117:BX117"/>
    <mergeCell ref="B117:G117"/>
    <mergeCell ref="H117:K117"/>
    <mergeCell ref="L117:M117"/>
    <mergeCell ref="N117:O117"/>
    <mergeCell ref="P117:Q117"/>
    <mergeCell ref="R117:V117"/>
    <mergeCell ref="W117:Z117"/>
    <mergeCell ref="AA117:AE117"/>
    <mergeCell ref="AF117:AG117"/>
    <mergeCell ref="H116:K116"/>
    <mergeCell ref="L116:M116"/>
    <mergeCell ref="N116:O116"/>
    <mergeCell ref="P116:Q116"/>
    <mergeCell ref="R116:V116"/>
    <mergeCell ref="W116:Z116"/>
    <mergeCell ref="AA116:AE116"/>
    <mergeCell ref="AF116:AG116"/>
    <mergeCell ref="CA114:CF114"/>
    <mergeCell ref="AH114:AI114"/>
    <mergeCell ref="AJ114:AK114"/>
    <mergeCell ref="AP114:AW114"/>
    <mergeCell ref="AX114:BG114"/>
    <mergeCell ref="BH114:BN114"/>
    <mergeCell ref="BO114:BZ114"/>
    <mergeCell ref="BY115:CD115"/>
    <mergeCell ref="AH115:AI115"/>
    <mergeCell ref="AJ115:AK115"/>
    <mergeCell ref="AN115:AU115"/>
    <mergeCell ref="AV115:BE115"/>
    <mergeCell ref="BF115:BL115"/>
    <mergeCell ref="BM115:BX115"/>
    <mergeCell ref="BY116:CD116"/>
    <mergeCell ref="AH116:AI116"/>
    <mergeCell ref="B115:G115"/>
    <mergeCell ref="H115:K115"/>
    <mergeCell ref="L115:M115"/>
    <mergeCell ref="N115:O115"/>
    <mergeCell ref="P115:Q115"/>
    <mergeCell ref="R115:V115"/>
    <mergeCell ref="W115:Z115"/>
    <mergeCell ref="AA115:AE115"/>
    <mergeCell ref="AF115:AG115"/>
    <mergeCell ref="B114:G114"/>
    <mergeCell ref="H114:K114"/>
    <mergeCell ref="L114:M114"/>
    <mergeCell ref="N114:O114"/>
    <mergeCell ref="P114:Q114"/>
    <mergeCell ref="R114:V114"/>
    <mergeCell ref="W114:Z114"/>
    <mergeCell ref="AA114:AE114"/>
    <mergeCell ref="AF114:AG114"/>
    <mergeCell ref="AX109:BG109"/>
    <mergeCell ref="BH109:BN113"/>
    <mergeCell ref="BO109:BZ113"/>
    <mergeCell ref="CA109:CF113"/>
    <mergeCell ref="H110:K110"/>
    <mergeCell ref="AX110:BG110"/>
    <mergeCell ref="H111:K111"/>
    <mergeCell ref="AX111:BG111"/>
    <mergeCell ref="H112:K112"/>
    <mergeCell ref="AX112:BG112"/>
    <mergeCell ref="W109:Z113"/>
    <mergeCell ref="AA109:AE113"/>
    <mergeCell ref="AF109:AG113"/>
    <mergeCell ref="AH109:AI113"/>
    <mergeCell ref="AJ109:AK113"/>
    <mergeCell ref="AP109:AW113"/>
    <mergeCell ref="AX113:BG113"/>
    <mergeCell ref="B109:G109"/>
    <mergeCell ref="H109:K109"/>
    <mergeCell ref="L109:M112"/>
    <mergeCell ref="N109:O113"/>
    <mergeCell ref="P109:Q113"/>
    <mergeCell ref="R109:V113"/>
    <mergeCell ref="H113:K113"/>
    <mergeCell ref="C106:L106"/>
    <mergeCell ref="M106:Q106"/>
    <mergeCell ref="B108:K108"/>
    <mergeCell ref="N108:O108"/>
    <mergeCell ref="R108:AE108"/>
    <mergeCell ref="AI108:AK108"/>
    <mergeCell ref="C102:L102"/>
    <mergeCell ref="M102:Q102"/>
    <mergeCell ref="R102:U102"/>
    <mergeCell ref="V102:AC102"/>
    <mergeCell ref="C104:L104"/>
    <mergeCell ref="M104:Q104"/>
    <mergeCell ref="C98:L98"/>
    <mergeCell ref="M98:Q98"/>
    <mergeCell ref="R98:U98"/>
    <mergeCell ref="V98:AC98"/>
    <mergeCell ref="C100:L100"/>
    <mergeCell ref="M100:Q100"/>
    <mergeCell ref="R100:U100"/>
    <mergeCell ref="V100:AC100"/>
    <mergeCell ref="AL92:AN92"/>
    <mergeCell ref="AS92:AT92"/>
    <mergeCell ref="B94:G94"/>
    <mergeCell ref="H94:X94"/>
    <mergeCell ref="AJ94:AK94"/>
    <mergeCell ref="AL94:AN94"/>
    <mergeCell ref="AS91:AT91"/>
    <mergeCell ref="B92:C92"/>
    <mergeCell ref="D92:L92"/>
    <mergeCell ref="M92:N92"/>
    <mergeCell ref="O92:R92"/>
    <mergeCell ref="S92:Y92"/>
    <mergeCell ref="Z92:AD92"/>
    <mergeCell ref="AE92:AG92"/>
    <mergeCell ref="AH92:AI92"/>
    <mergeCell ref="AJ92:AK92"/>
    <mergeCell ref="D91:L91"/>
    <mergeCell ref="M91:N91"/>
    <mergeCell ref="O91:R91"/>
    <mergeCell ref="S91:Y91"/>
    <mergeCell ref="Z91:AD91"/>
    <mergeCell ref="AE91:AG91"/>
    <mergeCell ref="AH91:AI91"/>
    <mergeCell ref="AJ91:AK91"/>
    <mergeCell ref="AL91:AN91"/>
    <mergeCell ref="AS89:AT89"/>
    <mergeCell ref="D90:L90"/>
    <mergeCell ref="M90:N90"/>
    <mergeCell ref="O90:R90"/>
    <mergeCell ref="S90:Y90"/>
    <mergeCell ref="Z90:AD90"/>
    <mergeCell ref="AE90:AG90"/>
    <mergeCell ref="AH90:AI90"/>
    <mergeCell ref="AJ90:AK90"/>
    <mergeCell ref="AL90:AN90"/>
    <mergeCell ref="AS90:AT90"/>
    <mergeCell ref="D89:L89"/>
    <mergeCell ref="M89:N89"/>
    <mergeCell ref="O89:R89"/>
    <mergeCell ref="S89:Y89"/>
    <mergeCell ref="Z89:AD89"/>
    <mergeCell ref="AE89:AG89"/>
    <mergeCell ref="AH89:AI89"/>
    <mergeCell ref="AJ89:AK89"/>
    <mergeCell ref="AL89:AN89"/>
    <mergeCell ref="AS87:AT87"/>
    <mergeCell ref="D88:L88"/>
    <mergeCell ref="M88:N88"/>
    <mergeCell ref="O88:R88"/>
    <mergeCell ref="S88:Y88"/>
    <mergeCell ref="Z88:AD88"/>
    <mergeCell ref="AE88:AG88"/>
    <mergeCell ref="AH88:AI88"/>
    <mergeCell ref="AJ88:AK88"/>
    <mergeCell ref="AL88:AN88"/>
    <mergeCell ref="AS88:AT88"/>
    <mergeCell ref="D87:L87"/>
    <mergeCell ref="M87:N87"/>
    <mergeCell ref="O87:R87"/>
    <mergeCell ref="S87:Y87"/>
    <mergeCell ref="Z87:AD87"/>
    <mergeCell ref="AE87:AG87"/>
    <mergeCell ref="AH87:AI87"/>
    <mergeCell ref="AJ87:AK87"/>
    <mergeCell ref="AL87:AN87"/>
    <mergeCell ref="AS85:AT85"/>
    <mergeCell ref="D86:L86"/>
    <mergeCell ref="M86:N86"/>
    <mergeCell ref="O86:R86"/>
    <mergeCell ref="S86:Y86"/>
    <mergeCell ref="Z86:AD86"/>
    <mergeCell ref="AE86:AG86"/>
    <mergeCell ref="AH86:AI86"/>
    <mergeCell ref="AJ86:AK86"/>
    <mergeCell ref="AL86:AN86"/>
    <mergeCell ref="AS86:AT86"/>
    <mergeCell ref="D85:L85"/>
    <mergeCell ref="M85:N85"/>
    <mergeCell ref="O85:R85"/>
    <mergeCell ref="S85:Y85"/>
    <mergeCell ref="Z85:AD85"/>
    <mergeCell ref="AE85:AG85"/>
    <mergeCell ref="AH85:AI85"/>
    <mergeCell ref="AJ85:AK85"/>
    <mergeCell ref="AL85:AN85"/>
    <mergeCell ref="AS83:AT83"/>
    <mergeCell ref="D84:L84"/>
    <mergeCell ref="M84:N84"/>
    <mergeCell ref="O84:R84"/>
    <mergeCell ref="S84:Y84"/>
    <mergeCell ref="Z84:AD84"/>
    <mergeCell ref="AE84:AG84"/>
    <mergeCell ref="AH84:AI84"/>
    <mergeCell ref="AJ84:AK84"/>
    <mergeCell ref="AL84:AN84"/>
    <mergeCell ref="AS84:AT84"/>
    <mergeCell ref="D83:L83"/>
    <mergeCell ref="M83:N83"/>
    <mergeCell ref="O83:R83"/>
    <mergeCell ref="S83:Y83"/>
    <mergeCell ref="Z83:AD83"/>
    <mergeCell ref="AE83:AG83"/>
    <mergeCell ref="AH83:AI83"/>
    <mergeCell ref="AJ83:AK83"/>
    <mergeCell ref="AL83:AN83"/>
    <mergeCell ref="AS81:AT81"/>
    <mergeCell ref="D82:L82"/>
    <mergeCell ref="M82:N82"/>
    <mergeCell ref="O82:R82"/>
    <mergeCell ref="S82:Y82"/>
    <mergeCell ref="Z82:AD82"/>
    <mergeCell ref="AE82:AG82"/>
    <mergeCell ref="AH82:AI82"/>
    <mergeCell ref="AJ82:AK82"/>
    <mergeCell ref="AL82:AN82"/>
    <mergeCell ref="AS82:AT82"/>
    <mergeCell ref="D81:L81"/>
    <mergeCell ref="M81:N81"/>
    <mergeCell ref="O81:R81"/>
    <mergeCell ref="S81:Y81"/>
    <mergeCell ref="Z81:AD81"/>
    <mergeCell ref="AE81:AG81"/>
    <mergeCell ref="AH81:AI81"/>
    <mergeCell ref="AJ81:AK81"/>
    <mergeCell ref="AL81:AN81"/>
    <mergeCell ref="AS79:AT79"/>
    <mergeCell ref="D80:L80"/>
    <mergeCell ref="M80:N80"/>
    <mergeCell ref="O80:R80"/>
    <mergeCell ref="S80:Y80"/>
    <mergeCell ref="Z80:AD80"/>
    <mergeCell ref="AE80:AG80"/>
    <mergeCell ref="AH80:AI80"/>
    <mergeCell ref="AJ80:AK80"/>
    <mergeCell ref="AL80:AN80"/>
    <mergeCell ref="AS80:AT80"/>
    <mergeCell ref="D79:L79"/>
    <mergeCell ref="M79:N79"/>
    <mergeCell ref="O79:R79"/>
    <mergeCell ref="S79:Y79"/>
    <mergeCell ref="Z79:AD79"/>
    <mergeCell ref="AE79:AG79"/>
    <mergeCell ref="AH79:AI79"/>
    <mergeCell ref="AJ79:AK79"/>
    <mergeCell ref="AL79:AN79"/>
    <mergeCell ref="AS77:AT77"/>
    <mergeCell ref="D78:L78"/>
    <mergeCell ref="M78:N78"/>
    <mergeCell ref="O78:R78"/>
    <mergeCell ref="S78:Y78"/>
    <mergeCell ref="Z78:AD78"/>
    <mergeCell ref="AE78:AG78"/>
    <mergeCell ref="AH78:AI78"/>
    <mergeCell ref="AJ78:AK78"/>
    <mergeCell ref="AL78:AN78"/>
    <mergeCell ref="AS78:AT78"/>
    <mergeCell ref="D77:L77"/>
    <mergeCell ref="M77:N77"/>
    <mergeCell ref="O77:R77"/>
    <mergeCell ref="S77:Y77"/>
    <mergeCell ref="Z77:AD77"/>
    <mergeCell ref="AE77:AG77"/>
    <mergeCell ref="AH77:AI77"/>
    <mergeCell ref="AJ77:AK77"/>
    <mergeCell ref="AL77:AN77"/>
    <mergeCell ref="AS75:AT75"/>
    <mergeCell ref="D76:L76"/>
    <mergeCell ref="M76:N76"/>
    <mergeCell ref="O76:R76"/>
    <mergeCell ref="S76:Y76"/>
    <mergeCell ref="Z76:AD76"/>
    <mergeCell ref="AE76:AG76"/>
    <mergeCell ref="AH76:AI76"/>
    <mergeCell ref="AJ76:AK76"/>
    <mergeCell ref="AL76:AN76"/>
    <mergeCell ref="AS76:AT76"/>
    <mergeCell ref="D75:L75"/>
    <mergeCell ref="M75:N75"/>
    <mergeCell ref="O75:R75"/>
    <mergeCell ref="S75:Y75"/>
    <mergeCell ref="Z75:AD75"/>
    <mergeCell ref="AE75:AG75"/>
    <mergeCell ref="AH75:AI75"/>
    <mergeCell ref="AJ75:AK75"/>
    <mergeCell ref="AL75:AN75"/>
    <mergeCell ref="AS73:AT73"/>
    <mergeCell ref="D74:L74"/>
    <mergeCell ref="M74:N74"/>
    <mergeCell ref="O74:R74"/>
    <mergeCell ref="S74:Y74"/>
    <mergeCell ref="Z74:AD74"/>
    <mergeCell ref="AE74:AG74"/>
    <mergeCell ref="AH74:AI74"/>
    <mergeCell ref="AJ74:AK74"/>
    <mergeCell ref="AL74:AN74"/>
    <mergeCell ref="AS74:AT74"/>
    <mergeCell ref="D73:L73"/>
    <mergeCell ref="M73:N73"/>
    <mergeCell ref="O73:R73"/>
    <mergeCell ref="S73:Y73"/>
    <mergeCell ref="Z73:AD73"/>
    <mergeCell ref="AE73:AG73"/>
    <mergeCell ref="AH73:AI73"/>
    <mergeCell ref="AJ73:AK73"/>
    <mergeCell ref="AL73:AN73"/>
    <mergeCell ref="AS71:AT71"/>
    <mergeCell ref="D72:L72"/>
    <mergeCell ref="M72:N72"/>
    <mergeCell ref="O72:R72"/>
    <mergeCell ref="S72:Y72"/>
    <mergeCell ref="Z72:AD72"/>
    <mergeCell ref="AE72:AG72"/>
    <mergeCell ref="AH72:AI72"/>
    <mergeCell ref="AJ72:AK72"/>
    <mergeCell ref="AL72:AN72"/>
    <mergeCell ref="AS72:AT72"/>
    <mergeCell ref="D71:L71"/>
    <mergeCell ref="M71:N71"/>
    <mergeCell ref="O71:R71"/>
    <mergeCell ref="S71:Y71"/>
    <mergeCell ref="Z71:AD71"/>
    <mergeCell ref="AE71:AG71"/>
    <mergeCell ref="AH71:AI71"/>
    <mergeCell ref="AJ71:AK71"/>
    <mergeCell ref="AL71:AN71"/>
    <mergeCell ref="AS68:AT69"/>
    <mergeCell ref="D70:L70"/>
    <mergeCell ref="M70:N70"/>
    <mergeCell ref="O70:R70"/>
    <mergeCell ref="S70:Y70"/>
    <mergeCell ref="Z70:AD70"/>
    <mergeCell ref="AE70:AG70"/>
    <mergeCell ref="AH70:AI70"/>
    <mergeCell ref="AJ70:AK70"/>
    <mergeCell ref="AL70:AN70"/>
    <mergeCell ref="S68:Y69"/>
    <mergeCell ref="Z68:AD69"/>
    <mergeCell ref="AE68:AG69"/>
    <mergeCell ref="AH68:AI69"/>
    <mergeCell ref="AJ68:AK69"/>
    <mergeCell ref="AL68:AN69"/>
    <mergeCell ref="AS70:AT70"/>
    <mergeCell ref="AO68:AO69"/>
    <mergeCell ref="B63:AN63"/>
    <mergeCell ref="C65:U65"/>
    <mergeCell ref="V65:Y65"/>
    <mergeCell ref="Z65:AD65"/>
    <mergeCell ref="AE65:AG65"/>
    <mergeCell ref="B68:B69"/>
    <mergeCell ref="C68:C69"/>
    <mergeCell ref="D68:L69"/>
    <mergeCell ref="M68:N69"/>
    <mergeCell ref="O68:R69"/>
    <mergeCell ref="AE57:AG57"/>
    <mergeCell ref="C59:Q59"/>
    <mergeCell ref="S59:AA59"/>
    <mergeCell ref="AD59:AG59"/>
    <mergeCell ref="C61:Q61"/>
    <mergeCell ref="R61:AG61"/>
    <mergeCell ref="C53:Q53"/>
    <mergeCell ref="R53:AD53"/>
    <mergeCell ref="C55:Q55"/>
    <mergeCell ref="R55:AD55"/>
    <mergeCell ref="C57:Q57"/>
    <mergeCell ref="R57:Y57"/>
    <mergeCell ref="Z57:AD57"/>
    <mergeCell ref="C49:Q49"/>
    <mergeCell ref="R49:AD49"/>
    <mergeCell ref="AE49:AF49"/>
    <mergeCell ref="AK49:AL49"/>
    <mergeCell ref="C51:Q51"/>
    <mergeCell ref="R51:AD51"/>
    <mergeCell ref="AE51:AF51"/>
    <mergeCell ref="C39:Q39"/>
    <mergeCell ref="R39:AD39"/>
    <mergeCell ref="R41:AD41"/>
    <mergeCell ref="A43:AE43"/>
    <mergeCell ref="A45:AE45"/>
    <mergeCell ref="B47:AG47"/>
    <mergeCell ref="C32:Q32"/>
    <mergeCell ref="R32:AD32"/>
    <mergeCell ref="C35:Q35"/>
    <mergeCell ref="R35:AD35"/>
    <mergeCell ref="C37:Q37"/>
    <mergeCell ref="R37:AD37"/>
    <mergeCell ref="C26:Q26"/>
    <mergeCell ref="R26:AD26"/>
    <mergeCell ref="C28:Q28"/>
    <mergeCell ref="R28:AD28"/>
    <mergeCell ref="C30:Q30"/>
    <mergeCell ref="R30:AD30"/>
    <mergeCell ref="C18:Q18"/>
    <mergeCell ref="R18:AD18"/>
    <mergeCell ref="C22:Q22"/>
    <mergeCell ref="R22:AB22"/>
    <mergeCell ref="C24:Q24"/>
    <mergeCell ref="R24:AB24"/>
    <mergeCell ref="R13:AD13"/>
    <mergeCell ref="C14:Q14"/>
    <mergeCell ref="R14:AD14"/>
    <mergeCell ref="R15:AD15"/>
    <mergeCell ref="C16:Q16"/>
    <mergeCell ref="R16:AD16"/>
    <mergeCell ref="R9:AD9"/>
    <mergeCell ref="C10:Q10"/>
    <mergeCell ref="R10:AD10"/>
    <mergeCell ref="R11:AD11"/>
    <mergeCell ref="C12:Q12"/>
    <mergeCell ref="R12:AD12"/>
    <mergeCell ref="B2:AD2"/>
    <mergeCell ref="B4:AD4"/>
    <mergeCell ref="AG4:AJ5"/>
    <mergeCell ref="R6:AD6"/>
    <mergeCell ref="C8:Q8"/>
    <mergeCell ref="R8:AD8"/>
  </mergeCells>
  <conditionalFormatting sqref="R51 AE51 AG51:AN51">
    <cfRule type="containsText" dxfId="11" priority="2" stopIfTrue="1" operator="containsText" text="יש להזין סוג החשבון">
      <formula>NOT(ISERROR(SEARCH("יש להזין סוג החשבון",R51)))</formula>
    </cfRule>
    <cfRule type="expression" dxfId="10" priority="3" stopIfTrue="1">
      <formula>LEFT(R51,19)="יש להזין סוג החשבון"</formula>
    </cfRule>
  </conditionalFormatting>
  <conditionalFormatting sqref="M100:O100 R61 V104 R41 AH61:AN61">
    <cfRule type="containsText" dxfId="9" priority="1" stopIfTrue="1" operator="containsText" text="יש">
      <formula>NOT(ISERROR(SEARCH("יש",M41)))</formula>
    </cfRule>
  </conditionalFormatting>
  <printOptions horizontalCentered="1" verticalCentered="1"/>
  <pageMargins left="0" right="0.59055118110236227" top="0" bottom="0" header="0" footer="0.19685039370078741"/>
  <pageSetup paperSize="9" scale="59" orientation="landscape" r:id="rId1"/>
  <headerFooter alignWithMargins="0">
    <oddHeader>&amp;L&amp;D</oddHeader>
  </headerFooter>
  <rowBreaks count="2" manualBreakCount="2">
    <brk id="168" max="16383" man="1"/>
    <brk id="215" min="1" max="40" man="1"/>
  </rowBreaks>
  <legacyDrawing r:id="rId2"/>
  <extLst>
    <ext xmlns:x14="http://schemas.microsoft.com/office/spreadsheetml/2009/9/main" uri="{CCE6A557-97BC-4b89-ADB6-D9C93CAAB3DF}">
      <x14:dataValidations xmlns:xm="http://schemas.microsoft.com/office/excel/2006/main" count="2">
        <x14:dataValidation type="list" showInputMessage="1" showErrorMessage="1">
          <x14:formula1>
            <xm:f>גיליון1!$B$2:$B$9</xm:f>
          </x14:formula1>
          <xm:sqref>R51:AD51</xm:sqref>
        </x14:dataValidation>
        <x14:dataValidation type="list" allowBlank="1" showInputMessage="1" showErrorMessage="1">
          <x14:formula1>
            <xm:f>גיליון1!$B$12:$B$13</xm:f>
          </x14:formula1>
          <xm:sqref>L115:M121 L224:M230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G537"/>
  <sheetViews>
    <sheetView showGridLines="0" rightToLeft="1" topLeftCell="E91" zoomScaleNormal="100" workbookViewId="0">
      <selection activeCell="AL115" sqref="AL115"/>
    </sheetView>
  </sheetViews>
  <sheetFormatPr defaultColWidth="9.140625" defaultRowHeight="12.75"/>
  <cols>
    <col min="1" max="1" width="3" style="2" customWidth="1"/>
    <col min="2" max="2" width="5.5703125" style="3" customWidth="1"/>
    <col min="3" max="3" width="9.42578125" style="3" customWidth="1"/>
    <col min="4" max="7" width="2.28515625" style="3" customWidth="1"/>
    <col min="8" max="9" width="3.28515625" style="3" customWidth="1"/>
    <col min="10" max="10" width="2.28515625" style="3" customWidth="1"/>
    <col min="11" max="11" width="11.85546875" style="3" customWidth="1"/>
    <col min="12" max="12" width="7.85546875" style="3" customWidth="1"/>
    <col min="13" max="13" width="9" style="3" customWidth="1"/>
    <col min="14" max="14" width="11.28515625" style="3" customWidth="1"/>
    <col min="15" max="15" width="2.7109375" style="3" customWidth="1"/>
    <col min="16" max="16" width="1.140625" style="3" customWidth="1"/>
    <col min="17" max="17" width="12.140625" style="3" customWidth="1"/>
    <col min="18" max="19" width="2.140625" style="3" customWidth="1"/>
    <col min="20" max="20" width="9.42578125" style="3" customWidth="1"/>
    <col min="21" max="21" width="12.85546875" style="3" hidden="1" customWidth="1"/>
    <col min="22" max="22" width="0.28515625" style="3" customWidth="1"/>
    <col min="23" max="23" width="3" style="3" customWidth="1"/>
    <col min="24" max="24" width="4.140625" style="3" customWidth="1"/>
    <col min="25" max="25" width="3.85546875" style="3" customWidth="1"/>
    <col min="26" max="26" width="6.7109375" style="3" customWidth="1"/>
    <col min="27" max="27" width="2.5703125" style="3" customWidth="1"/>
    <col min="28" max="28" width="4.5703125" style="3" customWidth="1"/>
    <col min="29" max="29" width="0.85546875" style="3" customWidth="1"/>
    <col min="30" max="30" width="7.42578125" style="3" customWidth="1"/>
    <col min="31" max="31" width="6.28515625" style="3" customWidth="1"/>
    <col min="32" max="32" width="4.42578125" style="3" customWidth="1"/>
    <col min="33" max="33" width="16.140625" style="3" customWidth="1"/>
    <col min="34" max="34" width="10.7109375" style="3" customWidth="1"/>
    <col min="35" max="35" width="10.42578125" style="8" customWidth="1"/>
    <col min="36" max="36" width="3.5703125" style="8" customWidth="1"/>
    <col min="37" max="37" width="12.5703125" style="3" customWidth="1"/>
    <col min="38" max="38" width="4.7109375" style="3" customWidth="1"/>
    <col min="39" max="39" width="7.7109375" style="3" customWidth="1"/>
    <col min="40" max="40" width="7.42578125" style="3" customWidth="1"/>
    <col min="41" max="41" width="15.140625" style="2" customWidth="1"/>
    <col min="42" max="44" width="9.140625" style="2" customWidth="1"/>
    <col min="45" max="46" width="9.140625" style="2" hidden="1" customWidth="1"/>
    <col min="47" max="69" width="9.140625" style="2" customWidth="1"/>
    <col min="70" max="16384" width="9.140625" style="2"/>
  </cols>
  <sheetData>
    <row r="1" spans="1:41" s="3" customFormat="1">
      <c r="A1" s="2"/>
      <c r="AI1" s="8"/>
      <c r="AJ1" s="8"/>
    </row>
    <row r="2" spans="1:41" s="3" customFormat="1" ht="14.25">
      <c r="A2" s="2"/>
      <c r="B2" s="861" t="str">
        <f>'שורות 1-21'!B2:AD2</f>
        <v>טופס 23.020 חשבון לחישוב שכ"ט לפי % וש"ע</v>
      </c>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3"/>
      <c r="AE2" s="2"/>
      <c r="AF2" s="2"/>
      <c r="AG2" s="446" t="str">
        <f>'שורות 1-21'!AG2</f>
        <v>טופס מעודכן ל-11.2020</v>
      </c>
      <c r="AH2" s="27"/>
      <c r="AI2" s="27"/>
      <c r="AJ2" s="27"/>
      <c r="AK2" s="27"/>
      <c r="AL2" s="27"/>
      <c r="AM2" s="27"/>
      <c r="AN2" s="27"/>
    </row>
    <row r="3" spans="1:41" s="3"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16"/>
      <c r="AJ3" s="16"/>
      <c r="AK3" s="2"/>
      <c r="AL3" s="2"/>
      <c r="AM3" s="2"/>
      <c r="AN3" s="2"/>
    </row>
    <row r="4" spans="1:41" s="3" customFormat="1" ht="21" customHeight="1">
      <c r="A4" s="2"/>
      <c r="B4" s="864" t="s">
        <v>83</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c r="AE4" s="28"/>
      <c r="AF4" s="28"/>
      <c r="AG4" s="459"/>
      <c r="AH4" s="459"/>
      <c r="AI4" s="459"/>
      <c r="AJ4" s="459"/>
      <c r="AK4" s="450"/>
      <c r="AL4" s="450"/>
      <c r="AM4" s="450"/>
      <c r="AN4" s="450"/>
      <c r="AO4" s="2"/>
    </row>
    <row r="5" spans="1:41" s="3" customFormat="1" ht="13.5" customHeight="1" thickBo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108"/>
      <c r="AF5" s="108"/>
      <c r="AG5" s="459"/>
      <c r="AH5" s="459"/>
      <c r="AI5" s="459"/>
      <c r="AJ5" s="459"/>
      <c r="AK5" s="450"/>
      <c r="AL5" s="450"/>
      <c r="AM5" s="450"/>
      <c r="AN5" s="450"/>
      <c r="AO5" s="2"/>
    </row>
    <row r="6" spans="1:41" s="3" customFormat="1" ht="13.5" thickBot="1">
      <c r="A6" s="2"/>
      <c r="B6" s="29" t="s">
        <v>115</v>
      </c>
      <c r="C6" s="29" t="s">
        <v>45</v>
      </c>
      <c r="D6" s="29"/>
      <c r="E6" s="29"/>
      <c r="F6" s="29"/>
      <c r="G6" s="29"/>
      <c r="H6" s="29"/>
      <c r="I6" s="29"/>
      <c r="J6" s="29"/>
      <c r="K6" s="29"/>
      <c r="L6" s="29"/>
      <c r="M6" s="29"/>
      <c r="N6" s="29"/>
      <c r="O6" s="29"/>
      <c r="P6" s="29"/>
      <c r="Q6" s="29"/>
      <c r="R6" s="865" t="s">
        <v>55</v>
      </c>
      <c r="S6" s="866"/>
      <c r="T6" s="866"/>
      <c r="U6" s="866"/>
      <c r="V6" s="866"/>
      <c r="W6" s="866"/>
      <c r="X6" s="866"/>
      <c r="Y6" s="866"/>
      <c r="Z6" s="866"/>
      <c r="AA6" s="866"/>
      <c r="AB6" s="866"/>
      <c r="AC6" s="866"/>
      <c r="AD6" s="867"/>
      <c r="AE6" s="30"/>
      <c r="AF6" s="31"/>
      <c r="AG6" s="31"/>
      <c r="AH6" s="31"/>
      <c r="AI6" s="32"/>
      <c r="AJ6" s="32"/>
      <c r="AK6" s="31"/>
      <c r="AL6" s="31"/>
      <c r="AM6" s="31"/>
      <c r="AN6" s="108"/>
    </row>
    <row r="7" spans="1:41" s="3" customFormat="1" ht="7.5" customHeight="1">
      <c r="A7" s="2"/>
      <c r="B7" s="33"/>
      <c r="C7" s="33"/>
      <c r="D7" s="33"/>
      <c r="E7" s="33"/>
      <c r="F7" s="33"/>
      <c r="G7" s="33"/>
      <c r="H7" s="33"/>
      <c r="I7" s="33"/>
      <c r="J7" s="33"/>
      <c r="K7" s="33"/>
      <c r="L7" s="33"/>
      <c r="M7" s="33"/>
      <c r="N7" s="33"/>
      <c r="O7" s="33"/>
      <c r="P7" s="33"/>
      <c r="Q7" s="33"/>
      <c r="R7" s="34"/>
      <c r="S7" s="34"/>
      <c r="T7" s="34"/>
      <c r="U7" s="34"/>
      <c r="V7" s="34"/>
      <c r="W7" s="34"/>
      <c r="X7" s="34"/>
      <c r="Y7" s="34"/>
      <c r="Z7" s="34"/>
      <c r="AA7" s="34"/>
      <c r="AB7" s="34"/>
      <c r="AC7" s="34"/>
      <c r="AD7" s="34"/>
      <c r="AE7" s="31"/>
      <c r="AF7" s="31"/>
      <c r="AG7" s="31"/>
      <c r="AH7" s="31"/>
      <c r="AI7" s="32"/>
      <c r="AJ7" s="32"/>
      <c r="AK7" s="31"/>
      <c r="AL7" s="108"/>
      <c r="AM7" s="108"/>
      <c r="AN7" s="108"/>
    </row>
    <row r="8" spans="1:41" s="3" customFormat="1">
      <c r="A8" s="2"/>
      <c r="B8" s="35" t="s">
        <v>88</v>
      </c>
      <c r="C8" s="780" t="s">
        <v>54</v>
      </c>
      <c r="D8" s="781"/>
      <c r="E8" s="781"/>
      <c r="F8" s="781"/>
      <c r="G8" s="781"/>
      <c r="H8" s="781"/>
      <c r="I8" s="781"/>
      <c r="J8" s="781"/>
      <c r="K8" s="781"/>
      <c r="L8" s="781"/>
      <c r="M8" s="781"/>
      <c r="N8" s="781"/>
      <c r="O8" s="781"/>
      <c r="P8" s="781"/>
      <c r="Q8" s="782"/>
      <c r="R8" s="859">
        <f>'שורות 1-21'!R8:AD8</f>
        <v>0</v>
      </c>
      <c r="S8" s="842"/>
      <c r="T8" s="842"/>
      <c r="U8" s="842"/>
      <c r="V8" s="842"/>
      <c r="W8" s="842"/>
      <c r="X8" s="842"/>
      <c r="Y8" s="842"/>
      <c r="Z8" s="842"/>
      <c r="AA8" s="842"/>
      <c r="AB8" s="842"/>
      <c r="AC8" s="842"/>
      <c r="AD8" s="860"/>
      <c r="AE8" s="13" t="s">
        <v>79</v>
      </c>
      <c r="AF8" s="15"/>
      <c r="AG8" s="15"/>
      <c r="AH8" s="15"/>
      <c r="AI8" s="25">
        <f>IF(ISBLANK(R8),0,1)</f>
        <v>1</v>
      </c>
      <c r="AJ8" s="25"/>
      <c r="AK8" s="36"/>
      <c r="AL8" s="36"/>
      <c r="AM8" s="36"/>
      <c r="AN8" s="36"/>
    </row>
    <row r="9" spans="1:41" s="3" customFormat="1" ht="7.5" customHeight="1">
      <c r="A9" s="2"/>
      <c r="B9" s="37"/>
      <c r="C9" s="38"/>
      <c r="D9" s="38"/>
      <c r="E9" s="38"/>
      <c r="F9" s="38"/>
      <c r="G9" s="38"/>
      <c r="H9" s="38"/>
      <c r="I9" s="38"/>
      <c r="J9" s="38"/>
      <c r="K9" s="38"/>
      <c r="L9" s="38"/>
      <c r="M9" s="38"/>
      <c r="N9" s="38"/>
      <c r="O9" s="38"/>
      <c r="P9" s="38"/>
      <c r="Q9" s="38"/>
      <c r="R9" s="858"/>
      <c r="S9" s="858"/>
      <c r="T9" s="858"/>
      <c r="U9" s="858"/>
      <c r="V9" s="858"/>
      <c r="W9" s="858"/>
      <c r="X9" s="858"/>
      <c r="Y9" s="858"/>
      <c r="Z9" s="858"/>
      <c r="AA9" s="858"/>
      <c r="AB9" s="858"/>
      <c r="AC9" s="858"/>
      <c r="AD9" s="858"/>
      <c r="AE9" s="13"/>
      <c r="AF9" s="15"/>
      <c r="AG9" s="15"/>
      <c r="AH9" s="15"/>
      <c r="AI9" s="25"/>
      <c r="AJ9" s="25"/>
      <c r="AK9" s="39"/>
      <c r="AL9" s="22"/>
      <c r="AM9" s="22"/>
      <c r="AN9" s="22"/>
    </row>
    <row r="10" spans="1:41" s="3" customFormat="1">
      <c r="A10" s="2"/>
      <c r="B10" s="37" t="s">
        <v>89</v>
      </c>
      <c r="C10" s="780" t="s">
        <v>56</v>
      </c>
      <c r="D10" s="781"/>
      <c r="E10" s="781"/>
      <c r="F10" s="781"/>
      <c r="G10" s="781"/>
      <c r="H10" s="781"/>
      <c r="I10" s="781"/>
      <c r="J10" s="781"/>
      <c r="K10" s="781"/>
      <c r="L10" s="781"/>
      <c r="M10" s="781"/>
      <c r="N10" s="781"/>
      <c r="O10" s="781"/>
      <c r="P10" s="781"/>
      <c r="Q10" s="782"/>
      <c r="R10" s="859">
        <f>'שורות 1-21'!R10:AD10</f>
        <v>0</v>
      </c>
      <c r="S10" s="842"/>
      <c r="T10" s="842"/>
      <c r="U10" s="842"/>
      <c r="V10" s="842"/>
      <c r="W10" s="842"/>
      <c r="X10" s="842"/>
      <c r="Y10" s="842"/>
      <c r="Z10" s="842"/>
      <c r="AA10" s="842"/>
      <c r="AB10" s="842"/>
      <c r="AC10" s="842"/>
      <c r="AD10" s="860"/>
      <c r="AE10" s="13" t="s">
        <v>79</v>
      </c>
      <c r="AF10" s="15"/>
      <c r="AG10" s="15"/>
      <c r="AH10" s="15"/>
      <c r="AI10" s="25">
        <f>IF(ISBLANK(R10),0,1)</f>
        <v>1</v>
      </c>
      <c r="AJ10" s="25"/>
      <c r="AK10" s="40"/>
      <c r="AL10" s="40"/>
      <c r="AM10" s="40"/>
      <c r="AN10" s="40"/>
    </row>
    <row r="11" spans="1:41" s="3" customFormat="1" ht="7.5" customHeight="1">
      <c r="A11" s="2"/>
      <c r="B11" s="37"/>
      <c r="C11" s="33"/>
      <c r="D11" s="33"/>
      <c r="E11" s="33"/>
      <c r="F11" s="33"/>
      <c r="G11" s="33"/>
      <c r="H11" s="33"/>
      <c r="I11" s="33"/>
      <c r="J11" s="33"/>
      <c r="K11" s="33"/>
      <c r="L11" s="33"/>
      <c r="M11" s="33"/>
      <c r="N11" s="33"/>
      <c r="O11" s="33"/>
      <c r="P11" s="33"/>
      <c r="Q11" s="33"/>
      <c r="R11" s="858"/>
      <c r="S11" s="858"/>
      <c r="T11" s="858"/>
      <c r="U11" s="858"/>
      <c r="V11" s="858"/>
      <c r="W11" s="858"/>
      <c r="X11" s="858"/>
      <c r="Y11" s="858"/>
      <c r="Z11" s="858"/>
      <c r="AA11" s="858"/>
      <c r="AB11" s="858"/>
      <c r="AC11" s="858"/>
      <c r="AD11" s="858"/>
      <c r="AE11" s="13"/>
      <c r="AF11" s="15"/>
      <c r="AG11" s="15"/>
      <c r="AH11" s="15"/>
      <c r="AI11" s="25"/>
      <c r="AJ11" s="25"/>
      <c r="AK11" s="39"/>
      <c r="AL11" s="22"/>
      <c r="AM11" s="22"/>
      <c r="AN11" s="22"/>
    </row>
    <row r="12" spans="1:41" s="3" customFormat="1">
      <c r="A12" s="2"/>
      <c r="B12" s="37" t="s">
        <v>91</v>
      </c>
      <c r="C12" s="780" t="s">
        <v>99</v>
      </c>
      <c r="D12" s="781"/>
      <c r="E12" s="781"/>
      <c r="F12" s="781"/>
      <c r="G12" s="781"/>
      <c r="H12" s="781"/>
      <c r="I12" s="781"/>
      <c r="J12" s="781"/>
      <c r="K12" s="781"/>
      <c r="L12" s="781"/>
      <c r="M12" s="781"/>
      <c r="N12" s="781"/>
      <c r="O12" s="781"/>
      <c r="P12" s="781"/>
      <c r="Q12" s="782"/>
      <c r="R12" s="1015">
        <f>'שורות 1-21'!R12:AD12</f>
        <v>0</v>
      </c>
      <c r="S12" s="1016"/>
      <c r="T12" s="1016"/>
      <c r="U12" s="1016"/>
      <c r="V12" s="1016"/>
      <c r="W12" s="1016"/>
      <c r="X12" s="1016"/>
      <c r="Y12" s="1016"/>
      <c r="Z12" s="1016"/>
      <c r="AA12" s="1016"/>
      <c r="AB12" s="1016"/>
      <c r="AC12" s="1016"/>
      <c r="AD12" s="1017"/>
      <c r="AE12" s="13" t="s">
        <v>79</v>
      </c>
      <c r="AF12" s="15"/>
      <c r="AG12" s="15"/>
      <c r="AH12" s="15"/>
      <c r="AI12" s="25">
        <f>IF(ISBLANK(R12),0,1)</f>
        <v>1</v>
      </c>
      <c r="AJ12" s="25"/>
      <c r="AK12" s="40"/>
      <c r="AL12" s="40"/>
      <c r="AM12" s="40"/>
      <c r="AN12" s="40"/>
    </row>
    <row r="13" spans="1:41" s="3" customFormat="1" ht="7.5" customHeight="1">
      <c r="A13" s="2"/>
      <c r="B13" s="37"/>
      <c r="C13" s="33"/>
      <c r="D13" s="33"/>
      <c r="E13" s="33"/>
      <c r="F13" s="33"/>
      <c r="G13" s="33"/>
      <c r="H13" s="33"/>
      <c r="I13" s="33"/>
      <c r="J13" s="33"/>
      <c r="K13" s="33"/>
      <c r="L13" s="33"/>
      <c r="M13" s="33"/>
      <c r="N13" s="33"/>
      <c r="O13" s="33"/>
      <c r="P13" s="33"/>
      <c r="Q13" s="33"/>
      <c r="R13" s="858"/>
      <c r="S13" s="858"/>
      <c r="T13" s="858"/>
      <c r="U13" s="858"/>
      <c r="V13" s="858"/>
      <c r="W13" s="858"/>
      <c r="X13" s="858"/>
      <c r="Y13" s="858"/>
      <c r="Z13" s="858"/>
      <c r="AA13" s="858"/>
      <c r="AB13" s="858"/>
      <c r="AC13" s="858"/>
      <c r="AD13" s="858"/>
      <c r="AE13" s="13"/>
      <c r="AF13" s="15"/>
      <c r="AG13" s="15"/>
      <c r="AH13" s="15"/>
      <c r="AI13" s="25"/>
      <c r="AJ13" s="25"/>
      <c r="AK13" s="39"/>
      <c r="AL13" s="22"/>
      <c r="AM13" s="22"/>
      <c r="AN13" s="22"/>
    </row>
    <row r="14" spans="1:41" s="3" customFormat="1">
      <c r="A14" s="2"/>
      <c r="B14" s="37" t="s">
        <v>92</v>
      </c>
      <c r="C14" s="780" t="s">
        <v>113</v>
      </c>
      <c r="D14" s="781"/>
      <c r="E14" s="781"/>
      <c r="F14" s="781"/>
      <c r="G14" s="781"/>
      <c r="H14" s="781"/>
      <c r="I14" s="781"/>
      <c r="J14" s="781"/>
      <c r="K14" s="781"/>
      <c r="L14" s="781"/>
      <c r="M14" s="781"/>
      <c r="N14" s="781"/>
      <c r="O14" s="781"/>
      <c r="P14" s="781"/>
      <c r="Q14" s="782"/>
      <c r="R14" s="859">
        <f>'שורות 1-21'!R14:AD14</f>
        <v>0</v>
      </c>
      <c r="S14" s="842"/>
      <c r="T14" s="842"/>
      <c r="U14" s="842"/>
      <c r="V14" s="842"/>
      <c r="W14" s="842"/>
      <c r="X14" s="842"/>
      <c r="Y14" s="842"/>
      <c r="Z14" s="842"/>
      <c r="AA14" s="842"/>
      <c r="AB14" s="842"/>
      <c r="AC14" s="842"/>
      <c r="AD14" s="860"/>
      <c r="AE14" s="13" t="s">
        <v>79</v>
      </c>
      <c r="AF14" s="15"/>
      <c r="AG14" s="15"/>
      <c r="AH14" s="15"/>
      <c r="AI14" s="25">
        <f>IF(ISBLANK(R14),0,1)</f>
        <v>1</v>
      </c>
      <c r="AJ14" s="25"/>
      <c r="AK14" s="40"/>
      <c r="AL14" s="40"/>
      <c r="AM14" s="40"/>
      <c r="AN14" s="40"/>
    </row>
    <row r="15" spans="1:41" s="3" customFormat="1" ht="7.5" customHeight="1">
      <c r="A15" s="2"/>
      <c r="B15" s="37"/>
      <c r="C15" s="38"/>
      <c r="D15" s="38"/>
      <c r="E15" s="38"/>
      <c r="F15" s="38"/>
      <c r="G15" s="38"/>
      <c r="H15" s="38"/>
      <c r="I15" s="38"/>
      <c r="J15" s="38"/>
      <c r="K15" s="38"/>
      <c r="L15" s="38"/>
      <c r="M15" s="38"/>
      <c r="N15" s="38"/>
      <c r="O15" s="38"/>
      <c r="P15" s="38"/>
      <c r="Q15" s="38"/>
      <c r="R15" s="858"/>
      <c r="S15" s="858"/>
      <c r="T15" s="858"/>
      <c r="U15" s="858"/>
      <c r="V15" s="858"/>
      <c r="W15" s="858"/>
      <c r="X15" s="858"/>
      <c r="Y15" s="858"/>
      <c r="Z15" s="858"/>
      <c r="AA15" s="858"/>
      <c r="AB15" s="858"/>
      <c r="AC15" s="858"/>
      <c r="AD15" s="858"/>
      <c r="AE15" s="13"/>
      <c r="AF15" s="15"/>
      <c r="AG15" s="15"/>
      <c r="AH15" s="15"/>
      <c r="AI15" s="25"/>
      <c r="AJ15" s="25"/>
      <c r="AK15" s="39"/>
      <c r="AL15" s="22"/>
      <c r="AM15" s="22"/>
      <c r="AN15" s="22"/>
    </row>
    <row r="16" spans="1:41" s="3" customFormat="1">
      <c r="A16" s="2"/>
      <c r="B16" s="37" t="s">
        <v>93</v>
      </c>
      <c r="C16" s="780" t="s">
        <v>114</v>
      </c>
      <c r="D16" s="781"/>
      <c r="E16" s="781"/>
      <c r="F16" s="781"/>
      <c r="G16" s="781"/>
      <c r="H16" s="781"/>
      <c r="I16" s="781"/>
      <c r="J16" s="781"/>
      <c r="K16" s="781"/>
      <c r="L16" s="781"/>
      <c r="M16" s="781"/>
      <c r="N16" s="781"/>
      <c r="O16" s="781"/>
      <c r="P16" s="781"/>
      <c r="Q16" s="782"/>
      <c r="R16" s="1015">
        <f>'שורות 1-21'!R16:AD16</f>
        <v>0</v>
      </c>
      <c r="S16" s="1016"/>
      <c r="T16" s="1016"/>
      <c r="U16" s="1016"/>
      <c r="V16" s="1016"/>
      <c r="W16" s="1016"/>
      <c r="X16" s="1016"/>
      <c r="Y16" s="1016"/>
      <c r="Z16" s="1016"/>
      <c r="AA16" s="1016"/>
      <c r="AB16" s="1016"/>
      <c r="AC16" s="1016"/>
      <c r="AD16" s="1017"/>
      <c r="AE16" s="13" t="s">
        <v>79</v>
      </c>
      <c r="AF16" s="15"/>
      <c r="AG16" s="15"/>
      <c r="AH16" s="15"/>
      <c r="AI16" s="25">
        <f>IF(ISBLANK(R16),0,1)</f>
        <v>1</v>
      </c>
      <c r="AJ16" s="25"/>
      <c r="AK16" s="40"/>
      <c r="AL16" s="40"/>
      <c r="AM16" s="40"/>
      <c r="AN16" s="40"/>
    </row>
    <row r="17" spans="1:40" s="3" customFormat="1" ht="7.5" customHeight="1">
      <c r="A17" s="2"/>
      <c r="B17" s="2"/>
      <c r="C17" s="33"/>
      <c r="D17" s="33"/>
      <c r="E17" s="33"/>
      <c r="F17" s="33"/>
      <c r="G17" s="33"/>
      <c r="H17" s="33"/>
      <c r="I17" s="33"/>
      <c r="J17" s="33"/>
      <c r="K17" s="33"/>
      <c r="L17" s="33"/>
      <c r="M17" s="33"/>
      <c r="N17" s="33"/>
      <c r="O17" s="33"/>
      <c r="P17" s="33"/>
      <c r="Q17" s="33"/>
      <c r="R17" s="41"/>
      <c r="S17" s="42"/>
      <c r="T17" s="42"/>
      <c r="U17" s="42"/>
      <c r="V17" s="42"/>
      <c r="W17" s="42"/>
      <c r="X17" s="42"/>
      <c r="Y17" s="42"/>
      <c r="Z17" s="42"/>
      <c r="AA17" s="42"/>
      <c r="AB17" s="42"/>
      <c r="AC17" s="42"/>
      <c r="AD17" s="43"/>
      <c r="AE17" s="14"/>
      <c r="AF17" s="15"/>
      <c r="AG17" s="15"/>
      <c r="AH17" s="15"/>
      <c r="AI17" s="25"/>
      <c r="AJ17" s="25"/>
      <c r="AK17" s="42"/>
      <c r="AL17" s="9"/>
      <c r="AM17" s="9"/>
      <c r="AN17" s="216"/>
    </row>
    <row r="18" spans="1:40" s="3" customFormat="1">
      <c r="A18" s="2"/>
      <c r="B18" s="37" t="s">
        <v>96</v>
      </c>
      <c r="C18" s="780" t="s">
        <v>57</v>
      </c>
      <c r="D18" s="781"/>
      <c r="E18" s="781"/>
      <c r="F18" s="781"/>
      <c r="G18" s="781"/>
      <c r="H18" s="781"/>
      <c r="I18" s="781"/>
      <c r="J18" s="781"/>
      <c r="K18" s="781"/>
      <c r="L18" s="781"/>
      <c r="M18" s="781"/>
      <c r="N18" s="781"/>
      <c r="O18" s="781"/>
      <c r="P18" s="781"/>
      <c r="Q18" s="782"/>
      <c r="R18" s="841">
        <f>'שורות 1-21'!R18:AD18</f>
        <v>0</v>
      </c>
      <c r="S18" s="842"/>
      <c r="T18" s="842"/>
      <c r="U18" s="842"/>
      <c r="V18" s="842"/>
      <c r="W18" s="842"/>
      <c r="X18" s="842"/>
      <c r="Y18" s="842"/>
      <c r="Z18" s="842"/>
      <c r="AA18" s="842"/>
      <c r="AB18" s="842"/>
      <c r="AC18" s="842"/>
      <c r="AD18" s="842"/>
      <c r="AE18" s="15"/>
      <c r="AF18" s="15"/>
      <c r="AG18" s="15"/>
      <c r="AH18" s="15"/>
      <c r="AI18" s="25">
        <f>IF(ISBLANK(R18),0,1)</f>
        <v>1</v>
      </c>
      <c r="AJ18" s="25"/>
      <c r="AK18" s="44"/>
      <c r="AL18" s="45"/>
      <c r="AM18" s="45"/>
      <c r="AN18" s="44"/>
    </row>
    <row r="19" spans="1:40" s="3" customFormat="1">
      <c r="A19" s="2"/>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25">
        <f>SUM(AI8:AI18)</f>
        <v>6</v>
      </c>
      <c r="AJ19" s="25"/>
      <c r="AK19" s="33"/>
      <c r="AL19" s="11"/>
      <c r="AM19" s="11"/>
      <c r="AN19" s="2"/>
    </row>
    <row r="20" spans="1:40" s="3" customFormat="1">
      <c r="A20" s="2"/>
      <c r="B20" s="29" t="s">
        <v>47</v>
      </c>
      <c r="C20" s="29"/>
      <c r="D20" s="29"/>
      <c r="E20" s="29"/>
      <c r="F20" s="29"/>
      <c r="G20" s="29"/>
      <c r="H20" s="29"/>
      <c r="I20" s="29"/>
      <c r="J20" s="29"/>
      <c r="K20" s="29"/>
      <c r="L20" s="29"/>
      <c r="M20" s="29"/>
      <c r="N20" s="29"/>
      <c r="O20" s="29"/>
      <c r="P20" s="29"/>
      <c r="Q20" s="29"/>
      <c r="R20" s="33"/>
      <c r="S20" s="33"/>
      <c r="T20" s="33"/>
      <c r="U20" s="33"/>
      <c r="V20" s="33"/>
      <c r="W20" s="33"/>
      <c r="X20" s="33"/>
      <c r="Y20" s="33"/>
      <c r="Z20" s="33"/>
      <c r="AA20" s="33"/>
      <c r="AB20" s="33"/>
      <c r="AC20" s="33"/>
      <c r="AD20" s="33"/>
      <c r="AE20" s="33"/>
      <c r="AF20" s="33"/>
      <c r="AG20" s="33"/>
      <c r="AH20" s="33"/>
      <c r="AI20" s="25"/>
      <c r="AJ20" s="25"/>
      <c r="AK20" s="33"/>
      <c r="AL20" s="11"/>
      <c r="AM20" s="11"/>
      <c r="AN20" s="2"/>
    </row>
    <row r="21" spans="1:40" s="3" customFormat="1" ht="7.5" customHeight="1">
      <c r="A21" s="2"/>
      <c r="B21" s="33"/>
      <c r="C21" s="33"/>
      <c r="D21" s="33"/>
      <c r="E21" s="33"/>
      <c r="F21" s="33"/>
      <c r="G21" s="33"/>
      <c r="H21" s="33"/>
      <c r="I21" s="33"/>
      <c r="J21" s="33"/>
      <c r="K21" s="33"/>
      <c r="L21" s="33"/>
      <c r="M21" s="33"/>
      <c r="N21" s="33"/>
      <c r="O21" s="33"/>
      <c r="P21" s="33"/>
      <c r="Q21" s="33"/>
      <c r="R21" s="33"/>
      <c r="S21" s="31"/>
      <c r="T21" s="31"/>
      <c r="U21" s="31"/>
      <c r="V21" s="31"/>
      <c r="W21" s="31"/>
      <c r="X21" s="31"/>
      <c r="Y21" s="31"/>
      <c r="Z21" s="31"/>
      <c r="AA21" s="31"/>
      <c r="AB21" s="31"/>
      <c r="AC21" s="31"/>
      <c r="AD21" s="31"/>
      <c r="AE21" s="31"/>
      <c r="AF21" s="31"/>
      <c r="AG21" s="31"/>
      <c r="AH21" s="31"/>
      <c r="AI21" s="25"/>
      <c r="AJ21" s="25"/>
      <c r="AK21" s="31"/>
      <c r="AL21" s="12"/>
      <c r="AM21" s="12"/>
      <c r="AN21" s="108"/>
    </row>
    <row r="22" spans="1:40" s="3" customFormat="1" ht="17.25" customHeight="1">
      <c r="A22" s="2"/>
      <c r="B22" s="37" t="s">
        <v>88</v>
      </c>
      <c r="C22" s="780" t="s">
        <v>48</v>
      </c>
      <c r="D22" s="781"/>
      <c r="E22" s="781"/>
      <c r="F22" s="781"/>
      <c r="G22" s="781"/>
      <c r="H22" s="781"/>
      <c r="I22" s="781"/>
      <c r="J22" s="781"/>
      <c r="K22" s="781"/>
      <c r="L22" s="781"/>
      <c r="M22" s="781"/>
      <c r="N22" s="781"/>
      <c r="O22" s="781"/>
      <c r="P22" s="781"/>
      <c r="Q22" s="782"/>
      <c r="R22" s="1018">
        <f>'שורות 1-21'!R22:AB22</f>
        <v>0</v>
      </c>
      <c r="S22" s="1019"/>
      <c r="T22" s="1019"/>
      <c r="U22" s="1019"/>
      <c r="V22" s="1019"/>
      <c r="W22" s="1019"/>
      <c r="X22" s="1019"/>
      <c r="Y22" s="1019"/>
      <c r="Z22" s="1019"/>
      <c r="AA22" s="1019"/>
      <c r="AB22" s="1019"/>
      <c r="AC22" s="290"/>
      <c r="AD22" s="119" t="s">
        <v>132</v>
      </c>
      <c r="AE22" s="13" t="s">
        <v>79</v>
      </c>
      <c r="AF22" s="15"/>
      <c r="AG22" s="15"/>
      <c r="AH22" s="15"/>
      <c r="AI22" s="25">
        <f>IF(ISBLANK(R22),0,1)</f>
        <v>1</v>
      </c>
      <c r="AJ22" s="25"/>
      <c r="AK22" s="46"/>
      <c r="AL22" s="46"/>
      <c r="AM22" s="46"/>
      <c r="AN22" s="46"/>
    </row>
    <row r="23" spans="1:40" s="3" customFormat="1" ht="7.5" customHeight="1">
      <c r="A23" s="2"/>
      <c r="B23" s="47"/>
      <c r="C23" s="48"/>
      <c r="D23" s="48"/>
      <c r="E23" s="48"/>
      <c r="F23" s="48"/>
      <c r="G23" s="48"/>
      <c r="H23" s="48"/>
      <c r="I23" s="48"/>
      <c r="J23" s="48"/>
      <c r="K23" s="48"/>
      <c r="L23" s="48"/>
      <c r="M23" s="48"/>
      <c r="N23" s="48"/>
      <c r="O23" s="48"/>
      <c r="P23" s="48"/>
      <c r="Q23" s="48"/>
      <c r="R23" s="49"/>
      <c r="S23" s="50"/>
      <c r="T23" s="50"/>
      <c r="U23" s="50"/>
      <c r="V23" s="50"/>
      <c r="W23" s="50"/>
      <c r="X23" s="50"/>
      <c r="Y23" s="50"/>
      <c r="Z23" s="50"/>
      <c r="AA23" s="51"/>
      <c r="AB23" s="51"/>
      <c r="AC23" s="51"/>
      <c r="AD23" s="51"/>
      <c r="AE23" s="50"/>
      <c r="AF23" s="50"/>
      <c r="AG23" s="50"/>
      <c r="AH23" s="50"/>
      <c r="AI23" s="25"/>
      <c r="AJ23" s="25"/>
      <c r="AK23" s="40"/>
      <c r="AL23" s="20"/>
      <c r="AM23" s="20"/>
      <c r="AN23" s="20"/>
    </row>
    <row r="24" spans="1:40" s="3" customFormat="1" ht="17.25" customHeight="1">
      <c r="A24" s="2"/>
      <c r="B24" s="52" t="s">
        <v>89</v>
      </c>
      <c r="C24" s="843" t="s">
        <v>128</v>
      </c>
      <c r="D24" s="844"/>
      <c r="E24" s="844"/>
      <c r="F24" s="844"/>
      <c r="G24" s="844"/>
      <c r="H24" s="844"/>
      <c r="I24" s="844"/>
      <c r="J24" s="844"/>
      <c r="K24" s="844"/>
      <c r="L24" s="844"/>
      <c r="M24" s="844"/>
      <c r="N24" s="844"/>
      <c r="O24" s="844"/>
      <c r="P24" s="844"/>
      <c r="Q24" s="845"/>
      <c r="R24" s="1020">
        <f>'שורות 1-21'!R24:AB24</f>
        <v>0</v>
      </c>
      <c r="S24" s="1021"/>
      <c r="T24" s="1021"/>
      <c r="U24" s="1021"/>
      <c r="V24" s="1021"/>
      <c r="W24" s="1021"/>
      <c r="X24" s="1021"/>
      <c r="Y24" s="1021"/>
      <c r="Z24" s="1021"/>
      <c r="AA24" s="1021"/>
      <c r="AB24" s="1021"/>
      <c r="AC24" s="291"/>
      <c r="AD24" s="120" t="s">
        <v>132</v>
      </c>
      <c r="AE24" s="13" t="s">
        <v>79</v>
      </c>
      <c r="AF24" s="15"/>
      <c r="AG24" s="15"/>
      <c r="AH24" s="15"/>
      <c r="AI24" s="25">
        <f>IF(ISBLANK(R24),0,1)</f>
        <v>1</v>
      </c>
      <c r="AJ24" s="25"/>
      <c r="AK24" s="53"/>
      <c r="AL24" s="53"/>
      <c r="AM24" s="53"/>
      <c r="AN24" s="53"/>
    </row>
    <row r="25" spans="1:40" s="3" customFormat="1" ht="7.5" customHeight="1">
      <c r="A25" s="2"/>
      <c r="B25" s="47"/>
      <c r="C25" s="49"/>
      <c r="D25" s="49"/>
      <c r="E25" s="49"/>
      <c r="F25" s="49"/>
      <c r="G25" s="49"/>
      <c r="H25" s="49"/>
      <c r="I25" s="49"/>
      <c r="J25" s="49"/>
      <c r="K25" s="49"/>
      <c r="L25" s="49"/>
      <c r="M25" s="49"/>
      <c r="N25" s="49"/>
      <c r="O25" s="49"/>
      <c r="P25" s="49"/>
      <c r="Q25" s="49"/>
      <c r="R25" s="50"/>
      <c r="S25" s="50"/>
      <c r="T25" s="50"/>
      <c r="U25" s="50"/>
      <c r="V25" s="50"/>
      <c r="W25" s="50"/>
      <c r="X25" s="50"/>
      <c r="Y25" s="50"/>
      <c r="Z25" s="50"/>
      <c r="AA25" s="50"/>
      <c r="AB25" s="50"/>
      <c r="AC25" s="50"/>
      <c r="AD25" s="50"/>
      <c r="AE25" s="50"/>
      <c r="AF25" s="50"/>
      <c r="AG25" s="50"/>
      <c r="AH25" s="50"/>
      <c r="AI25" s="25"/>
      <c r="AJ25" s="25"/>
      <c r="AK25" s="40"/>
      <c r="AL25" s="40"/>
      <c r="AM25" s="40"/>
      <c r="AN25" s="40"/>
    </row>
    <row r="26" spans="1:40" s="3" customFormat="1">
      <c r="A26" s="2"/>
      <c r="B26" s="47" t="s">
        <v>90</v>
      </c>
      <c r="C26" s="846" t="s">
        <v>116</v>
      </c>
      <c r="D26" s="847"/>
      <c r="E26" s="847"/>
      <c r="F26" s="847"/>
      <c r="G26" s="847"/>
      <c r="H26" s="847"/>
      <c r="I26" s="847"/>
      <c r="J26" s="847"/>
      <c r="K26" s="847"/>
      <c r="L26" s="847"/>
      <c r="M26" s="847"/>
      <c r="N26" s="847"/>
      <c r="O26" s="847"/>
      <c r="P26" s="847"/>
      <c r="Q26" s="848"/>
      <c r="R26" s="849">
        <f>'שורות 1-21'!R26:AD26</f>
        <v>0</v>
      </c>
      <c r="S26" s="850"/>
      <c r="T26" s="850"/>
      <c r="U26" s="850"/>
      <c r="V26" s="850"/>
      <c r="W26" s="850"/>
      <c r="X26" s="850"/>
      <c r="Y26" s="850"/>
      <c r="Z26" s="850"/>
      <c r="AA26" s="850"/>
      <c r="AB26" s="850"/>
      <c r="AC26" s="850"/>
      <c r="AD26" s="851"/>
      <c r="AE26" s="13" t="s">
        <v>79</v>
      </c>
      <c r="AF26" s="15"/>
      <c r="AG26" s="15"/>
      <c r="AH26" s="15"/>
      <c r="AI26" s="25">
        <f>IF(ISBLANK(R26),0,1)</f>
        <v>1</v>
      </c>
      <c r="AJ26" s="25"/>
      <c r="AK26" s="40"/>
      <c r="AL26" s="40"/>
      <c r="AM26" s="40"/>
      <c r="AN26" s="40"/>
    </row>
    <row r="27" spans="1:40" s="3" customFormat="1" ht="9" customHeight="1">
      <c r="A27" s="2"/>
      <c r="B27" s="47"/>
      <c r="C27" s="49"/>
      <c r="D27" s="49"/>
      <c r="E27" s="49"/>
      <c r="F27" s="49"/>
      <c r="G27" s="49"/>
      <c r="H27" s="49"/>
      <c r="I27" s="49"/>
      <c r="J27" s="49"/>
      <c r="K27" s="49"/>
      <c r="L27" s="49"/>
      <c r="M27" s="49"/>
      <c r="N27" s="49"/>
      <c r="O27" s="49"/>
      <c r="P27" s="49"/>
      <c r="Q27" s="49"/>
      <c r="R27" s="50"/>
      <c r="S27" s="50"/>
      <c r="T27" s="50"/>
      <c r="U27" s="50"/>
      <c r="V27" s="50"/>
      <c r="W27" s="50"/>
      <c r="X27" s="50"/>
      <c r="Y27" s="50"/>
      <c r="Z27" s="50"/>
      <c r="AA27" s="50"/>
      <c r="AB27" s="50"/>
      <c r="AC27" s="50"/>
      <c r="AD27" s="50"/>
      <c r="AE27" s="31"/>
      <c r="AF27" s="31"/>
      <c r="AG27" s="31"/>
      <c r="AH27" s="31"/>
      <c r="AI27" s="21"/>
      <c r="AJ27" s="21"/>
      <c r="AK27" s="40"/>
      <c r="AL27" s="40"/>
      <c r="AM27" s="40"/>
      <c r="AN27" s="40"/>
    </row>
    <row r="28" spans="1:40" s="3" customFormat="1" ht="9" customHeight="1">
      <c r="A28" s="2"/>
      <c r="B28" s="47"/>
      <c r="C28" s="846" t="s">
        <v>126</v>
      </c>
      <c r="D28" s="847"/>
      <c r="E28" s="847"/>
      <c r="F28" s="847"/>
      <c r="G28" s="847"/>
      <c r="H28" s="847"/>
      <c r="I28" s="847"/>
      <c r="J28" s="847"/>
      <c r="K28" s="847"/>
      <c r="L28" s="847"/>
      <c r="M28" s="847"/>
      <c r="N28" s="847"/>
      <c r="O28" s="847"/>
      <c r="P28" s="847"/>
      <c r="Q28" s="852"/>
      <c r="R28" s="849">
        <f>'שורות 1-21'!R28:AD28</f>
        <v>0</v>
      </c>
      <c r="S28" s="850"/>
      <c r="T28" s="850"/>
      <c r="U28" s="850"/>
      <c r="V28" s="850"/>
      <c r="W28" s="850"/>
      <c r="X28" s="850"/>
      <c r="Y28" s="850"/>
      <c r="Z28" s="850"/>
      <c r="AA28" s="850"/>
      <c r="AB28" s="850"/>
      <c r="AC28" s="850"/>
      <c r="AD28" s="851"/>
      <c r="AE28" s="13" t="s">
        <v>79</v>
      </c>
      <c r="AF28" s="15"/>
      <c r="AG28" s="31"/>
      <c r="AH28" s="31"/>
      <c r="AI28" s="21"/>
      <c r="AJ28" s="21"/>
      <c r="AK28" s="40"/>
      <c r="AL28" s="40"/>
      <c r="AM28" s="40"/>
      <c r="AN28" s="40"/>
    </row>
    <row r="29" spans="1:40" s="3" customFormat="1" ht="7.5" customHeight="1">
      <c r="A29" s="2"/>
      <c r="B29" s="47"/>
      <c r="C29" s="49"/>
      <c r="D29" s="49"/>
      <c r="E29" s="49"/>
      <c r="F29" s="49"/>
      <c r="G29" s="49"/>
      <c r="H29" s="49"/>
      <c r="I29" s="49"/>
      <c r="J29" s="49"/>
      <c r="K29" s="49"/>
      <c r="L29" s="49"/>
      <c r="M29" s="49"/>
      <c r="N29" s="49"/>
      <c r="O29" s="49"/>
      <c r="P29" s="49"/>
      <c r="Q29" s="49"/>
      <c r="R29" s="50"/>
      <c r="S29" s="50"/>
      <c r="T29" s="50"/>
      <c r="U29" s="50"/>
      <c r="V29" s="50"/>
      <c r="W29" s="50"/>
      <c r="X29" s="50"/>
      <c r="Y29" s="50"/>
      <c r="Z29" s="50"/>
      <c r="AA29" s="50"/>
      <c r="AB29" s="50"/>
      <c r="AC29" s="50"/>
      <c r="AD29" s="50"/>
      <c r="AE29" s="31"/>
      <c r="AF29" s="31"/>
      <c r="AG29" s="31"/>
      <c r="AH29" s="31"/>
      <c r="AI29" s="21"/>
      <c r="AJ29" s="21"/>
      <c r="AK29" s="40"/>
      <c r="AL29" s="40"/>
      <c r="AM29" s="40"/>
      <c r="AN29" s="40"/>
    </row>
    <row r="30" spans="1:40" s="23" customFormat="1">
      <c r="A30" s="16"/>
      <c r="B30" s="47" t="s">
        <v>91</v>
      </c>
      <c r="C30" s="846" t="s">
        <v>110</v>
      </c>
      <c r="D30" s="847"/>
      <c r="E30" s="847"/>
      <c r="F30" s="847"/>
      <c r="G30" s="847"/>
      <c r="H30" s="847"/>
      <c r="I30" s="847"/>
      <c r="J30" s="847"/>
      <c r="K30" s="847"/>
      <c r="L30" s="847"/>
      <c r="M30" s="847"/>
      <c r="N30" s="847"/>
      <c r="O30" s="847"/>
      <c r="P30" s="847"/>
      <c r="Q30" s="852"/>
      <c r="R30" s="849">
        <f>'שורות 1-21'!R30:AD30</f>
        <v>0</v>
      </c>
      <c r="S30" s="850"/>
      <c r="T30" s="850"/>
      <c r="U30" s="850"/>
      <c r="V30" s="850"/>
      <c r="W30" s="850"/>
      <c r="X30" s="850"/>
      <c r="Y30" s="850"/>
      <c r="Z30" s="850"/>
      <c r="AA30" s="850"/>
      <c r="AB30" s="850"/>
      <c r="AC30" s="850"/>
      <c r="AD30" s="851"/>
      <c r="AE30" s="13" t="s">
        <v>79</v>
      </c>
      <c r="AF30" s="15"/>
      <c r="AG30" s="24"/>
      <c r="AH30" s="24"/>
      <c r="AI30" s="26">
        <f>SUM(AI22:AI26)</f>
        <v>3</v>
      </c>
      <c r="AJ30" s="26"/>
      <c r="AK30" s="16"/>
      <c r="AL30" s="54"/>
      <c r="AM30" s="54"/>
      <c r="AN30" s="54"/>
    </row>
    <row r="31" spans="1:40" s="3" customFormat="1" ht="7.5" customHeight="1">
      <c r="A31" s="2"/>
      <c r="B31" s="47"/>
      <c r="C31" s="49"/>
      <c r="D31" s="49"/>
      <c r="E31" s="49"/>
      <c r="F31" s="49"/>
      <c r="G31" s="49"/>
      <c r="H31" s="49"/>
      <c r="I31" s="49"/>
      <c r="J31" s="49"/>
      <c r="K31" s="49"/>
      <c r="L31" s="49"/>
      <c r="M31" s="49"/>
      <c r="N31" s="49"/>
      <c r="O31" s="49"/>
      <c r="P31" s="49"/>
      <c r="Q31" s="49"/>
      <c r="R31" s="50"/>
      <c r="S31" s="50"/>
      <c r="T31" s="50"/>
      <c r="U31" s="50"/>
      <c r="V31" s="50"/>
      <c r="W31" s="50"/>
      <c r="X31" s="50"/>
      <c r="Y31" s="50"/>
      <c r="Z31" s="50"/>
      <c r="AA31" s="50"/>
      <c r="AB31" s="50"/>
      <c r="AC31" s="50"/>
      <c r="AD31" s="50"/>
      <c r="AE31" s="31"/>
      <c r="AF31" s="31"/>
      <c r="AG31" s="31"/>
      <c r="AH31" s="31"/>
      <c r="AI31" s="32"/>
      <c r="AJ31" s="32"/>
      <c r="AK31" s="31"/>
      <c r="AL31" s="31"/>
      <c r="AM31" s="31"/>
      <c r="AN31" s="31"/>
    </row>
    <row r="32" spans="1:40" s="3" customFormat="1">
      <c r="A32" s="2"/>
      <c r="B32" s="47" t="s">
        <v>92</v>
      </c>
      <c r="C32" s="780" t="s">
        <v>117</v>
      </c>
      <c r="D32" s="812"/>
      <c r="E32" s="812"/>
      <c r="F32" s="812"/>
      <c r="G32" s="812"/>
      <c r="H32" s="812"/>
      <c r="I32" s="812"/>
      <c r="J32" s="812"/>
      <c r="K32" s="812"/>
      <c r="L32" s="812"/>
      <c r="M32" s="812"/>
      <c r="N32" s="812"/>
      <c r="O32" s="812"/>
      <c r="P32" s="812"/>
      <c r="Q32" s="813"/>
      <c r="R32" s="1022">
        <f>'שורות 1-21'!R32:AD32</f>
        <v>0</v>
      </c>
      <c r="S32" s="1023"/>
      <c r="T32" s="1023"/>
      <c r="U32" s="1023"/>
      <c r="V32" s="1023"/>
      <c r="W32" s="1023"/>
      <c r="X32" s="1023"/>
      <c r="Y32" s="1023"/>
      <c r="Z32" s="1023"/>
      <c r="AA32" s="1023"/>
      <c r="AB32" s="1023"/>
      <c r="AC32" s="1023"/>
      <c r="AD32" s="1024"/>
      <c r="AE32" s="13" t="s">
        <v>79</v>
      </c>
      <c r="AF32" s="130"/>
      <c r="AG32" s="130"/>
      <c r="AH32" s="130"/>
      <c r="AI32" s="130"/>
      <c r="AJ32" s="130"/>
      <c r="AK32" s="130"/>
      <c r="AL32" s="130"/>
      <c r="AM32" s="130"/>
      <c r="AN32" s="130"/>
    </row>
    <row r="33" spans="1:40" ht="3" customHeight="1">
      <c r="B33" s="47"/>
      <c r="C33" s="49"/>
      <c r="D33" s="49"/>
      <c r="E33" s="49"/>
      <c r="F33" s="49"/>
      <c r="G33" s="49"/>
      <c r="H33" s="49"/>
      <c r="I33" s="49"/>
      <c r="J33" s="49"/>
      <c r="K33" s="49"/>
      <c r="L33" s="49"/>
      <c r="M33" s="49"/>
      <c r="N33" s="49"/>
      <c r="O33" s="49"/>
      <c r="P33" s="49"/>
      <c r="Q33" s="49"/>
      <c r="R33" s="50"/>
      <c r="S33" s="50"/>
      <c r="T33" s="50"/>
      <c r="U33" s="50"/>
      <c r="V33" s="50"/>
      <c r="W33" s="50"/>
      <c r="X33" s="50"/>
      <c r="Y33" s="50"/>
      <c r="Z33" s="50"/>
      <c r="AA33" s="50"/>
      <c r="AB33" s="50"/>
      <c r="AC33" s="50"/>
      <c r="AD33" s="50"/>
      <c r="AF33" s="105"/>
      <c r="AG33" s="105"/>
      <c r="AH33" s="105"/>
      <c r="AI33" s="17"/>
      <c r="AJ33" s="17"/>
      <c r="AK33" s="105"/>
      <c r="AL33" s="105"/>
      <c r="AM33" s="105"/>
      <c r="AN33" s="105"/>
    </row>
    <row r="34" spans="1:40" ht="7.5" customHeight="1">
      <c r="B34" s="49"/>
      <c r="C34" s="49"/>
      <c r="D34" s="49"/>
      <c r="E34" s="49"/>
      <c r="F34" s="49"/>
      <c r="G34" s="49"/>
      <c r="H34" s="49"/>
      <c r="I34" s="49"/>
      <c r="J34" s="49"/>
      <c r="K34" s="49"/>
      <c r="L34" s="49"/>
      <c r="M34" s="49"/>
      <c r="N34" s="49"/>
      <c r="O34" s="49"/>
      <c r="P34" s="49"/>
      <c r="Q34" s="49"/>
      <c r="R34" s="50"/>
      <c r="S34" s="50"/>
      <c r="T34" s="50"/>
      <c r="U34" s="50"/>
      <c r="V34" s="50"/>
      <c r="W34" s="50"/>
      <c r="X34" s="50"/>
      <c r="Y34" s="50"/>
      <c r="Z34" s="50"/>
      <c r="AA34" s="50"/>
      <c r="AB34" s="50"/>
      <c r="AC34" s="50"/>
      <c r="AD34" s="50"/>
      <c r="AE34" s="105"/>
      <c r="AF34" s="105"/>
      <c r="AG34" s="105"/>
      <c r="AH34" s="105"/>
      <c r="AI34" s="17"/>
      <c r="AJ34" s="17"/>
      <c r="AK34" s="105"/>
      <c r="AL34" s="105"/>
      <c r="AM34" s="105"/>
      <c r="AN34" s="105"/>
    </row>
    <row r="35" spans="1:40">
      <c r="B35" s="47" t="s">
        <v>93</v>
      </c>
      <c r="C35" s="780" t="s">
        <v>100</v>
      </c>
      <c r="D35" s="812"/>
      <c r="E35" s="812"/>
      <c r="F35" s="812"/>
      <c r="G35" s="812"/>
      <c r="H35" s="812"/>
      <c r="I35" s="812"/>
      <c r="J35" s="812"/>
      <c r="K35" s="812"/>
      <c r="L35" s="812"/>
      <c r="M35" s="812"/>
      <c r="N35" s="812"/>
      <c r="O35" s="812"/>
      <c r="P35" s="812"/>
      <c r="Q35" s="813"/>
      <c r="R35" s="814">
        <f>'שורות 1-21'!R35:AD35</f>
        <v>0</v>
      </c>
      <c r="S35" s="814"/>
      <c r="T35" s="814"/>
      <c r="U35" s="814"/>
      <c r="V35" s="814"/>
      <c r="W35" s="814"/>
      <c r="X35" s="814"/>
      <c r="Y35" s="814"/>
      <c r="Z35" s="814"/>
      <c r="AA35" s="814"/>
      <c r="AB35" s="814"/>
      <c r="AC35" s="814"/>
      <c r="AD35" s="815"/>
      <c r="AE35" s="13" t="s">
        <v>79</v>
      </c>
      <c r="AF35" s="130"/>
      <c r="AG35" s="130"/>
      <c r="AH35" s="130"/>
      <c r="AI35" s="130"/>
      <c r="AJ35" s="130"/>
      <c r="AK35" s="130"/>
      <c r="AL35" s="130"/>
      <c r="AM35" s="130"/>
      <c r="AN35" s="130"/>
    </row>
    <row r="36" spans="1:40" ht="7.5" customHeight="1">
      <c r="B36" s="47"/>
      <c r="C36" s="49"/>
      <c r="D36" s="49"/>
      <c r="E36" s="49"/>
      <c r="F36" s="49"/>
      <c r="G36" s="49"/>
      <c r="H36" s="49"/>
      <c r="I36" s="49"/>
      <c r="J36" s="49"/>
      <c r="K36" s="49"/>
      <c r="L36" s="49"/>
      <c r="M36" s="49"/>
      <c r="N36" s="49"/>
      <c r="O36" s="49"/>
      <c r="P36" s="49"/>
      <c r="Q36" s="49"/>
      <c r="R36" s="50"/>
      <c r="S36" s="50"/>
      <c r="T36" s="50"/>
      <c r="U36" s="50"/>
      <c r="V36" s="50"/>
      <c r="W36" s="50"/>
      <c r="X36" s="50"/>
      <c r="Y36" s="50"/>
      <c r="Z36" s="50"/>
      <c r="AA36" s="50"/>
      <c r="AB36" s="50"/>
      <c r="AC36" s="50"/>
      <c r="AD36" s="50"/>
      <c r="AF36" s="105"/>
      <c r="AG36" s="105"/>
      <c r="AH36" s="105"/>
      <c r="AI36" s="17"/>
      <c r="AJ36" s="17"/>
      <c r="AK36" s="105"/>
      <c r="AL36" s="105"/>
      <c r="AM36" s="105"/>
      <c r="AN36" s="105"/>
    </row>
    <row r="37" spans="1:40">
      <c r="B37" s="47" t="s">
        <v>96</v>
      </c>
      <c r="C37" s="780" t="s">
        <v>58</v>
      </c>
      <c r="D37" s="812"/>
      <c r="E37" s="812"/>
      <c r="F37" s="812"/>
      <c r="G37" s="812"/>
      <c r="H37" s="812"/>
      <c r="I37" s="812"/>
      <c r="J37" s="812"/>
      <c r="K37" s="812"/>
      <c r="L37" s="812"/>
      <c r="M37" s="812"/>
      <c r="N37" s="812"/>
      <c r="O37" s="812"/>
      <c r="P37" s="812"/>
      <c r="Q37" s="813"/>
      <c r="R37" s="814">
        <f>'שורות 1-21'!R37:AD37</f>
        <v>0</v>
      </c>
      <c r="S37" s="814"/>
      <c r="T37" s="814"/>
      <c r="U37" s="814"/>
      <c r="V37" s="814"/>
      <c r="W37" s="814"/>
      <c r="X37" s="814"/>
      <c r="Y37" s="814"/>
      <c r="Z37" s="814"/>
      <c r="AA37" s="814"/>
      <c r="AB37" s="814"/>
      <c r="AC37" s="814"/>
      <c r="AD37" s="815"/>
      <c r="AE37" s="13" t="s">
        <v>79</v>
      </c>
      <c r="AF37" s="130"/>
      <c r="AG37" s="130"/>
      <c r="AH37" s="130"/>
      <c r="AI37" s="130"/>
      <c r="AJ37" s="130"/>
      <c r="AK37" s="130"/>
      <c r="AL37" s="130"/>
      <c r="AM37" s="130"/>
      <c r="AN37" s="130"/>
    </row>
    <row r="38" spans="1:40" ht="7.5" customHeight="1">
      <c r="B38" s="47"/>
      <c r="C38" s="49"/>
      <c r="D38" s="49"/>
      <c r="E38" s="49"/>
      <c r="F38" s="49"/>
      <c r="G38" s="49"/>
      <c r="H38" s="49"/>
      <c r="I38" s="49"/>
      <c r="J38" s="49"/>
      <c r="K38" s="49"/>
      <c r="L38" s="49"/>
      <c r="M38" s="49"/>
      <c r="N38" s="49"/>
      <c r="O38" s="49"/>
      <c r="P38" s="49"/>
      <c r="Q38" s="49"/>
      <c r="R38" s="50"/>
      <c r="S38" s="50"/>
      <c r="T38" s="50"/>
      <c r="U38" s="50"/>
      <c r="V38" s="50"/>
      <c r="W38" s="50"/>
      <c r="X38" s="50"/>
      <c r="Y38" s="50"/>
      <c r="Z38" s="50"/>
      <c r="AA38" s="50"/>
      <c r="AB38" s="50"/>
      <c r="AC38" s="50"/>
      <c r="AD38" s="50"/>
      <c r="AF38" s="105"/>
      <c r="AG38" s="105"/>
      <c r="AH38" s="105"/>
      <c r="AI38" s="17"/>
      <c r="AJ38" s="17"/>
      <c r="AK38" s="105"/>
      <c r="AL38" s="105"/>
      <c r="AM38" s="105"/>
      <c r="AN38" s="105"/>
    </row>
    <row r="39" spans="1:40">
      <c r="B39" s="47" t="s">
        <v>127</v>
      </c>
      <c r="C39" s="780" t="s">
        <v>59</v>
      </c>
      <c r="D39" s="812"/>
      <c r="E39" s="812"/>
      <c r="F39" s="812"/>
      <c r="G39" s="812"/>
      <c r="H39" s="812"/>
      <c r="I39" s="812"/>
      <c r="J39" s="812"/>
      <c r="K39" s="812"/>
      <c r="L39" s="812"/>
      <c r="M39" s="812"/>
      <c r="N39" s="812"/>
      <c r="O39" s="812"/>
      <c r="P39" s="812"/>
      <c r="Q39" s="813"/>
      <c r="R39" s="814">
        <f>'שורות 1-21'!R39:AD39</f>
        <v>0</v>
      </c>
      <c r="S39" s="814"/>
      <c r="T39" s="814"/>
      <c r="U39" s="814"/>
      <c r="V39" s="814"/>
      <c r="W39" s="814"/>
      <c r="X39" s="814"/>
      <c r="Y39" s="814"/>
      <c r="Z39" s="814"/>
      <c r="AA39" s="814"/>
      <c r="AB39" s="814"/>
      <c r="AC39" s="814"/>
      <c r="AD39" s="815"/>
      <c r="AE39" s="13" t="s">
        <v>79</v>
      </c>
      <c r="AF39" s="130"/>
      <c r="AG39" s="130"/>
      <c r="AH39" s="130"/>
      <c r="AI39" s="130"/>
      <c r="AJ39" s="130"/>
      <c r="AK39" s="130"/>
      <c r="AL39" s="130"/>
      <c r="AM39" s="130"/>
      <c r="AN39" s="130"/>
    </row>
    <row r="40" spans="1:40">
      <c r="B40" s="49"/>
      <c r="C40" s="49"/>
      <c r="D40" s="49"/>
      <c r="E40" s="49"/>
      <c r="F40" s="49"/>
      <c r="G40" s="49"/>
      <c r="H40" s="49"/>
      <c r="I40" s="49"/>
      <c r="J40" s="49"/>
      <c r="K40" s="49"/>
      <c r="L40" s="49"/>
      <c r="M40" s="49"/>
      <c r="N40" s="49"/>
      <c r="O40" s="49"/>
      <c r="P40" s="49"/>
      <c r="Q40" s="49"/>
      <c r="R40" s="50"/>
      <c r="S40" s="50"/>
      <c r="T40" s="50"/>
      <c r="U40" s="50"/>
      <c r="V40" s="50"/>
      <c r="W40" s="50"/>
      <c r="X40" s="50"/>
      <c r="Y40" s="50"/>
      <c r="Z40" s="50"/>
      <c r="AA40" s="50"/>
      <c r="AB40" s="50"/>
      <c r="AC40" s="50"/>
      <c r="AD40" s="50"/>
      <c r="AE40" s="55"/>
      <c r="AF40" s="105"/>
      <c r="AG40" s="105"/>
      <c r="AH40" s="105"/>
      <c r="AI40" s="17"/>
      <c r="AJ40" s="17"/>
      <c r="AK40" s="105"/>
      <c r="AL40" s="105"/>
      <c r="AM40" s="105"/>
      <c r="AN40" s="105"/>
    </row>
    <row r="41" spans="1:40">
      <c r="B41" s="47"/>
      <c r="C41" s="292" t="s">
        <v>72</v>
      </c>
      <c r="D41" s="293"/>
      <c r="E41" s="293"/>
      <c r="F41" s="293"/>
      <c r="G41" s="293"/>
      <c r="H41" s="293"/>
      <c r="I41" s="293"/>
      <c r="J41" s="293"/>
      <c r="K41" s="293"/>
      <c r="L41" s="293"/>
      <c r="M41" s="293"/>
      <c r="N41" s="293"/>
      <c r="O41" s="293"/>
      <c r="P41" s="293"/>
      <c r="Q41" s="294"/>
      <c r="R41" s="471" t="s">
        <v>101</v>
      </c>
      <c r="S41" s="472"/>
      <c r="T41" s="472"/>
      <c r="U41" s="472"/>
      <c r="V41" s="472"/>
      <c r="W41" s="472"/>
      <c r="X41" s="472"/>
      <c r="Y41" s="472"/>
      <c r="Z41" s="472"/>
      <c r="AA41" s="472"/>
      <c r="AB41" s="472"/>
      <c r="AC41" s="472"/>
      <c r="AD41" s="473"/>
      <c r="AE41" s="56"/>
      <c r="AF41" s="56"/>
      <c r="AG41" s="56"/>
      <c r="AH41" s="105"/>
      <c r="AI41" s="105"/>
      <c r="AJ41" s="105"/>
      <c r="AK41" s="105"/>
      <c r="AL41" s="105"/>
      <c r="AM41" s="105"/>
      <c r="AN41" s="105"/>
    </row>
    <row r="42" spans="1:40">
      <c r="B42" s="47"/>
      <c r="C42" s="31"/>
      <c r="D42" s="31"/>
      <c r="E42" s="31"/>
      <c r="F42" s="31"/>
      <c r="G42" s="31"/>
      <c r="H42" s="31"/>
      <c r="I42" s="31"/>
      <c r="J42" s="31"/>
      <c r="K42" s="31"/>
      <c r="L42" s="31"/>
      <c r="M42" s="31"/>
      <c r="N42" s="31"/>
      <c r="O42" s="31"/>
      <c r="P42" s="31"/>
      <c r="Q42" s="31"/>
      <c r="R42" s="56"/>
      <c r="S42" s="56"/>
      <c r="T42" s="56"/>
      <c r="U42" s="56"/>
      <c r="V42" s="56"/>
      <c r="W42" s="56"/>
      <c r="X42" s="56"/>
      <c r="Y42" s="56"/>
      <c r="Z42" s="56"/>
      <c r="AA42" s="56"/>
      <c r="AB42" s="56"/>
      <c r="AC42" s="56"/>
      <c r="AD42" s="56"/>
      <c r="AE42" s="56"/>
      <c r="AF42" s="56"/>
      <c r="AG42" s="56"/>
      <c r="AH42" s="105"/>
      <c r="AI42" s="105"/>
      <c r="AJ42" s="105"/>
      <c r="AK42" s="105"/>
      <c r="AL42" s="105"/>
      <c r="AM42" s="105"/>
      <c r="AN42" s="105"/>
    </row>
    <row r="43" spans="1:40" ht="16.5" customHeight="1">
      <c r="A43" s="461" t="s">
        <v>102</v>
      </c>
      <c r="B43" s="461"/>
      <c r="C43" s="461"/>
      <c r="D43" s="461"/>
      <c r="E43" s="461"/>
      <c r="F43" s="461"/>
      <c r="G43" s="461"/>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298"/>
      <c r="AG43" s="298"/>
      <c r="AH43" s="105"/>
      <c r="AI43" s="105"/>
      <c r="AJ43" s="105"/>
      <c r="AK43" s="105"/>
      <c r="AL43" s="105"/>
      <c r="AM43" s="105"/>
      <c r="AN43" s="105"/>
    </row>
    <row r="44" spans="1:40" ht="5.2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105"/>
      <c r="AI44" s="105"/>
      <c r="AJ44" s="105"/>
      <c r="AK44" s="105"/>
      <c r="AL44" s="105"/>
      <c r="AM44" s="105"/>
      <c r="AN44" s="105"/>
    </row>
    <row r="45" spans="1:40" ht="16.5" customHeight="1">
      <c r="A45" s="461" t="s">
        <v>82</v>
      </c>
      <c r="B45" s="461"/>
      <c r="C45" s="461"/>
      <c r="D45" s="461"/>
      <c r="E45" s="461"/>
      <c r="F45" s="461"/>
      <c r="G45" s="461"/>
      <c r="H45" s="461"/>
      <c r="I45" s="461"/>
      <c r="J45" s="461"/>
      <c r="K45" s="461"/>
      <c r="L45" s="461"/>
      <c r="M45" s="461"/>
      <c r="N45" s="461"/>
      <c r="O45" s="461"/>
      <c r="P45" s="461"/>
      <c r="Q45" s="461"/>
      <c r="R45" s="461"/>
      <c r="S45" s="461"/>
      <c r="T45" s="461"/>
      <c r="U45" s="461"/>
      <c r="V45" s="461"/>
      <c r="W45" s="461"/>
      <c r="X45" s="461"/>
      <c r="Y45" s="461"/>
      <c r="Z45" s="461"/>
      <c r="AA45" s="461"/>
      <c r="AB45" s="461"/>
      <c r="AC45" s="461"/>
      <c r="AD45" s="461"/>
      <c r="AE45" s="461"/>
      <c r="AF45" s="298"/>
      <c r="AG45" s="298"/>
      <c r="AH45" s="105"/>
      <c r="AI45" s="105"/>
      <c r="AJ45" s="105"/>
      <c r="AK45" s="105"/>
      <c r="AL45" s="105"/>
      <c r="AM45" s="105"/>
      <c r="AN45" s="105"/>
    </row>
    <row r="46" spans="1:40" ht="16.5" customHeight="1">
      <c r="B46" s="49"/>
      <c r="C46" s="7" t="s">
        <v>95</v>
      </c>
      <c r="D46" s="59"/>
      <c r="E46" s="59"/>
      <c r="F46" s="59"/>
      <c r="G46" s="59"/>
      <c r="H46" s="59"/>
      <c r="I46" s="59"/>
      <c r="J46" s="59"/>
      <c r="K46" s="59"/>
      <c r="L46" s="59"/>
      <c r="M46" s="59"/>
      <c r="N46" s="49"/>
      <c r="O46" s="49"/>
      <c r="P46" s="49"/>
      <c r="Q46" s="49"/>
      <c r="R46" s="49"/>
      <c r="S46" s="49"/>
      <c r="T46" s="49"/>
      <c r="U46" s="49"/>
      <c r="V46" s="49"/>
      <c r="W46" s="49"/>
      <c r="X46" s="49"/>
      <c r="Y46" s="49"/>
      <c r="Z46" s="49"/>
      <c r="AA46" s="49"/>
      <c r="AB46" s="49"/>
      <c r="AC46" s="49"/>
      <c r="AD46" s="49"/>
      <c r="AE46" s="49"/>
      <c r="AF46" s="49"/>
      <c r="AG46" s="49"/>
      <c r="AH46" s="49"/>
      <c r="AI46" s="60"/>
      <c r="AJ46" s="60"/>
      <c r="AK46" s="49"/>
    </row>
    <row r="47" spans="1:40" ht="16.5" customHeight="1">
      <c r="B47" s="460" t="s">
        <v>49</v>
      </c>
      <c r="C47" s="460"/>
      <c r="D47" s="460"/>
      <c r="E47" s="460"/>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295"/>
      <c r="AI47" s="295"/>
      <c r="AJ47" s="295"/>
      <c r="AK47" s="295"/>
      <c r="AL47" s="295"/>
      <c r="AM47" s="295"/>
      <c r="AN47" s="295"/>
    </row>
    <row r="48" spans="1:40" ht="7.5" customHeight="1">
      <c r="B48" s="49"/>
      <c r="C48" s="49"/>
      <c r="D48" s="49"/>
      <c r="E48" s="49"/>
      <c r="F48" s="49"/>
      <c r="G48" s="49"/>
      <c r="H48" s="49"/>
      <c r="I48" s="49"/>
      <c r="J48" s="49"/>
      <c r="K48" s="49"/>
      <c r="L48" s="49"/>
      <c r="M48" s="49"/>
      <c r="N48" s="49"/>
      <c r="O48" s="49"/>
      <c r="P48" s="49"/>
      <c r="Q48" s="49"/>
      <c r="R48" s="50"/>
      <c r="S48" s="50"/>
      <c r="T48" s="50"/>
      <c r="U48" s="50"/>
      <c r="V48" s="50"/>
      <c r="W48" s="50"/>
      <c r="X48" s="50"/>
      <c r="Y48" s="50"/>
      <c r="Z48" s="50"/>
      <c r="AA48" s="50"/>
      <c r="AB48" s="50"/>
      <c r="AC48" s="50"/>
      <c r="AD48" s="50"/>
      <c r="AE48" s="50"/>
      <c r="AF48" s="50"/>
      <c r="AG48" s="50"/>
      <c r="AH48" s="50"/>
      <c r="AI48" s="61"/>
      <c r="AJ48" s="61"/>
      <c r="AK48" s="50"/>
      <c r="AL48" s="105"/>
      <c r="AM48" s="105"/>
      <c r="AN48" s="105"/>
    </row>
    <row r="49" spans="2:40">
      <c r="B49" s="47" t="s">
        <v>70</v>
      </c>
      <c r="C49" s="780" t="s">
        <v>87</v>
      </c>
      <c r="D49" s="781"/>
      <c r="E49" s="781"/>
      <c r="F49" s="781"/>
      <c r="G49" s="781"/>
      <c r="H49" s="781"/>
      <c r="I49" s="781"/>
      <c r="J49" s="781"/>
      <c r="K49" s="781"/>
      <c r="L49" s="781"/>
      <c r="M49" s="781"/>
      <c r="N49" s="781"/>
      <c r="O49" s="781"/>
      <c r="P49" s="781"/>
      <c r="Q49" s="782"/>
      <c r="R49" s="466">
        <f>'שורות 1-21'!R49:AD49</f>
        <v>0</v>
      </c>
      <c r="S49" s="467"/>
      <c r="T49" s="467"/>
      <c r="U49" s="467"/>
      <c r="V49" s="467"/>
      <c r="W49" s="467"/>
      <c r="X49" s="467"/>
      <c r="Y49" s="467"/>
      <c r="Z49" s="467"/>
      <c r="AA49" s="467"/>
      <c r="AB49" s="467"/>
      <c r="AC49" s="467"/>
      <c r="AD49" s="467"/>
      <c r="AE49" s="836" t="str">
        <f>'שורות 1-21'!AE49:AF49</f>
        <v>% שכר לתשלום</v>
      </c>
      <c r="AF49" s="837"/>
      <c r="AG49" s="124" t="s">
        <v>39</v>
      </c>
      <c r="AH49" s="125"/>
      <c r="AI49" s="125"/>
      <c r="AJ49" s="125"/>
      <c r="AK49" s="875"/>
      <c r="AL49" s="875"/>
      <c r="AM49" s="288"/>
      <c r="AN49" s="132"/>
    </row>
    <row r="50" spans="2:40" ht="7.5" customHeight="1">
      <c r="B50" s="47"/>
      <c r="C50" s="49"/>
      <c r="D50" s="49"/>
      <c r="E50" s="49"/>
      <c r="F50" s="49"/>
      <c r="G50" s="49"/>
      <c r="H50" s="49"/>
      <c r="I50" s="49"/>
      <c r="J50" s="49"/>
      <c r="K50" s="49"/>
      <c r="L50" s="49"/>
      <c r="M50" s="49"/>
      <c r="N50" s="49"/>
      <c r="O50" s="49"/>
      <c r="P50" s="49"/>
      <c r="Q50" s="49"/>
      <c r="R50" s="49"/>
      <c r="S50" s="50"/>
      <c r="T50" s="50"/>
      <c r="U50" s="50"/>
      <c r="V50" s="50"/>
      <c r="W50" s="50"/>
      <c r="X50" s="50"/>
      <c r="Y50" s="50"/>
      <c r="Z50" s="50"/>
      <c r="AA50" s="50"/>
      <c r="AB50" s="50"/>
      <c r="AC50" s="50"/>
      <c r="AD50" s="50"/>
      <c r="AE50" s="50"/>
      <c r="AF50" s="50"/>
      <c r="AG50" s="50"/>
      <c r="AH50" s="31"/>
      <c r="AI50" s="32"/>
      <c r="AJ50" s="32"/>
      <c r="AK50" s="31"/>
      <c r="AL50" s="108"/>
      <c r="AM50" s="108"/>
      <c r="AN50" s="108"/>
    </row>
    <row r="51" spans="2:40">
      <c r="B51" s="47" t="s">
        <v>69</v>
      </c>
      <c r="C51" s="780" t="s">
        <v>103</v>
      </c>
      <c r="D51" s="781"/>
      <c r="E51" s="781"/>
      <c r="F51" s="781"/>
      <c r="G51" s="781"/>
      <c r="H51" s="781"/>
      <c r="I51" s="781"/>
      <c r="J51" s="781"/>
      <c r="K51" s="781"/>
      <c r="L51" s="781"/>
      <c r="M51" s="781"/>
      <c r="N51" s="781"/>
      <c r="O51" s="781"/>
      <c r="P51" s="781"/>
      <c r="Q51" s="782"/>
      <c r="R51" s="464" t="str">
        <f>'שורות 1-21'!R51:AD51</f>
        <v>סוג החשבון</v>
      </c>
      <c r="S51" s="465"/>
      <c r="T51" s="465"/>
      <c r="U51" s="465"/>
      <c r="V51" s="465"/>
      <c r="W51" s="465"/>
      <c r="X51" s="465"/>
      <c r="Y51" s="465"/>
      <c r="Z51" s="465"/>
      <c r="AA51" s="465"/>
      <c r="AB51" s="465"/>
      <c r="AC51" s="465"/>
      <c r="AD51" s="465"/>
      <c r="AE51" s="465"/>
      <c r="AF51" s="465"/>
      <c r="AG51" s="303"/>
      <c r="AH51" s="127"/>
      <c r="AI51" s="127"/>
      <c r="AJ51" s="127"/>
      <c r="AK51" s="127"/>
      <c r="AL51" s="127"/>
      <c r="AM51" s="127"/>
      <c r="AN51" s="127"/>
    </row>
    <row r="52" spans="2:40" ht="7.5" customHeight="1">
      <c r="B52" s="47"/>
      <c r="C52" s="49"/>
      <c r="D52" s="49"/>
      <c r="E52" s="49"/>
      <c r="F52" s="49"/>
      <c r="G52" s="49"/>
      <c r="H52" s="49"/>
      <c r="I52" s="49"/>
      <c r="J52" s="49"/>
      <c r="K52" s="49"/>
      <c r="L52" s="49"/>
      <c r="M52" s="49"/>
      <c r="N52" s="49"/>
      <c r="O52" s="49"/>
      <c r="P52" s="49"/>
      <c r="Q52" s="49"/>
      <c r="R52" s="49"/>
      <c r="S52" s="50"/>
      <c r="T52" s="50"/>
      <c r="U52" s="50"/>
      <c r="V52" s="50"/>
      <c r="W52" s="50"/>
      <c r="X52" s="50"/>
      <c r="Y52" s="50"/>
      <c r="Z52" s="50"/>
      <c r="AA52" s="50"/>
      <c r="AB52" s="50"/>
      <c r="AC52" s="50"/>
      <c r="AD52" s="50"/>
      <c r="AE52" s="50"/>
      <c r="AF52" s="50"/>
      <c r="AG52" s="50"/>
      <c r="AH52" s="31"/>
      <c r="AI52" s="32"/>
      <c r="AJ52" s="32"/>
      <c r="AK52" s="31"/>
      <c r="AL52" s="108"/>
      <c r="AM52" s="108"/>
      <c r="AN52" s="108"/>
    </row>
    <row r="53" spans="2:40">
      <c r="B53" s="47" t="s">
        <v>73</v>
      </c>
      <c r="C53" s="780" t="s">
        <v>84</v>
      </c>
      <c r="D53" s="781"/>
      <c r="E53" s="781"/>
      <c r="F53" s="781"/>
      <c r="G53" s="781"/>
      <c r="H53" s="781"/>
      <c r="I53" s="781"/>
      <c r="J53" s="781"/>
      <c r="K53" s="781"/>
      <c r="L53" s="781"/>
      <c r="M53" s="781"/>
      <c r="N53" s="781"/>
      <c r="O53" s="781"/>
      <c r="P53" s="781"/>
      <c r="Q53" s="782"/>
      <c r="R53" s="1025">
        <f>'שורות 1-21'!R53:AD53</f>
        <v>0</v>
      </c>
      <c r="S53" s="1026"/>
      <c r="T53" s="1026"/>
      <c r="U53" s="1026"/>
      <c r="V53" s="1026"/>
      <c r="W53" s="1026"/>
      <c r="X53" s="1026"/>
      <c r="Y53" s="1026"/>
      <c r="Z53" s="1026"/>
      <c r="AA53" s="1026"/>
      <c r="AB53" s="1026"/>
      <c r="AC53" s="1026"/>
      <c r="AD53" s="1026"/>
      <c r="AE53" s="296"/>
      <c r="AF53" s="296"/>
      <c r="AG53" s="296"/>
      <c r="AH53" s="128"/>
      <c r="AI53" s="128"/>
      <c r="AJ53" s="128"/>
      <c r="AK53" s="128"/>
      <c r="AL53" s="128"/>
      <c r="AM53" s="128"/>
      <c r="AN53" s="128"/>
    </row>
    <row r="54" spans="2:40" ht="7.5" customHeight="1">
      <c r="B54" s="47"/>
      <c r="C54" s="49"/>
      <c r="D54" s="49"/>
      <c r="E54" s="49"/>
      <c r="F54" s="49"/>
      <c r="G54" s="49"/>
      <c r="H54" s="49"/>
      <c r="I54" s="49"/>
      <c r="J54" s="49"/>
      <c r="K54" s="49"/>
      <c r="L54" s="49"/>
      <c r="M54" s="49"/>
      <c r="N54" s="49"/>
      <c r="O54" s="49"/>
      <c r="P54" s="49"/>
      <c r="Q54" s="49"/>
      <c r="R54" s="49"/>
      <c r="S54" s="50"/>
      <c r="T54" s="50"/>
      <c r="U54" s="50"/>
      <c r="V54" s="50"/>
      <c r="W54" s="50"/>
      <c r="X54" s="50"/>
      <c r="Y54" s="50"/>
      <c r="Z54" s="50"/>
      <c r="AA54" s="50"/>
      <c r="AB54" s="50"/>
      <c r="AC54" s="50"/>
      <c r="AD54" s="50"/>
      <c r="AE54" s="50"/>
      <c r="AF54" s="50"/>
      <c r="AG54" s="50"/>
      <c r="AH54" s="31"/>
      <c r="AI54" s="32"/>
      <c r="AJ54" s="32"/>
      <c r="AK54" s="31"/>
      <c r="AL54" s="108"/>
      <c r="AM54" s="108"/>
      <c r="AN54" s="108"/>
    </row>
    <row r="55" spans="2:40">
      <c r="B55" s="47" t="s">
        <v>74</v>
      </c>
      <c r="C55" s="822" t="s">
        <v>85</v>
      </c>
      <c r="D55" s="823"/>
      <c r="E55" s="823"/>
      <c r="F55" s="823"/>
      <c r="G55" s="823"/>
      <c r="H55" s="823"/>
      <c r="I55" s="823"/>
      <c r="J55" s="823"/>
      <c r="K55" s="823"/>
      <c r="L55" s="823"/>
      <c r="M55" s="823"/>
      <c r="N55" s="823"/>
      <c r="O55" s="823"/>
      <c r="P55" s="823"/>
      <c r="Q55" s="824"/>
      <c r="R55" s="1025">
        <f>'שורות 1-21'!R55:AD55</f>
        <v>0</v>
      </c>
      <c r="S55" s="1026"/>
      <c r="T55" s="1026"/>
      <c r="U55" s="1026"/>
      <c r="V55" s="1026"/>
      <c r="W55" s="1026"/>
      <c r="X55" s="1026"/>
      <c r="Y55" s="1026"/>
      <c r="Z55" s="1026"/>
      <c r="AA55" s="1026"/>
      <c r="AB55" s="1026"/>
      <c r="AC55" s="1026"/>
      <c r="AD55" s="1026"/>
      <c r="AE55" s="296"/>
      <c r="AF55" s="296"/>
      <c r="AG55" s="296"/>
      <c r="AH55" s="128"/>
      <c r="AI55" s="128"/>
      <c r="AJ55" s="128"/>
      <c r="AK55" s="128"/>
      <c r="AL55" s="128"/>
      <c r="AM55" s="128"/>
      <c r="AN55" s="128"/>
    </row>
    <row r="56" spans="2:40" ht="7.5" customHeight="1">
      <c r="B56" s="47"/>
      <c r="C56" s="49"/>
      <c r="D56" s="49"/>
      <c r="E56" s="49"/>
      <c r="F56" s="49"/>
      <c r="G56" s="49"/>
      <c r="H56" s="49"/>
      <c r="I56" s="49"/>
      <c r="J56" s="49"/>
      <c r="K56" s="49"/>
      <c r="L56" s="49"/>
      <c r="M56" s="49"/>
      <c r="N56" s="49"/>
      <c r="O56" s="49"/>
      <c r="P56" s="49"/>
      <c r="Q56" s="49"/>
      <c r="R56" s="50"/>
      <c r="S56" s="50"/>
      <c r="T56" s="50"/>
      <c r="U56" s="50"/>
      <c r="V56" s="50"/>
      <c r="W56" s="50"/>
      <c r="X56" s="50"/>
      <c r="Y56" s="50"/>
      <c r="Z56" s="62"/>
      <c r="AA56" s="62"/>
      <c r="AB56" s="62"/>
      <c r="AC56" s="62"/>
      <c r="AD56" s="62"/>
      <c r="AE56" s="50"/>
      <c r="AF56" s="50"/>
      <c r="AG56" s="50"/>
      <c r="AH56" s="31"/>
      <c r="AI56" s="32"/>
      <c r="AJ56" s="32"/>
      <c r="AK56" s="31"/>
      <c r="AL56" s="108"/>
      <c r="AM56" s="108"/>
      <c r="AN56" s="108"/>
    </row>
    <row r="57" spans="2:40" ht="19.5" customHeight="1">
      <c r="B57" s="47" t="s">
        <v>75</v>
      </c>
      <c r="C57" s="780" t="s">
        <v>61</v>
      </c>
      <c r="D57" s="781"/>
      <c r="E57" s="781"/>
      <c r="F57" s="781"/>
      <c r="G57" s="781"/>
      <c r="H57" s="781"/>
      <c r="I57" s="781"/>
      <c r="J57" s="781"/>
      <c r="K57" s="781"/>
      <c r="L57" s="781"/>
      <c r="M57" s="781"/>
      <c r="N57" s="781"/>
      <c r="O57" s="781"/>
      <c r="P57" s="781"/>
      <c r="Q57" s="782"/>
      <c r="R57" s="814">
        <f>'שורות 1-21'!R57:Y57</f>
        <v>0</v>
      </c>
      <c r="S57" s="814"/>
      <c r="T57" s="814"/>
      <c r="U57" s="814"/>
      <c r="V57" s="814"/>
      <c r="W57" s="814"/>
      <c r="X57" s="814"/>
      <c r="Y57" s="814"/>
      <c r="Z57" s="775" t="s">
        <v>62</v>
      </c>
      <c r="AA57" s="776"/>
      <c r="AB57" s="776"/>
      <c r="AC57" s="776"/>
      <c r="AD57" s="786"/>
      <c r="AE57" s="832">
        <f>'שורות 1-21'!AE57:AG57</f>
        <v>0</v>
      </c>
      <c r="AF57" s="814"/>
      <c r="AG57" s="815"/>
      <c r="AH57" s="129"/>
      <c r="AI57" s="129"/>
      <c r="AJ57" s="129"/>
      <c r="AK57" s="129"/>
      <c r="AL57" s="129"/>
      <c r="AM57" s="129"/>
      <c r="AN57" s="129"/>
    </row>
    <row r="58" spans="2:40" ht="7.5" customHeight="1">
      <c r="B58" s="49"/>
      <c r="C58" s="49"/>
      <c r="D58" s="49"/>
      <c r="E58" s="49"/>
      <c r="F58" s="49"/>
      <c r="G58" s="49"/>
      <c r="H58" s="49"/>
      <c r="I58" s="49"/>
      <c r="J58" s="49"/>
      <c r="K58" s="49"/>
      <c r="L58" s="49"/>
      <c r="M58" s="49"/>
      <c r="N58" s="49"/>
      <c r="O58" s="49"/>
      <c r="P58" s="49"/>
      <c r="Q58" s="49"/>
      <c r="R58" s="50"/>
      <c r="Y58" s="50"/>
      <c r="Z58" s="50"/>
      <c r="AA58" s="50"/>
      <c r="AB58" s="63"/>
      <c r="AC58" s="50"/>
      <c r="AD58" s="50"/>
      <c r="AE58" s="50"/>
      <c r="AF58" s="50"/>
      <c r="AG58" s="50"/>
      <c r="AH58" s="31"/>
      <c r="AI58" s="32"/>
      <c r="AJ58" s="32"/>
      <c r="AK58" s="31"/>
      <c r="AL58" s="108"/>
      <c r="AM58" s="108"/>
      <c r="AN58" s="108"/>
    </row>
    <row r="59" spans="2:40" ht="19.5" customHeight="1">
      <c r="B59" s="47" t="s">
        <v>76</v>
      </c>
      <c r="C59" s="816" t="s">
        <v>81</v>
      </c>
      <c r="D59" s="817"/>
      <c r="E59" s="817"/>
      <c r="F59" s="817"/>
      <c r="G59" s="817"/>
      <c r="H59" s="817"/>
      <c r="I59" s="817"/>
      <c r="J59" s="817"/>
      <c r="K59" s="817"/>
      <c r="L59" s="817"/>
      <c r="M59" s="817"/>
      <c r="N59" s="817"/>
      <c r="O59" s="817"/>
      <c r="P59" s="817"/>
      <c r="Q59" s="818"/>
      <c r="R59" s="64" t="s">
        <v>77</v>
      </c>
      <c r="S59" s="819">
        <f>'שורות 1-21'!S59:AA59</f>
        <v>0</v>
      </c>
      <c r="T59" s="820"/>
      <c r="U59" s="820"/>
      <c r="V59" s="820"/>
      <c r="W59" s="820"/>
      <c r="X59" s="820"/>
      <c r="Y59" s="820"/>
      <c r="Z59" s="820"/>
      <c r="AA59" s="821"/>
      <c r="AB59" s="64" t="s">
        <v>78</v>
      </c>
      <c r="AC59" s="297"/>
      <c r="AD59" s="833">
        <f>'שורות 1-21'!AD59:AG59</f>
        <v>0</v>
      </c>
      <c r="AE59" s="820"/>
      <c r="AF59" s="820"/>
      <c r="AG59" s="821"/>
      <c r="AH59" s="127"/>
      <c r="AI59" s="127"/>
      <c r="AJ59" s="127"/>
      <c r="AK59" s="127"/>
      <c r="AL59" s="127"/>
      <c r="AM59" s="127"/>
      <c r="AN59" s="127"/>
    </row>
    <row r="60" spans="2:40" ht="7.5" customHeight="1">
      <c r="B60" s="49"/>
      <c r="C60" s="49"/>
      <c r="D60" s="49"/>
      <c r="E60" s="49"/>
      <c r="F60" s="49"/>
      <c r="G60" s="49"/>
      <c r="H60" s="49"/>
      <c r="I60" s="49"/>
      <c r="J60" s="49"/>
      <c r="K60" s="49"/>
      <c r="L60" s="49"/>
      <c r="M60" s="49"/>
      <c r="N60" s="49"/>
      <c r="O60" s="49"/>
      <c r="P60" s="49"/>
      <c r="Q60" s="49"/>
      <c r="R60" s="50"/>
      <c r="S60" s="50"/>
      <c r="T60" s="50"/>
      <c r="U60" s="50"/>
      <c r="V60" s="50"/>
      <c r="W60" s="50"/>
      <c r="X60" s="50"/>
      <c r="Y60" s="50"/>
      <c r="Z60" s="50"/>
      <c r="AA60" s="50"/>
      <c r="AB60" s="50"/>
      <c r="AC60" s="50"/>
      <c r="AD60" s="50"/>
      <c r="AE60" s="55"/>
      <c r="AF60" s="55"/>
      <c r="AG60" s="55"/>
      <c r="AH60" s="108"/>
      <c r="AI60" s="90"/>
      <c r="AJ60" s="90"/>
      <c r="AK60" s="108"/>
      <c r="AL60" s="108"/>
      <c r="AM60" s="108"/>
      <c r="AN60" s="108"/>
    </row>
    <row r="61" spans="2:40">
      <c r="B61" s="37"/>
      <c r="C61" s="775" t="s">
        <v>80</v>
      </c>
      <c r="D61" s="776"/>
      <c r="E61" s="776"/>
      <c r="F61" s="776"/>
      <c r="G61" s="776"/>
      <c r="H61" s="776"/>
      <c r="I61" s="776"/>
      <c r="J61" s="776"/>
      <c r="K61" s="776"/>
      <c r="L61" s="776"/>
      <c r="M61" s="776"/>
      <c r="N61" s="776"/>
      <c r="O61" s="776"/>
      <c r="P61" s="776"/>
      <c r="Q61" s="786"/>
      <c r="R61" s="471" t="str">
        <f>R41</f>
        <v xml:space="preserve">בעת מילוי הטופס יש לרשום מידע בלתי מסווג בלבד </v>
      </c>
      <c r="S61" s="472"/>
      <c r="T61" s="472"/>
      <c r="U61" s="472"/>
      <c r="V61" s="472"/>
      <c r="W61" s="472"/>
      <c r="X61" s="472"/>
      <c r="Y61" s="472"/>
      <c r="Z61" s="472"/>
      <c r="AA61" s="472"/>
      <c r="AB61" s="472"/>
      <c r="AC61" s="472"/>
      <c r="AD61" s="472"/>
      <c r="AE61" s="472"/>
      <c r="AF61" s="472"/>
      <c r="AG61" s="472"/>
      <c r="AH61" s="56"/>
      <c r="AI61" s="56"/>
      <c r="AJ61" s="56"/>
      <c r="AK61" s="56"/>
      <c r="AL61" s="56"/>
      <c r="AM61" s="56"/>
      <c r="AN61" s="56"/>
    </row>
    <row r="62" spans="2:40">
      <c r="B62" s="49"/>
    </row>
    <row r="63" spans="2:40">
      <c r="B63" s="828" t="s">
        <v>60</v>
      </c>
      <c r="C63" s="828"/>
      <c r="D63" s="828"/>
      <c r="E63" s="828"/>
      <c r="F63" s="828"/>
      <c r="G63" s="828"/>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row>
    <row r="64" spans="2:40" ht="7.5" customHeight="1">
      <c r="B64" s="49"/>
      <c r="C64" s="49"/>
      <c r="D64" s="49"/>
      <c r="E64" s="49"/>
      <c r="F64" s="49"/>
      <c r="G64" s="49"/>
      <c r="H64" s="49"/>
      <c r="I64" s="50"/>
      <c r="J64" s="50"/>
      <c r="K64" s="50"/>
      <c r="L64" s="49"/>
      <c r="M64" s="49"/>
      <c r="N64" s="49"/>
      <c r="O64" s="49"/>
      <c r="P64" s="49"/>
      <c r="Q64" s="49"/>
      <c r="R64" s="49"/>
      <c r="S64" s="50"/>
      <c r="T64" s="50"/>
      <c r="U64" s="50"/>
      <c r="V64" s="65"/>
      <c r="W64" s="65"/>
      <c r="X64" s="65"/>
      <c r="Y64" s="65"/>
      <c r="Z64" s="50"/>
      <c r="AA64" s="50"/>
      <c r="AB64" s="50"/>
      <c r="AC64" s="50"/>
      <c r="AD64" s="50"/>
      <c r="AE64" s="65"/>
      <c r="AF64" s="65"/>
      <c r="AG64" s="65"/>
      <c r="AH64" s="50"/>
      <c r="AI64" s="61"/>
      <c r="AJ64" s="61"/>
      <c r="AK64" s="50"/>
      <c r="AL64" s="105"/>
      <c r="AM64" s="105"/>
      <c r="AN64" s="105"/>
    </row>
    <row r="65" spans="1:46">
      <c r="C65" s="775" t="s">
        <v>52</v>
      </c>
      <c r="D65" s="776"/>
      <c r="E65" s="776"/>
      <c r="F65" s="776"/>
      <c r="G65" s="776"/>
      <c r="H65" s="776"/>
      <c r="I65" s="776"/>
      <c r="J65" s="776"/>
      <c r="K65" s="776"/>
      <c r="L65" s="776"/>
      <c r="M65" s="776"/>
      <c r="N65" s="776"/>
      <c r="O65" s="776"/>
      <c r="P65" s="776"/>
      <c r="Q65" s="776"/>
      <c r="R65" s="776"/>
      <c r="S65" s="776"/>
      <c r="T65" s="776"/>
      <c r="U65" s="786"/>
      <c r="V65" s="857">
        <f>'שורות 1-21'!V65:Y65</f>
        <v>0</v>
      </c>
      <c r="W65" s="857"/>
      <c r="X65" s="857"/>
      <c r="Y65" s="857"/>
      <c r="Z65" s="775" t="s">
        <v>53</v>
      </c>
      <c r="AA65" s="776"/>
      <c r="AB65" s="776"/>
      <c r="AC65" s="776"/>
      <c r="AD65" s="786"/>
      <c r="AE65" s="832">
        <f>'שורות 1-21'!AE65:AG65</f>
        <v>0</v>
      </c>
      <c r="AF65" s="814"/>
      <c r="AG65" s="815"/>
      <c r="AH65" s="50"/>
      <c r="AI65" s="50"/>
      <c r="AJ65" s="50"/>
      <c r="AK65" s="50"/>
      <c r="AL65" s="50"/>
      <c r="AM65" s="50"/>
      <c r="AN65" s="50"/>
    </row>
    <row r="66" spans="1:46" ht="7.5" customHeight="1">
      <c r="B66" s="49"/>
      <c r="C66" s="49"/>
      <c r="D66" s="49"/>
      <c r="E66" s="49"/>
      <c r="F66" s="49"/>
      <c r="G66" s="49"/>
      <c r="H66" s="49"/>
      <c r="I66" s="49"/>
      <c r="J66" s="49"/>
      <c r="K66" s="49"/>
      <c r="L66" s="49"/>
      <c r="M66" s="49"/>
      <c r="N66" s="49"/>
      <c r="O66" s="49"/>
      <c r="P66" s="49"/>
      <c r="Q66" s="49"/>
      <c r="R66" s="49"/>
      <c r="S66" s="50"/>
      <c r="T66" s="50"/>
      <c r="U66" s="50"/>
      <c r="V66" s="50"/>
      <c r="W66" s="50"/>
      <c r="X66" s="50"/>
      <c r="Y66" s="50"/>
      <c r="Z66" s="50"/>
      <c r="AA66" s="50"/>
      <c r="AB66" s="50"/>
      <c r="AC66" s="50"/>
      <c r="AD66" s="50"/>
      <c r="AE66" s="51"/>
      <c r="AF66" s="51"/>
      <c r="AG66" s="51"/>
      <c r="AH66" s="50"/>
      <c r="AI66" s="61"/>
      <c r="AJ66" s="61"/>
      <c r="AK66" s="50"/>
      <c r="AL66" s="105"/>
      <c r="AM66" s="105"/>
      <c r="AN66" s="105"/>
    </row>
    <row r="68" spans="1:46" s="266" customFormat="1" ht="36" customHeight="1">
      <c r="A68" s="265"/>
      <c r="B68" s="831" t="s">
        <v>130</v>
      </c>
      <c r="C68" s="831" t="s">
        <v>118</v>
      </c>
      <c r="D68" s="469" t="s">
        <v>180</v>
      </c>
      <c r="E68" s="469"/>
      <c r="F68" s="469"/>
      <c r="G68" s="469"/>
      <c r="H68" s="469"/>
      <c r="I68" s="469"/>
      <c r="J68" s="469"/>
      <c r="K68" s="469"/>
      <c r="L68" s="469"/>
      <c r="M68" s="831" t="s">
        <v>181</v>
      </c>
      <c r="N68" s="831"/>
      <c r="O68" s="879" t="s">
        <v>182</v>
      </c>
      <c r="P68" s="879"/>
      <c r="Q68" s="879"/>
      <c r="R68" s="879"/>
      <c r="S68" s="879" t="s">
        <v>200</v>
      </c>
      <c r="T68" s="879"/>
      <c r="U68" s="879"/>
      <c r="V68" s="879"/>
      <c r="W68" s="879"/>
      <c r="X68" s="879"/>
      <c r="Y68" s="879"/>
      <c r="Z68" s="834" t="s">
        <v>201</v>
      </c>
      <c r="AA68" s="834"/>
      <c r="AB68" s="834"/>
      <c r="AC68" s="834"/>
      <c r="AD68" s="834"/>
      <c r="AE68" s="834" t="s">
        <v>183</v>
      </c>
      <c r="AF68" s="834"/>
      <c r="AG68" s="834"/>
      <c r="AH68" s="810" t="s">
        <v>202</v>
      </c>
      <c r="AI68" s="810"/>
      <c r="AJ68" s="810" t="s">
        <v>184</v>
      </c>
      <c r="AK68" s="810"/>
      <c r="AL68" s="810" t="s">
        <v>185</v>
      </c>
      <c r="AM68" s="810"/>
      <c r="AN68" s="810"/>
      <c r="AO68" s="810" t="s">
        <v>209</v>
      </c>
      <c r="AS68" s="999" t="s">
        <v>179</v>
      </c>
      <c r="AT68" s="1000"/>
    </row>
    <row r="69" spans="1:46" s="266" customFormat="1" ht="28.5" customHeight="1">
      <c r="A69" s="265"/>
      <c r="B69" s="831"/>
      <c r="C69" s="831"/>
      <c r="D69" s="469"/>
      <c r="E69" s="469"/>
      <c r="F69" s="469"/>
      <c r="G69" s="469"/>
      <c r="H69" s="469"/>
      <c r="I69" s="469"/>
      <c r="J69" s="469"/>
      <c r="K69" s="469"/>
      <c r="L69" s="469"/>
      <c r="M69" s="831"/>
      <c r="N69" s="831"/>
      <c r="O69" s="879"/>
      <c r="P69" s="879"/>
      <c r="Q69" s="879"/>
      <c r="R69" s="879"/>
      <c r="S69" s="879"/>
      <c r="T69" s="879"/>
      <c r="U69" s="879"/>
      <c r="V69" s="879"/>
      <c r="W69" s="879"/>
      <c r="X69" s="879"/>
      <c r="Y69" s="879"/>
      <c r="Z69" s="835"/>
      <c r="AA69" s="835"/>
      <c r="AB69" s="835"/>
      <c r="AC69" s="835"/>
      <c r="AD69" s="835"/>
      <c r="AE69" s="835"/>
      <c r="AF69" s="835"/>
      <c r="AG69" s="835"/>
      <c r="AH69" s="810"/>
      <c r="AI69" s="810"/>
      <c r="AJ69" s="810"/>
      <c r="AK69" s="810"/>
      <c r="AL69" s="810"/>
      <c r="AM69" s="810"/>
      <c r="AN69" s="810"/>
      <c r="AO69" s="810"/>
      <c r="AS69" s="1001"/>
      <c r="AT69" s="1002"/>
    </row>
    <row r="70" spans="1:46" s="266" customFormat="1">
      <c r="A70" s="265"/>
      <c r="B70" s="289" t="s">
        <v>5</v>
      </c>
      <c r="C70" s="443" t="s">
        <v>6</v>
      </c>
      <c r="D70" s="469" t="s">
        <v>10</v>
      </c>
      <c r="E70" s="469"/>
      <c r="F70" s="469"/>
      <c r="G70" s="469"/>
      <c r="H70" s="469"/>
      <c r="I70" s="469"/>
      <c r="J70" s="469"/>
      <c r="K70" s="469"/>
      <c r="L70" s="469"/>
      <c r="M70" s="469" t="s">
        <v>7</v>
      </c>
      <c r="N70" s="469"/>
      <c r="O70" s="469" t="s">
        <v>8</v>
      </c>
      <c r="P70" s="469"/>
      <c r="Q70" s="469"/>
      <c r="R70" s="469"/>
      <c r="S70" s="825" t="s">
        <v>208</v>
      </c>
      <c r="T70" s="826"/>
      <c r="U70" s="826"/>
      <c r="V70" s="826"/>
      <c r="W70" s="826"/>
      <c r="X70" s="826"/>
      <c r="Y70" s="827"/>
      <c r="Z70" s="1003" t="s">
        <v>131</v>
      </c>
      <c r="AA70" s="1004"/>
      <c r="AB70" s="1004"/>
      <c r="AC70" s="1004"/>
      <c r="AD70" s="1005"/>
      <c r="AE70" s="1006" t="s">
        <v>24</v>
      </c>
      <c r="AF70" s="1006"/>
      <c r="AG70" s="1007"/>
      <c r="AH70" s="469" t="s">
        <v>25</v>
      </c>
      <c r="AI70" s="469"/>
      <c r="AJ70" s="469" t="s">
        <v>26</v>
      </c>
      <c r="AK70" s="469"/>
      <c r="AL70" s="469" t="s">
        <v>178</v>
      </c>
      <c r="AM70" s="469"/>
      <c r="AN70" s="469"/>
      <c r="AO70" s="444" t="s">
        <v>204</v>
      </c>
      <c r="AS70" s="1008" t="s">
        <v>23</v>
      </c>
      <c r="AT70" s="1009"/>
    </row>
    <row r="71" spans="1:46" s="268" customFormat="1" ht="18.75">
      <c r="A71" s="267"/>
      <c r="B71" s="122">
        <v>64</v>
      </c>
      <c r="C71" s="269" t="s">
        <v>188</v>
      </c>
      <c r="D71" s="1027" t="s">
        <v>192</v>
      </c>
      <c r="E71" s="1027"/>
      <c r="F71" s="1027"/>
      <c r="G71" s="1027"/>
      <c r="H71" s="1027"/>
      <c r="I71" s="1027"/>
      <c r="J71" s="1027"/>
      <c r="K71" s="1027"/>
      <c r="L71" s="1027"/>
      <c r="M71" s="1028">
        <f>'שורות 63-43'!M92:N92</f>
        <v>0</v>
      </c>
      <c r="N71" s="1028"/>
      <c r="O71" s="1029"/>
      <c r="P71" s="1029"/>
      <c r="Q71" s="1029"/>
      <c r="R71" s="1029"/>
      <c r="S71" s="1030">
        <f>'שורות 63-43'!S92:Y92</f>
        <v>0</v>
      </c>
      <c r="T71" s="1030"/>
      <c r="U71" s="1030"/>
      <c r="V71" s="1030"/>
      <c r="W71" s="1030"/>
      <c r="X71" s="1030"/>
      <c r="Y71" s="1030"/>
      <c r="Z71" s="470">
        <f>'שורות 63-43'!Z92:AD92</f>
        <v>0</v>
      </c>
      <c r="AA71" s="470"/>
      <c r="AB71" s="470"/>
      <c r="AC71" s="470"/>
      <c r="AD71" s="470"/>
      <c r="AE71" s="470">
        <f>'שורות 63-43'!AE92:AG92</f>
        <v>0</v>
      </c>
      <c r="AF71" s="470"/>
      <c r="AG71" s="470"/>
      <c r="AH71" s="470">
        <f>'שורות 63-43'!AH92:AI92</f>
        <v>0</v>
      </c>
      <c r="AI71" s="470"/>
      <c r="AJ71" s="1031"/>
      <c r="AK71" s="1031"/>
      <c r="AL71" s="470">
        <f>'שורות 63-43'!AL92:AN92</f>
        <v>0</v>
      </c>
      <c r="AM71" s="470"/>
      <c r="AN71" s="470"/>
      <c r="AO71" s="457">
        <f>'שורות 63-43'!AO92</f>
        <v>0</v>
      </c>
      <c r="AS71" s="534">
        <f>'שורות 63-43'!AS92:AT92</f>
        <v>0</v>
      </c>
      <c r="AT71" s="536"/>
    </row>
    <row r="72" spans="1:46" s="268" customFormat="1" ht="18.75">
      <c r="A72" s="267"/>
      <c r="B72" s="122">
        <v>65</v>
      </c>
      <c r="C72" s="123"/>
      <c r="D72" s="806"/>
      <c r="E72" s="806"/>
      <c r="F72" s="806"/>
      <c r="G72" s="806"/>
      <c r="H72" s="806"/>
      <c r="I72" s="806"/>
      <c r="J72" s="806"/>
      <c r="K72" s="806"/>
      <c r="L72" s="806"/>
      <c r="M72" s="477"/>
      <c r="N72" s="477"/>
      <c r="O72" s="805"/>
      <c r="P72" s="805"/>
      <c r="Q72" s="805"/>
      <c r="R72" s="805"/>
      <c r="S72" s="476" t="str">
        <f t="shared" ref="S72" si="0">IF(M72="","",M72*O72*(1-AJ72))</f>
        <v/>
      </c>
      <c r="T72" s="476"/>
      <c r="U72" s="476"/>
      <c r="V72" s="476"/>
      <c r="W72" s="476"/>
      <c r="X72" s="476"/>
      <c r="Y72" s="476"/>
      <c r="Z72" s="811"/>
      <c r="AA72" s="811"/>
      <c r="AB72" s="811"/>
      <c r="AC72" s="811"/>
      <c r="AD72" s="811"/>
      <c r="AE72" s="811"/>
      <c r="AF72" s="811"/>
      <c r="AG72" s="811"/>
      <c r="AH72" s="470" t="str">
        <f t="shared" ref="AH72" si="1">IF(AL72="","",IF(AJ72="",AL72,AL72/(1-AJ72)))</f>
        <v/>
      </c>
      <c r="AI72" s="470"/>
      <c r="AJ72" s="468"/>
      <c r="AK72" s="468"/>
      <c r="AL72" s="534" t="str">
        <f t="shared" ref="AL72" si="2">IF(S72="","",IF($AE$49=95%,95%*(S72-Z72),IF($AE$49=100%,S72-AE72,0)))</f>
        <v/>
      </c>
      <c r="AM72" s="535"/>
      <c r="AN72" s="536"/>
      <c r="AO72" s="457" t="str">
        <f t="shared" ref="AO72:AO91" si="3">IF(M72="","",M72-S72/(1-AJ72))</f>
        <v/>
      </c>
      <c r="AS72" s="1010" t="str">
        <f>IF(AJ72="","",AE72/(1-AJ72))</f>
        <v/>
      </c>
      <c r="AT72" s="1011"/>
    </row>
    <row r="73" spans="1:46" s="268" customFormat="1" ht="18.75">
      <c r="A73" s="267"/>
      <c r="B73" s="122">
        <v>66</v>
      </c>
      <c r="C73" s="123"/>
      <c r="D73" s="806"/>
      <c r="E73" s="806"/>
      <c r="F73" s="806"/>
      <c r="G73" s="806"/>
      <c r="H73" s="806"/>
      <c r="I73" s="806"/>
      <c r="J73" s="806"/>
      <c r="K73" s="806"/>
      <c r="L73" s="806"/>
      <c r="M73" s="477"/>
      <c r="N73" s="477"/>
      <c r="O73" s="805"/>
      <c r="P73" s="805"/>
      <c r="Q73" s="805"/>
      <c r="R73" s="805"/>
      <c r="S73" s="476" t="str">
        <f t="shared" ref="S73:S91" si="4">IF(M73="","",M73*O73*(1-AJ73))</f>
        <v/>
      </c>
      <c r="T73" s="476"/>
      <c r="U73" s="476"/>
      <c r="V73" s="476"/>
      <c r="W73" s="476"/>
      <c r="X73" s="476"/>
      <c r="Y73" s="476"/>
      <c r="Z73" s="811"/>
      <c r="AA73" s="811"/>
      <c r="AB73" s="811"/>
      <c r="AC73" s="811"/>
      <c r="AD73" s="811"/>
      <c r="AE73" s="811"/>
      <c r="AF73" s="811"/>
      <c r="AG73" s="811"/>
      <c r="AH73" s="470" t="str">
        <f t="shared" ref="AH73:AH91" si="5">IF(AL73="","",IF(AJ73="",AL73,AL73/(1-AJ73)))</f>
        <v/>
      </c>
      <c r="AI73" s="470"/>
      <c r="AJ73" s="468"/>
      <c r="AK73" s="468"/>
      <c r="AL73" s="534" t="str">
        <f t="shared" ref="AL73:AL91" si="6">IF(S73="","",IF($AE$49=95%,95%*(S73-Z73),IF($AE$49=100%,S73-AE73,0)))</f>
        <v/>
      </c>
      <c r="AM73" s="535"/>
      <c r="AN73" s="536"/>
      <c r="AO73" s="457" t="str">
        <f t="shared" si="3"/>
        <v/>
      </c>
      <c r="AS73" s="1010" t="str">
        <f t="shared" ref="AS73:AS91" si="7">IF(AJ73="","",AE73/(1-AJ73))</f>
        <v/>
      </c>
      <c r="AT73" s="1011"/>
    </row>
    <row r="74" spans="1:46" s="268" customFormat="1" ht="18.75">
      <c r="A74" s="267"/>
      <c r="B74" s="122">
        <v>67</v>
      </c>
      <c r="C74" s="123"/>
      <c r="D74" s="806"/>
      <c r="E74" s="806"/>
      <c r="F74" s="806"/>
      <c r="G74" s="806"/>
      <c r="H74" s="806"/>
      <c r="I74" s="806"/>
      <c r="J74" s="806"/>
      <c r="K74" s="806"/>
      <c r="L74" s="806"/>
      <c r="M74" s="477"/>
      <c r="N74" s="477"/>
      <c r="O74" s="805"/>
      <c r="P74" s="805"/>
      <c r="Q74" s="805"/>
      <c r="R74" s="805"/>
      <c r="S74" s="476" t="str">
        <f t="shared" si="4"/>
        <v/>
      </c>
      <c r="T74" s="476"/>
      <c r="U74" s="476"/>
      <c r="V74" s="476"/>
      <c r="W74" s="476"/>
      <c r="X74" s="476"/>
      <c r="Y74" s="476"/>
      <c r="Z74" s="811"/>
      <c r="AA74" s="811"/>
      <c r="AB74" s="811"/>
      <c r="AC74" s="811"/>
      <c r="AD74" s="811"/>
      <c r="AE74" s="811"/>
      <c r="AF74" s="811"/>
      <c r="AG74" s="811"/>
      <c r="AH74" s="470" t="str">
        <f t="shared" si="5"/>
        <v/>
      </c>
      <c r="AI74" s="470"/>
      <c r="AJ74" s="468"/>
      <c r="AK74" s="468"/>
      <c r="AL74" s="534" t="str">
        <f t="shared" si="6"/>
        <v/>
      </c>
      <c r="AM74" s="535"/>
      <c r="AN74" s="536"/>
      <c r="AO74" s="457" t="str">
        <f t="shared" si="3"/>
        <v/>
      </c>
      <c r="AS74" s="1010" t="str">
        <f t="shared" si="7"/>
        <v/>
      </c>
      <c r="AT74" s="1011"/>
    </row>
    <row r="75" spans="1:46" s="268" customFormat="1" ht="18.75">
      <c r="A75" s="267"/>
      <c r="B75" s="122">
        <v>68</v>
      </c>
      <c r="C75" s="123"/>
      <c r="D75" s="806"/>
      <c r="E75" s="806"/>
      <c r="F75" s="806"/>
      <c r="G75" s="806"/>
      <c r="H75" s="806"/>
      <c r="I75" s="806"/>
      <c r="J75" s="806"/>
      <c r="K75" s="806"/>
      <c r="L75" s="806"/>
      <c r="M75" s="477"/>
      <c r="N75" s="477"/>
      <c r="O75" s="805"/>
      <c r="P75" s="805"/>
      <c r="Q75" s="805"/>
      <c r="R75" s="805"/>
      <c r="S75" s="476" t="str">
        <f t="shared" si="4"/>
        <v/>
      </c>
      <c r="T75" s="476"/>
      <c r="U75" s="476"/>
      <c r="V75" s="476"/>
      <c r="W75" s="476"/>
      <c r="X75" s="476"/>
      <c r="Y75" s="476"/>
      <c r="Z75" s="811"/>
      <c r="AA75" s="811"/>
      <c r="AB75" s="811"/>
      <c r="AC75" s="811"/>
      <c r="AD75" s="811"/>
      <c r="AE75" s="811"/>
      <c r="AF75" s="811"/>
      <c r="AG75" s="811"/>
      <c r="AH75" s="470" t="str">
        <f t="shared" si="5"/>
        <v/>
      </c>
      <c r="AI75" s="470"/>
      <c r="AJ75" s="468"/>
      <c r="AK75" s="468"/>
      <c r="AL75" s="534" t="str">
        <f t="shared" si="6"/>
        <v/>
      </c>
      <c r="AM75" s="535"/>
      <c r="AN75" s="536"/>
      <c r="AO75" s="457" t="str">
        <f t="shared" si="3"/>
        <v/>
      </c>
      <c r="AS75" s="1010" t="str">
        <f t="shared" si="7"/>
        <v/>
      </c>
      <c r="AT75" s="1011"/>
    </row>
    <row r="76" spans="1:46" s="268" customFormat="1" ht="18.75">
      <c r="A76" s="267"/>
      <c r="B76" s="122">
        <v>69</v>
      </c>
      <c r="C76" s="123"/>
      <c r="D76" s="806"/>
      <c r="E76" s="806"/>
      <c r="F76" s="806"/>
      <c r="G76" s="806"/>
      <c r="H76" s="806"/>
      <c r="I76" s="806"/>
      <c r="J76" s="806"/>
      <c r="K76" s="806"/>
      <c r="L76" s="806"/>
      <c r="M76" s="477"/>
      <c r="N76" s="477"/>
      <c r="O76" s="805"/>
      <c r="P76" s="805"/>
      <c r="Q76" s="805"/>
      <c r="R76" s="805"/>
      <c r="S76" s="476" t="str">
        <f t="shared" si="4"/>
        <v/>
      </c>
      <c r="T76" s="476"/>
      <c r="U76" s="476"/>
      <c r="V76" s="476"/>
      <c r="W76" s="476"/>
      <c r="X76" s="476"/>
      <c r="Y76" s="476"/>
      <c r="Z76" s="811"/>
      <c r="AA76" s="811"/>
      <c r="AB76" s="811"/>
      <c r="AC76" s="811"/>
      <c r="AD76" s="811"/>
      <c r="AE76" s="811"/>
      <c r="AF76" s="811"/>
      <c r="AG76" s="811"/>
      <c r="AH76" s="470" t="str">
        <f t="shared" si="5"/>
        <v/>
      </c>
      <c r="AI76" s="470"/>
      <c r="AJ76" s="468"/>
      <c r="AK76" s="468"/>
      <c r="AL76" s="534" t="str">
        <f t="shared" si="6"/>
        <v/>
      </c>
      <c r="AM76" s="535"/>
      <c r="AN76" s="536"/>
      <c r="AO76" s="457" t="str">
        <f t="shared" si="3"/>
        <v/>
      </c>
      <c r="AS76" s="1010" t="str">
        <f t="shared" si="7"/>
        <v/>
      </c>
      <c r="AT76" s="1011"/>
    </row>
    <row r="77" spans="1:46" s="268" customFormat="1" ht="18.75">
      <c r="A77" s="267"/>
      <c r="B77" s="122">
        <v>70</v>
      </c>
      <c r="C77" s="123"/>
      <c r="D77" s="806"/>
      <c r="E77" s="806"/>
      <c r="F77" s="806"/>
      <c r="G77" s="806"/>
      <c r="H77" s="806"/>
      <c r="I77" s="806"/>
      <c r="J77" s="806"/>
      <c r="K77" s="806"/>
      <c r="L77" s="806"/>
      <c r="M77" s="477"/>
      <c r="N77" s="477"/>
      <c r="O77" s="805"/>
      <c r="P77" s="805"/>
      <c r="Q77" s="805"/>
      <c r="R77" s="805"/>
      <c r="S77" s="476" t="str">
        <f t="shared" si="4"/>
        <v/>
      </c>
      <c r="T77" s="476"/>
      <c r="U77" s="476"/>
      <c r="V77" s="476"/>
      <c r="W77" s="476"/>
      <c r="X77" s="476"/>
      <c r="Y77" s="476"/>
      <c r="Z77" s="811"/>
      <c r="AA77" s="811"/>
      <c r="AB77" s="811"/>
      <c r="AC77" s="811"/>
      <c r="AD77" s="811"/>
      <c r="AE77" s="811"/>
      <c r="AF77" s="811"/>
      <c r="AG77" s="811"/>
      <c r="AH77" s="470" t="str">
        <f t="shared" si="5"/>
        <v/>
      </c>
      <c r="AI77" s="470"/>
      <c r="AJ77" s="468"/>
      <c r="AK77" s="468"/>
      <c r="AL77" s="534" t="str">
        <f t="shared" si="6"/>
        <v/>
      </c>
      <c r="AM77" s="535"/>
      <c r="AN77" s="536"/>
      <c r="AO77" s="457" t="str">
        <f t="shared" si="3"/>
        <v/>
      </c>
      <c r="AS77" s="1010" t="str">
        <f t="shared" si="7"/>
        <v/>
      </c>
      <c r="AT77" s="1011"/>
    </row>
    <row r="78" spans="1:46" s="268" customFormat="1" ht="18.75">
      <c r="A78" s="267"/>
      <c r="B78" s="122">
        <v>71</v>
      </c>
      <c r="C78" s="123"/>
      <c r="D78" s="806"/>
      <c r="E78" s="806"/>
      <c r="F78" s="806"/>
      <c r="G78" s="806"/>
      <c r="H78" s="806"/>
      <c r="I78" s="806"/>
      <c r="J78" s="806"/>
      <c r="K78" s="806"/>
      <c r="L78" s="806"/>
      <c r="M78" s="477"/>
      <c r="N78" s="477"/>
      <c r="O78" s="805"/>
      <c r="P78" s="805"/>
      <c r="Q78" s="805"/>
      <c r="R78" s="805"/>
      <c r="S78" s="476" t="str">
        <f t="shared" si="4"/>
        <v/>
      </c>
      <c r="T78" s="476"/>
      <c r="U78" s="476"/>
      <c r="V78" s="476"/>
      <c r="W78" s="476"/>
      <c r="X78" s="476"/>
      <c r="Y78" s="476"/>
      <c r="Z78" s="811"/>
      <c r="AA78" s="811"/>
      <c r="AB78" s="811"/>
      <c r="AC78" s="811"/>
      <c r="AD78" s="811"/>
      <c r="AE78" s="811"/>
      <c r="AF78" s="811"/>
      <c r="AG78" s="811"/>
      <c r="AH78" s="470" t="str">
        <f t="shared" si="5"/>
        <v/>
      </c>
      <c r="AI78" s="470"/>
      <c r="AJ78" s="468"/>
      <c r="AK78" s="468"/>
      <c r="AL78" s="534" t="str">
        <f t="shared" si="6"/>
        <v/>
      </c>
      <c r="AM78" s="535"/>
      <c r="AN78" s="536"/>
      <c r="AO78" s="457" t="str">
        <f t="shared" si="3"/>
        <v/>
      </c>
      <c r="AS78" s="1010" t="str">
        <f t="shared" si="7"/>
        <v/>
      </c>
      <c r="AT78" s="1011"/>
    </row>
    <row r="79" spans="1:46" s="268" customFormat="1" ht="18.75">
      <c r="A79" s="267"/>
      <c r="B79" s="122">
        <v>72</v>
      </c>
      <c r="C79" s="123"/>
      <c r="D79" s="806"/>
      <c r="E79" s="806"/>
      <c r="F79" s="806"/>
      <c r="G79" s="806"/>
      <c r="H79" s="806"/>
      <c r="I79" s="806"/>
      <c r="J79" s="806"/>
      <c r="K79" s="806"/>
      <c r="L79" s="806"/>
      <c r="M79" s="477"/>
      <c r="N79" s="477"/>
      <c r="O79" s="805"/>
      <c r="P79" s="805"/>
      <c r="Q79" s="805"/>
      <c r="R79" s="805"/>
      <c r="S79" s="476" t="str">
        <f t="shared" si="4"/>
        <v/>
      </c>
      <c r="T79" s="476"/>
      <c r="U79" s="476"/>
      <c r="V79" s="476"/>
      <c r="W79" s="476"/>
      <c r="X79" s="476"/>
      <c r="Y79" s="476"/>
      <c r="Z79" s="811"/>
      <c r="AA79" s="811"/>
      <c r="AB79" s="811"/>
      <c r="AC79" s="811"/>
      <c r="AD79" s="811"/>
      <c r="AE79" s="811"/>
      <c r="AF79" s="811"/>
      <c r="AG79" s="811"/>
      <c r="AH79" s="470" t="str">
        <f t="shared" si="5"/>
        <v/>
      </c>
      <c r="AI79" s="470"/>
      <c r="AJ79" s="468"/>
      <c r="AK79" s="468"/>
      <c r="AL79" s="534" t="str">
        <f t="shared" si="6"/>
        <v/>
      </c>
      <c r="AM79" s="535"/>
      <c r="AN79" s="536"/>
      <c r="AO79" s="457" t="str">
        <f t="shared" si="3"/>
        <v/>
      </c>
      <c r="AS79" s="1010" t="str">
        <f t="shared" si="7"/>
        <v/>
      </c>
      <c r="AT79" s="1011"/>
    </row>
    <row r="80" spans="1:46" s="268" customFormat="1" ht="18.75">
      <c r="A80" s="267"/>
      <c r="B80" s="122">
        <v>73</v>
      </c>
      <c r="C80" s="123"/>
      <c r="D80" s="806"/>
      <c r="E80" s="806"/>
      <c r="F80" s="806"/>
      <c r="G80" s="806"/>
      <c r="H80" s="806"/>
      <c r="I80" s="806"/>
      <c r="J80" s="806"/>
      <c r="K80" s="806"/>
      <c r="L80" s="806"/>
      <c r="M80" s="477"/>
      <c r="N80" s="477"/>
      <c r="O80" s="805"/>
      <c r="P80" s="805"/>
      <c r="Q80" s="805"/>
      <c r="R80" s="805"/>
      <c r="S80" s="476" t="str">
        <f t="shared" si="4"/>
        <v/>
      </c>
      <c r="T80" s="476"/>
      <c r="U80" s="476"/>
      <c r="V80" s="476"/>
      <c r="W80" s="476"/>
      <c r="X80" s="476"/>
      <c r="Y80" s="476"/>
      <c r="Z80" s="811"/>
      <c r="AA80" s="811"/>
      <c r="AB80" s="811"/>
      <c r="AC80" s="811"/>
      <c r="AD80" s="811"/>
      <c r="AE80" s="811"/>
      <c r="AF80" s="811"/>
      <c r="AG80" s="811"/>
      <c r="AH80" s="470" t="str">
        <f t="shared" si="5"/>
        <v/>
      </c>
      <c r="AI80" s="470"/>
      <c r="AJ80" s="468"/>
      <c r="AK80" s="468"/>
      <c r="AL80" s="534" t="str">
        <f t="shared" si="6"/>
        <v/>
      </c>
      <c r="AM80" s="535"/>
      <c r="AN80" s="536"/>
      <c r="AO80" s="457" t="str">
        <f t="shared" si="3"/>
        <v/>
      </c>
      <c r="AS80" s="1010" t="str">
        <f t="shared" si="7"/>
        <v/>
      </c>
      <c r="AT80" s="1011"/>
    </row>
    <row r="81" spans="1:46" s="268" customFormat="1" ht="18.75">
      <c r="A81" s="267"/>
      <c r="B81" s="122">
        <v>74</v>
      </c>
      <c r="C81" s="123"/>
      <c r="D81" s="806"/>
      <c r="E81" s="806"/>
      <c r="F81" s="806"/>
      <c r="G81" s="806"/>
      <c r="H81" s="806"/>
      <c r="I81" s="806"/>
      <c r="J81" s="806"/>
      <c r="K81" s="806"/>
      <c r="L81" s="806"/>
      <c r="M81" s="477"/>
      <c r="N81" s="477"/>
      <c r="O81" s="805"/>
      <c r="P81" s="805"/>
      <c r="Q81" s="805"/>
      <c r="R81" s="805"/>
      <c r="S81" s="476" t="str">
        <f t="shared" si="4"/>
        <v/>
      </c>
      <c r="T81" s="476"/>
      <c r="U81" s="476"/>
      <c r="V81" s="476"/>
      <c r="W81" s="476"/>
      <c r="X81" s="476"/>
      <c r="Y81" s="476"/>
      <c r="Z81" s="811"/>
      <c r="AA81" s="811"/>
      <c r="AB81" s="811"/>
      <c r="AC81" s="811"/>
      <c r="AD81" s="811"/>
      <c r="AE81" s="811"/>
      <c r="AF81" s="811"/>
      <c r="AG81" s="811"/>
      <c r="AH81" s="470" t="str">
        <f t="shared" si="5"/>
        <v/>
      </c>
      <c r="AI81" s="470"/>
      <c r="AJ81" s="468"/>
      <c r="AK81" s="468"/>
      <c r="AL81" s="534" t="str">
        <f t="shared" si="6"/>
        <v/>
      </c>
      <c r="AM81" s="535"/>
      <c r="AN81" s="536"/>
      <c r="AO81" s="457" t="str">
        <f t="shared" si="3"/>
        <v/>
      </c>
      <c r="AS81" s="1010" t="str">
        <f t="shared" si="7"/>
        <v/>
      </c>
      <c r="AT81" s="1011"/>
    </row>
    <row r="82" spans="1:46" s="268" customFormat="1" ht="18.75">
      <c r="A82" s="267"/>
      <c r="B82" s="122">
        <v>75</v>
      </c>
      <c r="C82" s="123"/>
      <c r="D82" s="806"/>
      <c r="E82" s="806"/>
      <c r="F82" s="806"/>
      <c r="G82" s="806"/>
      <c r="H82" s="806"/>
      <c r="I82" s="806"/>
      <c r="J82" s="806"/>
      <c r="K82" s="806"/>
      <c r="L82" s="806"/>
      <c r="M82" s="477"/>
      <c r="N82" s="477"/>
      <c r="O82" s="805"/>
      <c r="P82" s="805"/>
      <c r="Q82" s="805"/>
      <c r="R82" s="805"/>
      <c r="S82" s="476" t="str">
        <f t="shared" si="4"/>
        <v/>
      </c>
      <c r="T82" s="476"/>
      <c r="U82" s="476"/>
      <c r="V82" s="476"/>
      <c r="W82" s="476"/>
      <c r="X82" s="476"/>
      <c r="Y82" s="476"/>
      <c r="Z82" s="811"/>
      <c r="AA82" s="811"/>
      <c r="AB82" s="811"/>
      <c r="AC82" s="811"/>
      <c r="AD82" s="811"/>
      <c r="AE82" s="811"/>
      <c r="AF82" s="811"/>
      <c r="AG82" s="811"/>
      <c r="AH82" s="470" t="str">
        <f t="shared" si="5"/>
        <v/>
      </c>
      <c r="AI82" s="470"/>
      <c r="AJ82" s="468"/>
      <c r="AK82" s="468"/>
      <c r="AL82" s="534" t="str">
        <f t="shared" si="6"/>
        <v/>
      </c>
      <c r="AM82" s="535"/>
      <c r="AN82" s="536"/>
      <c r="AO82" s="457" t="str">
        <f t="shared" si="3"/>
        <v/>
      </c>
      <c r="AS82" s="1010" t="str">
        <f t="shared" si="7"/>
        <v/>
      </c>
      <c r="AT82" s="1011"/>
    </row>
    <row r="83" spans="1:46" s="268" customFormat="1" ht="18.75">
      <c r="A83" s="267"/>
      <c r="B83" s="122">
        <v>76</v>
      </c>
      <c r="C83" s="123"/>
      <c r="D83" s="806"/>
      <c r="E83" s="806"/>
      <c r="F83" s="806"/>
      <c r="G83" s="806"/>
      <c r="H83" s="806"/>
      <c r="I83" s="806"/>
      <c r="J83" s="806"/>
      <c r="K83" s="806"/>
      <c r="L83" s="806"/>
      <c r="M83" s="477"/>
      <c r="N83" s="477"/>
      <c r="O83" s="805"/>
      <c r="P83" s="805"/>
      <c r="Q83" s="805"/>
      <c r="R83" s="805"/>
      <c r="S83" s="476" t="str">
        <f t="shared" si="4"/>
        <v/>
      </c>
      <c r="T83" s="476"/>
      <c r="U83" s="476"/>
      <c r="V83" s="476"/>
      <c r="W83" s="476"/>
      <c r="X83" s="476"/>
      <c r="Y83" s="476"/>
      <c r="Z83" s="811"/>
      <c r="AA83" s="811"/>
      <c r="AB83" s="811"/>
      <c r="AC83" s="811"/>
      <c r="AD83" s="811"/>
      <c r="AE83" s="811"/>
      <c r="AF83" s="811"/>
      <c r="AG83" s="811"/>
      <c r="AH83" s="470" t="str">
        <f t="shared" si="5"/>
        <v/>
      </c>
      <c r="AI83" s="470"/>
      <c r="AJ83" s="468"/>
      <c r="AK83" s="468"/>
      <c r="AL83" s="534" t="str">
        <f t="shared" si="6"/>
        <v/>
      </c>
      <c r="AM83" s="535"/>
      <c r="AN83" s="536"/>
      <c r="AO83" s="457" t="str">
        <f t="shared" si="3"/>
        <v/>
      </c>
      <c r="AS83" s="1010" t="str">
        <f t="shared" si="7"/>
        <v/>
      </c>
      <c r="AT83" s="1011"/>
    </row>
    <row r="84" spans="1:46" s="268" customFormat="1" ht="18.75">
      <c r="A84" s="267"/>
      <c r="B84" s="122">
        <v>77</v>
      </c>
      <c r="C84" s="123"/>
      <c r="D84" s="806"/>
      <c r="E84" s="806"/>
      <c r="F84" s="806"/>
      <c r="G84" s="806"/>
      <c r="H84" s="806"/>
      <c r="I84" s="806"/>
      <c r="J84" s="806"/>
      <c r="K84" s="806"/>
      <c r="L84" s="806"/>
      <c r="M84" s="477"/>
      <c r="N84" s="477"/>
      <c r="O84" s="805"/>
      <c r="P84" s="805"/>
      <c r="Q84" s="805"/>
      <c r="R84" s="805"/>
      <c r="S84" s="476" t="str">
        <f t="shared" si="4"/>
        <v/>
      </c>
      <c r="T84" s="476"/>
      <c r="U84" s="476"/>
      <c r="V84" s="476"/>
      <c r="W84" s="476"/>
      <c r="X84" s="476"/>
      <c r="Y84" s="476"/>
      <c r="Z84" s="811"/>
      <c r="AA84" s="811"/>
      <c r="AB84" s="811"/>
      <c r="AC84" s="811"/>
      <c r="AD84" s="811"/>
      <c r="AE84" s="811"/>
      <c r="AF84" s="811"/>
      <c r="AG84" s="811"/>
      <c r="AH84" s="470" t="str">
        <f t="shared" si="5"/>
        <v/>
      </c>
      <c r="AI84" s="470"/>
      <c r="AJ84" s="468"/>
      <c r="AK84" s="468"/>
      <c r="AL84" s="534" t="str">
        <f t="shared" si="6"/>
        <v/>
      </c>
      <c r="AM84" s="535"/>
      <c r="AN84" s="536"/>
      <c r="AO84" s="457" t="str">
        <f t="shared" si="3"/>
        <v/>
      </c>
      <c r="AS84" s="1010" t="str">
        <f t="shared" si="7"/>
        <v/>
      </c>
      <c r="AT84" s="1011"/>
    </row>
    <row r="85" spans="1:46" s="268" customFormat="1" ht="18.75">
      <c r="A85" s="267"/>
      <c r="B85" s="122">
        <v>78</v>
      </c>
      <c r="C85" s="123"/>
      <c r="D85" s="806"/>
      <c r="E85" s="806"/>
      <c r="F85" s="806"/>
      <c r="G85" s="806"/>
      <c r="H85" s="806"/>
      <c r="I85" s="806"/>
      <c r="J85" s="806"/>
      <c r="K85" s="806"/>
      <c r="L85" s="806"/>
      <c r="M85" s="477"/>
      <c r="N85" s="477"/>
      <c r="O85" s="805"/>
      <c r="P85" s="805"/>
      <c r="Q85" s="805"/>
      <c r="R85" s="805"/>
      <c r="S85" s="476" t="str">
        <f t="shared" si="4"/>
        <v/>
      </c>
      <c r="T85" s="476"/>
      <c r="U85" s="476"/>
      <c r="V85" s="476"/>
      <c r="W85" s="476"/>
      <c r="X85" s="476"/>
      <c r="Y85" s="476"/>
      <c r="Z85" s="811"/>
      <c r="AA85" s="811"/>
      <c r="AB85" s="811"/>
      <c r="AC85" s="811"/>
      <c r="AD85" s="811"/>
      <c r="AE85" s="811"/>
      <c r="AF85" s="811"/>
      <c r="AG85" s="811"/>
      <c r="AH85" s="470" t="str">
        <f t="shared" si="5"/>
        <v/>
      </c>
      <c r="AI85" s="470"/>
      <c r="AJ85" s="468"/>
      <c r="AK85" s="468"/>
      <c r="AL85" s="534" t="str">
        <f t="shared" si="6"/>
        <v/>
      </c>
      <c r="AM85" s="535"/>
      <c r="AN85" s="536"/>
      <c r="AO85" s="457" t="str">
        <f t="shared" si="3"/>
        <v/>
      </c>
      <c r="AS85" s="1010" t="str">
        <f t="shared" si="7"/>
        <v/>
      </c>
      <c r="AT85" s="1011"/>
    </row>
    <row r="86" spans="1:46" s="268" customFormat="1" ht="18.75">
      <c r="A86" s="267"/>
      <c r="B86" s="122">
        <v>79</v>
      </c>
      <c r="C86" s="123"/>
      <c r="D86" s="806"/>
      <c r="E86" s="806"/>
      <c r="F86" s="806"/>
      <c r="G86" s="806"/>
      <c r="H86" s="806"/>
      <c r="I86" s="806"/>
      <c r="J86" s="806"/>
      <c r="K86" s="806"/>
      <c r="L86" s="806"/>
      <c r="M86" s="477"/>
      <c r="N86" s="477"/>
      <c r="O86" s="805"/>
      <c r="P86" s="805"/>
      <c r="Q86" s="805"/>
      <c r="R86" s="805"/>
      <c r="S86" s="476" t="str">
        <f t="shared" si="4"/>
        <v/>
      </c>
      <c r="T86" s="476"/>
      <c r="U86" s="476"/>
      <c r="V86" s="476"/>
      <c r="W86" s="476"/>
      <c r="X86" s="476"/>
      <c r="Y86" s="476"/>
      <c r="Z86" s="811"/>
      <c r="AA86" s="811"/>
      <c r="AB86" s="811"/>
      <c r="AC86" s="811"/>
      <c r="AD86" s="811"/>
      <c r="AE86" s="811"/>
      <c r="AF86" s="811"/>
      <c r="AG86" s="811"/>
      <c r="AH86" s="470" t="str">
        <f t="shared" si="5"/>
        <v/>
      </c>
      <c r="AI86" s="470"/>
      <c r="AJ86" s="468"/>
      <c r="AK86" s="468"/>
      <c r="AL86" s="534" t="str">
        <f t="shared" si="6"/>
        <v/>
      </c>
      <c r="AM86" s="535"/>
      <c r="AN86" s="536"/>
      <c r="AO86" s="457" t="str">
        <f t="shared" si="3"/>
        <v/>
      </c>
      <c r="AS86" s="1010" t="str">
        <f t="shared" si="7"/>
        <v/>
      </c>
      <c r="AT86" s="1011"/>
    </row>
    <row r="87" spans="1:46" s="268" customFormat="1" ht="18.75">
      <c r="A87" s="267"/>
      <c r="B87" s="122">
        <v>80</v>
      </c>
      <c r="C87" s="123"/>
      <c r="D87" s="806"/>
      <c r="E87" s="806"/>
      <c r="F87" s="806"/>
      <c r="G87" s="806"/>
      <c r="H87" s="806"/>
      <c r="I87" s="806"/>
      <c r="J87" s="806"/>
      <c r="K87" s="806"/>
      <c r="L87" s="806"/>
      <c r="M87" s="477"/>
      <c r="N87" s="477"/>
      <c r="O87" s="805"/>
      <c r="P87" s="805"/>
      <c r="Q87" s="805"/>
      <c r="R87" s="805"/>
      <c r="S87" s="476" t="str">
        <f t="shared" si="4"/>
        <v/>
      </c>
      <c r="T87" s="476"/>
      <c r="U87" s="476"/>
      <c r="V87" s="476"/>
      <c r="W87" s="476"/>
      <c r="X87" s="476"/>
      <c r="Y87" s="476"/>
      <c r="Z87" s="811"/>
      <c r="AA87" s="811"/>
      <c r="AB87" s="811"/>
      <c r="AC87" s="811"/>
      <c r="AD87" s="811"/>
      <c r="AE87" s="811"/>
      <c r="AF87" s="811"/>
      <c r="AG87" s="811"/>
      <c r="AH87" s="470" t="str">
        <f t="shared" si="5"/>
        <v/>
      </c>
      <c r="AI87" s="470"/>
      <c r="AJ87" s="468"/>
      <c r="AK87" s="468"/>
      <c r="AL87" s="534" t="str">
        <f t="shared" si="6"/>
        <v/>
      </c>
      <c r="AM87" s="535"/>
      <c r="AN87" s="536"/>
      <c r="AO87" s="457" t="str">
        <f t="shared" si="3"/>
        <v/>
      </c>
      <c r="AS87" s="1010" t="str">
        <f t="shared" si="7"/>
        <v/>
      </c>
      <c r="AT87" s="1011"/>
    </row>
    <row r="88" spans="1:46" s="268" customFormat="1" ht="18.75">
      <c r="A88" s="267"/>
      <c r="B88" s="122">
        <v>81</v>
      </c>
      <c r="C88" s="123"/>
      <c r="D88" s="806"/>
      <c r="E88" s="806"/>
      <c r="F88" s="806"/>
      <c r="G88" s="806"/>
      <c r="H88" s="806"/>
      <c r="I88" s="806"/>
      <c r="J88" s="806"/>
      <c r="K88" s="806"/>
      <c r="L88" s="806"/>
      <c r="M88" s="477"/>
      <c r="N88" s="477"/>
      <c r="O88" s="805"/>
      <c r="P88" s="805"/>
      <c r="Q88" s="805"/>
      <c r="R88" s="805"/>
      <c r="S88" s="476" t="str">
        <f t="shared" si="4"/>
        <v/>
      </c>
      <c r="T88" s="476"/>
      <c r="U88" s="476"/>
      <c r="V88" s="476"/>
      <c r="W88" s="476"/>
      <c r="X88" s="476"/>
      <c r="Y88" s="476"/>
      <c r="Z88" s="811"/>
      <c r="AA88" s="811"/>
      <c r="AB88" s="811"/>
      <c r="AC88" s="811"/>
      <c r="AD88" s="811"/>
      <c r="AE88" s="811"/>
      <c r="AF88" s="811"/>
      <c r="AG88" s="811"/>
      <c r="AH88" s="470" t="str">
        <f t="shared" si="5"/>
        <v/>
      </c>
      <c r="AI88" s="470"/>
      <c r="AJ88" s="468"/>
      <c r="AK88" s="468"/>
      <c r="AL88" s="534" t="str">
        <f t="shared" si="6"/>
        <v/>
      </c>
      <c r="AM88" s="535"/>
      <c r="AN88" s="536"/>
      <c r="AO88" s="457" t="str">
        <f t="shared" si="3"/>
        <v/>
      </c>
      <c r="AS88" s="1010" t="str">
        <f t="shared" si="7"/>
        <v/>
      </c>
      <c r="AT88" s="1011"/>
    </row>
    <row r="89" spans="1:46" s="268" customFormat="1" ht="18.75">
      <c r="A89" s="267"/>
      <c r="B89" s="122">
        <v>82</v>
      </c>
      <c r="C89" s="123"/>
      <c r="D89" s="806"/>
      <c r="E89" s="806"/>
      <c r="F89" s="806"/>
      <c r="G89" s="806"/>
      <c r="H89" s="806"/>
      <c r="I89" s="806"/>
      <c r="J89" s="806"/>
      <c r="K89" s="806"/>
      <c r="L89" s="806"/>
      <c r="M89" s="477"/>
      <c r="N89" s="477"/>
      <c r="O89" s="805"/>
      <c r="P89" s="805"/>
      <c r="Q89" s="805"/>
      <c r="R89" s="805"/>
      <c r="S89" s="476" t="str">
        <f t="shared" si="4"/>
        <v/>
      </c>
      <c r="T89" s="476"/>
      <c r="U89" s="476"/>
      <c r="V89" s="476"/>
      <c r="W89" s="476"/>
      <c r="X89" s="476"/>
      <c r="Y89" s="476"/>
      <c r="Z89" s="811"/>
      <c r="AA89" s="811"/>
      <c r="AB89" s="811"/>
      <c r="AC89" s="811"/>
      <c r="AD89" s="811"/>
      <c r="AE89" s="811"/>
      <c r="AF89" s="811"/>
      <c r="AG89" s="811"/>
      <c r="AH89" s="470" t="str">
        <f t="shared" si="5"/>
        <v/>
      </c>
      <c r="AI89" s="470"/>
      <c r="AJ89" s="468"/>
      <c r="AK89" s="468"/>
      <c r="AL89" s="534" t="str">
        <f t="shared" si="6"/>
        <v/>
      </c>
      <c r="AM89" s="535"/>
      <c r="AN89" s="536"/>
      <c r="AO89" s="457" t="str">
        <f t="shared" si="3"/>
        <v/>
      </c>
      <c r="AS89" s="1010" t="str">
        <f t="shared" si="7"/>
        <v/>
      </c>
      <c r="AT89" s="1011"/>
    </row>
    <row r="90" spans="1:46" s="268" customFormat="1" ht="18.75">
      <c r="A90" s="267"/>
      <c r="B90" s="122">
        <v>83</v>
      </c>
      <c r="C90" s="123"/>
      <c r="D90" s="806"/>
      <c r="E90" s="806"/>
      <c r="F90" s="806"/>
      <c r="G90" s="806"/>
      <c r="H90" s="806"/>
      <c r="I90" s="806"/>
      <c r="J90" s="806"/>
      <c r="K90" s="806"/>
      <c r="L90" s="806"/>
      <c r="M90" s="477"/>
      <c r="N90" s="477"/>
      <c r="O90" s="805"/>
      <c r="P90" s="805"/>
      <c r="Q90" s="805"/>
      <c r="R90" s="805"/>
      <c r="S90" s="476" t="str">
        <f t="shared" si="4"/>
        <v/>
      </c>
      <c r="T90" s="476"/>
      <c r="U90" s="476"/>
      <c r="V90" s="476"/>
      <c r="W90" s="476"/>
      <c r="X90" s="476"/>
      <c r="Y90" s="476"/>
      <c r="Z90" s="811"/>
      <c r="AA90" s="811"/>
      <c r="AB90" s="811"/>
      <c r="AC90" s="811"/>
      <c r="AD90" s="811"/>
      <c r="AE90" s="811"/>
      <c r="AF90" s="811"/>
      <c r="AG90" s="811"/>
      <c r="AH90" s="470" t="str">
        <f t="shared" si="5"/>
        <v/>
      </c>
      <c r="AI90" s="470"/>
      <c r="AJ90" s="468"/>
      <c r="AK90" s="468"/>
      <c r="AL90" s="534" t="str">
        <f t="shared" si="6"/>
        <v/>
      </c>
      <c r="AM90" s="535"/>
      <c r="AN90" s="536"/>
      <c r="AO90" s="457" t="str">
        <f t="shared" si="3"/>
        <v/>
      </c>
      <c r="AS90" s="1010" t="str">
        <f t="shared" si="7"/>
        <v/>
      </c>
      <c r="AT90" s="1011"/>
    </row>
    <row r="91" spans="1:46" s="268" customFormat="1" ht="18.75">
      <c r="A91" s="267"/>
      <c r="B91" s="122">
        <v>84</v>
      </c>
      <c r="C91" s="123"/>
      <c r="D91" s="806"/>
      <c r="E91" s="806"/>
      <c r="F91" s="806"/>
      <c r="G91" s="806"/>
      <c r="H91" s="806"/>
      <c r="I91" s="806"/>
      <c r="J91" s="806"/>
      <c r="K91" s="806"/>
      <c r="L91" s="806"/>
      <c r="M91" s="477"/>
      <c r="N91" s="477"/>
      <c r="O91" s="475"/>
      <c r="P91" s="475"/>
      <c r="Q91" s="475"/>
      <c r="R91" s="475"/>
      <c r="S91" s="476" t="str">
        <f t="shared" si="4"/>
        <v/>
      </c>
      <c r="T91" s="476"/>
      <c r="U91" s="476"/>
      <c r="V91" s="476"/>
      <c r="W91" s="476"/>
      <c r="X91" s="476"/>
      <c r="Y91" s="476"/>
      <c r="Z91" s="811"/>
      <c r="AA91" s="811"/>
      <c r="AB91" s="811"/>
      <c r="AC91" s="811"/>
      <c r="AD91" s="811"/>
      <c r="AE91" s="811"/>
      <c r="AF91" s="811"/>
      <c r="AG91" s="811"/>
      <c r="AH91" s="470" t="str">
        <f t="shared" si="5"/>
        <v/>
      </c>
      <c r="AI91" s="470"/>
      <c r="AJ91" s="468"/>
      <c r="AK91" s="468"/>
      <c r="AL91" s="534" t="str">
        <f t="shared" si="6"/>
        <v/>
      </c>
      <c r="AM91" s="535"/>
      <c r="AN91" s="536"/>
      <c r="AO91" s="457" t="str">
        <f t="shared" si="3"/>
        <v/>
      </c>
      <c r="AS91" s="1010" t="str">
        <f t="shared" si="7"/>
        <v/>
      </c>
      <c r="AT91" s="1011"/>
    </row>
    <row r="92" spans="1:46" s="266" customFormat="1" ht="18.75">
      <c r="A92" s="265"/>
      <c r="B92" s="462"/>
      <c r="C92" s="463"/>
      <c r="D92" s="474" t="s">
        <v>119</v>
      </c>
      <c r="E92" s="474"/>
      <c r="F92" s="474"/>
      <c r="G92" s="474"/>
      <c r="H92" s="474"/>
      <c r="I92" s="474"/>
      <c r="J92" s="474"/>
      <c r="K92" s="474"/>
      <c r="L92" s="474"/>
      <c r="M92" s="804">
        <f>SUM(M71:M91)</f>
        <v>0</v>
      </c>
      <c r="N92" s="804"/>
      <c r="O92" s="802"/>
      <c r="P92" s="802"/>
      <c r="Q92" s="802"/>
      <c r="R92" s="802"/>
      <c r="S92" s="803">
        <f>SUM(S71:S91)</f>
        <v>0</v>
      </c>
      <c r="T92" s="803"/>
      <c r="U92" s="803"/>
      <c r="V92" s="803"/>
      <c r="W92" s="803"/>
      <c r="X92" s="803"/>
      <c r="Y92" s="803"/>
      <c r="Z92" s="532">
        <f>SUM(Z71:Z91)</f>
        <v>0</v>
      </c>
      <c r="AA92" s="532"/>
      <c r="AB92" s="532"/>
      <c r="AC92" s="532"/>
      <c r="AD92" s="532"/>
      <c r="AE92" s="532">
        <f>SUM(AE71:AE91)</f>
        <v>0</v>
      </c>
      <c r="AF92" s="532">
        <f>SUM(AF71:AG91)</f>
        <v>0</v>
      </c>
      <c r="AG92" s="532"/>
      <c r="AH92" s="532">
        <f>SUM(AH71:AH91)</f>
        <v>0</v>
      </c>
      <c r="AI92" s="532"/>
      <c r="AJ92" s="1014"/>
      <c r="AK92" s="1014"/>
      <c r="AL92" s="532">
        <f>SUM(AL71:AL91)</f>
        <v>0</v>
      </c>
      <c r="AM92" s="532"/>
      <c r="AN92" s="532"/>
      <c r="AO92" s="458">
        <f>SUM(AO71:AO91)</f>
        <v>0</v>
      </c>
      <c r="AS92" s="1012">
        <f>SUM(AS71:AS91)</f>
        <v>0</v>
      </c>
      <c r="AT92" s="1013"/>
    </row>
    <row r="93" spans="1:46" s="266" customFormat="1" ht="8.25" customHeight="1">
      <c r="A93" s="265"/>
      <c r="B93" s="49"/>
      <c r="C93" s="49"/>
      <c r="D93" s="49"/>
      <c r="E93" s="49"/>
      <c r="F93" s="49"/>
      <c r="G93" s="49"/>
      <c r="H93" s="49"/>
      <c r="I93" s="49"/>
      <c r="J93" s="49"/>
      <c r="K93" s="49"/>
      <c r="L93" s="49"/>
      <c r="M93" s="265"/>
      <c r="N93" s="265"/>
      <c r="O93" s="265"/>
      <c r="P93" s="265"/>
      <c r="Q93" s="265"/>
      <c r="R93" s="49"/>
      <c r="S93" s="49"/>
      <c r="T93" s="49"/>
      <c r="U93" s="49"/>
      <c r="V93" s="265"/>
      <c r="W93" s="265"/>
      <c r="X93" s="265"/>
      <c r="Y93" s="265"/>
      <c r="Z93" s="265"/>
      <c r="AA93" s="50"/>
      <c r="AB93" s="50"/>
      <c r="AC93" s="50"/>
      <c r="AD93" s="265"/>
      <c r="AE93" s="265"/>
      <c r="AF93" s="265"/>
      <c r="AG93" s="265"/>
      <c r="AH93" s="265"/>
      <c r="AI93" s="8"/>
      <c r="AJ93" s="8"/>
      <c r="AK93" s="265"/>
      <c r="AL93" s="265"/>
      <c r="AM93" s="265"/>
      <c r="AN93" s="265"/>
    </row>
    <row r="94" spans="1:46" s="265" customFormat="1" ht="15.75" customHeight="1">
      <c r="B94" s="807" t="s">
        <v>141</v>
      </c>
      <c r="C94" s="808"/>
      <c r="D94" s="808"/>
      <c r="E94" s="808"/>
      <c r="F94" s="808"/>
      <c r="G94" s="809"/>
      <c r="H94" s="799" t="str">
        <f>R41</f>
        <v xml:space="preserve">בעת מילוי הטופס יש לרשום מידע בלתי מסווג בלבד </v>
      </c>
      <c r="I94" s="800"/>
      <c r="J94" s="800"/>
      <c r="K94" s="800"/>
      <c r="L94" s="800"/>
      <c r="M94" s="800"/>
      <c r="N94" s="800"/>
      <c r="O94" s="800"/>
      <c r="P94" s="800"/>
      <c r="Q94" s="800"/>
      <c r="R94" s="800"/>
      <c r="S94" s="800"/>
      <c r="T94" s="800"/>
      <c r="U94" s="800"/>
      <c r="V94" s="800"/>
      <c r="W94" s="800"/>
      <c r="X94" s="801"/>
      <c r="Y94" s="109"/>
      <c r="Z94" s="109"/>
      <c r="AA94" s="109"/>
      <c r="AB94" s="109"/>
      <c r="AC94" s="109"/>
      <c r="AD94" s="109"/>
      <c r="AE94" s="109"/>
      <c r="AF94" s="109"/>
      <c r="AG94" s="109"/>
      <c r="AH94" s="109"/>
      <c r="AI94" s="109"/>
      <c r="AJ94" s="774" t="s">
        <v>120</v>
      </c>
      <c r="AK94" s="774"/>
      <c r="AL94" s="540">
        <f>AL92*M106</f>
        <v>0</v>
      </c>
      <c r="AM94" s="541"/>
      <c r="AN94" s="542"/>
    </row>
    <row r="96" spans="1:46" s="3" customFormat="1">
      <c r="A96" s="2"/>
      <c r="B96" s="33" t="s">
        <v>42</v>
      </c>
      <c r="C96" s="33"/>
      <c r="D96" s="33"/>
      <c r="E96" s="33"/>
      <c r="F96" s="33"/>
      <c r="G96" s="33"/>
      <c r="H96" s="33"/>
      <c r="I96" s="33"/>
      <c r="J96" s="33"/>
      <c r="K96" s="33"/>
      <c r="L96" s="33"/>
      <c r="M96" s="33"/>
      <c r="N96" s="33"/>
      <c r="O96" s="33"/>
      <c r="P96" s="33"/>
      <c r="Q96" s="33"/>
      <c r="R96" s="33"/>
      <c r="S96" s="33"/>
      <c r="AI96" s="8"/>
      <c r="AJ96" s="8"/>
    </row>
    <row r="97" spans="1:85" s="3" customFormat="1" ht="8.25" customHeight="1">
      <c r="A97" s="2"/>
      <c r="B97" s="49"/>
      <c r="C97" s="49"/>
      <c r="D97" s="49"/>
      <c r="E97" s="49"/>
      <c r="F97" s="49"/>
      <c r="G97" s="49"/>
      <c r="H97" s="49"/>
      <c r="I97" s="49"/>
      <c r="J97" s="49"/>
      <c r="K97" s="49"/>
      <c r="L97" s="49"/>
      <c r="R97" s="49"/>
      <c r="S97" s="49"/>
      <c r="T97" s="49"/>
      <c r="U97" s="49"/>
      <c r="AA97" s="50"/>
      <c r="AB97" s="50"/>
      <c r="AC97" s="50"/>
      <c r="AI97" s="8"/>
      <c r="AJ97" s="8"/>
    </row>
    <row r="98" spans="1:85" s="3" customFormat="1">
      <c r="A98" s="2"/>
      <c r="B98" s="67"/>
      <c r="C98" s="781" t="s">
        <v>0</v>
      </c>
      <c r="D98" s="781"/>
      <c r="E98" s="781"/>
      <c r="F98" s="781"/>
      <c r="G98" s="781"/>
      <c r="H98" s="781"/>
      <c r="I98" s="781"/>
      <c r="J98" s="781"/>
      <c r="K98" s="781"/>
      <c r="L98" s="782"/>
      <c r="M98" s="783">
        <f>'שורות 1-21'!M98:Q98</f>
        <v>0</v>
      </c>
      <c r="N98" s="784"/>
      <c r="O98" s="784"/>
      <c r="P98" s="784"/>
      <c r="Q98" s="785"/>
      <c r="R98" s="775" t="s">
        <v>50</v>
      </c>
      <c r="S98" s="776"/>
      <c r="T98" s="776"/>
      <c r="U98" s="786"/>
      <c r="V98" s="787">
        <f>'שורות 1-21'!V98:AC98</f>
        <v>0</v>
      </c>
      <c r="W98" s="788"/>
      <c r="X98" s="788"/>
      <c r="Y98" s="788"/>
      <c r="Z98" s="788"/>
      <c r="AA98" s="788"/>
      <c r="AB98" s="788"/>
      <c r="AC98" s="789"/>
      <c r="AD98" s="19"/>
      <c r="AE98" s="19"/>
      <c r="AF98" s="19"/>
      <c r="AG98" s="19"/>
      <c r="AH98" s="19"/>
      <c r="AI98" s="19"/>
      <c r="AJ98" s="19"/>
      <c r="AK98" s="19"/>
      <c r="AL98" s="19"/>
      <c r="AM98" s="19"/>
      <c r="AN98" s="19"/>
    </row>
    <row r="99" spans="1:85" s="3" customFormat="1" ht="8.25" customHeight="1">
      <c r="A99" s="2"/>
      <c r="B99" s="49"/>
      <c r="C99" s="49"/>
      <c r="D99" s="49"/>
      <c r="E99" s="49"/>
      <c r="F99" s="49"/>
      <c r="G99" s="49"/>
      <c r="H99" s="49"/>
      <c r="I99" s="49"/>
      <c r="J99" s="49"/>
      <c r="K99" s="49"/>
      <c r="L99" s="49"/>
      <c r="R99" s="49"/>
      <c r="S99" s="49"/>
      <c r="T99" s="49"/>
      <c r="U99" s="49"/>
      <c r="AA99" s="50"/>
      <c r="AB99" s="50"/>
      <c r="AC99" s="50"/>
      <c r="AD99" s="19"/>
      <c r="AE99" s="19"/>
      <c r="AF99" s="19"/>
      <c r="AG99" s="19"/>
      <c r="AH99" s="19"/>
      <c r="AI99" s="19"/>
      <c r="AJ99" s="19"/>
      <c r="AK99" s="19"/>
      <c r="AL99" s="19"/>
      <c r="AM99" s="19"/>
      <c r="AN99" s="19"/>
    </row>
    <row r="100" spans="1:85" s="3" customFormat="1">
      <c r="A100" s="2"/>
      <c r="B100" s="49"/>
      <c r="C100" s="780" t="s">
        <v>2</v>
      </c>
      <c r="D100" s="781"/>
      <c r="E100" s="781"/>
      <c r="F100" s="781"/>
      <c r="G100" s="781"/>
      <c r="H100" s="781"/>
      <c r="I100" s="781"/>
      <c r="J100" s="781"/>
      <c r="K100" s="781"/>
      <c r="L100" s="782"/>
      <c r="M100" s="783">
        <f>'שורות 1-21'!M100:Q100</f>
        <v>0</v>
      </c>
      <c r="N100" s="784"/>
      <c r="O100" s="784"/>
      <c r="P100" s="784"/>
      <c r="Q100" s="785"/>
      <c r="R100" s="775" t="s">
        <v>50</v>
      </c>
      <c r="S100" s="776"/>
      <c r="T100" s="776"/>
      <c r="U100" s="786"/>
      <c r="V100" s="787">
        <f>'שורות 1-21'!V100:AC100</f>
        <v>0</v>
      </c>
      <c r="W100" s="788"/>
      <c r="X100" s="788"/>
      <c r="Y100" s="788"/>
      <c r="Z100" s="788"/>
      <c r="AA100" s="788"/>
      <c r="AB100" s="788"/>
      <c r="AC100" s="789"/>
      <c r="AD100" s="19"/>
      <c r="AE100" s="19"/>
      <c r="AF100" s="19"/>
      <c r="AG100" s="19"/>
      <c r="AH100" s="19"/>
      <c r="AI100" s="19"/>
      <c r="AJ100" s="19"/>
      <c r="AK100" s="19"/>
      <c r="AL100" s="19"/>
      <c r="AM100" s="19"/>
      <c r="AN100" s="19"/>
    </row>
    <row r="101" spans="1:85" s="3" customFormat="1" ht="8.25" customHeight="1">
      <c r="A101" s="2"/>
      <c r="B101" s="49"/>
      <c r="C101" s="49"/>
      <c r="D101" s="49"/>
      <c r="E101" s="49"/>
      <c r="F101" s="49"/>
      <c r="G101" s="49"/>
      <c r="H101" s="49"/>
      <c r="I101" s="49"/>
      <c r="J101" s="49"/>
      <c r="K101" s="49"/>
      <c r="L101" s="49"/>
      <c r="R101" s="49"/>
      <c r="S101" s="49"/>
      <c r="T101" s="49"/>
      <c r="U101" s="49"/>
      <c r="AA101" s="50"/>
      <c r="AB101" s="50"/>
      <c r="AC101" s="50"/>
      <c r="AD101" s="19"/>
      <c r="AE101" s="19"/>
      <c r="AF101" s="19"/>
      <c r="AG101" s="19"/>
      <c r="AH101" s="19"/>
      <c r="AI101" s="19"/>
      <c r="AJ101" s="19"/>
      <c r="AK101" s="19"/>
      <c r="AL101" s="19"/>
      <c r="AM101" s="19"/>
      <c r="AN101" s="19"/>
    </row>
    <row r="102" spans="1:85" s="3" customFormat="1">
      <c r="A102" s="2"/>
      <c r="B102" s="49"/>
      <c r="C102" s="790" t="s">
        <v>198</v>
      </c>
      <c r="D102" s="791"/>
      <c r="E102" s="791"/>
      <c r="F102" s="791"/>
      <c r="G102" s="791"/>
      <c r="H102" s="791"/>
      <c r="I102" s="791"/>
      <c r="J102" s="791"/>
      <c r="K102" s="791"/>
      <c r="L102" s="792"/>
      <c r="M102" s="793">
        <f>'שורות 1-21'!M102:Q102</f>
        <v>0</v>
      </c>
      <c r="N102" s="794"/>
      <c r="O102" s="794"/>
      <c r="P102" s="794"/>
      <c r="Q102" s="795"/>
      <c r="R102" s="775" t="s">
        <v>50</v>
      </c>
      <c r="S102" s="776"/>
      <c r="T102" s="776"/>
      <c r="U102" s="786"/>
      <c r="V102" s="787">
        <f>'שורות 1-21'!V102:AC102</f>
        <v>0</v>
      </c>
      <c r="W102" s="788"/>
      <c r="X102" s="788"/>
      <c r="Y102" s="788"/>
      <c r="Z102" s="788"/>
      <c r="AA102" s="788"/>
      <c r="AB102" s="788"/>
      <c r="AC102" s="789"/>
      <c r="AD102" s="19"/>
      <c r="AE102" s="19"/>
      <c r="AF102" s="19"/>
      <c r="AG102" s="19"/>
      <c r="AH102" s="19"/>
      <c r="AI102" s="19"/>
      <c r="AJ102" s="19"/>
      <c r="AK102" s="19"/>
      <c r="AL102" s="19"/>
      <c r="AM102" s="19"/>
      <c r="AN102" s="19"/>
    </row>
    <row r="103" spans="1:85" s="3" customFormat="1" ht="8.25" customHeight="1">
      <c r="A103" s="2"/>
      <c r="B103" s="49"/>
      <c r="C103" s="49"/>
      <c r="D103" s="49"/>
      <c r="E103" s="49"/>
      <c r="F103" s="49"/>
      <c r="G103" s="49"/>
      <c r="H103" s="49"/>
      <c r="I103" s="49"/>
      <c r="J103" s="49"/>
      <c r="K103" s="49"/>
      <c r="L103" s="49"/>
      <c r="R103" s="49"/>
      <c r="S103" s="49"/>
      <c r="T103" s="49"/>
      <c r="U103" s="49"/>
      <c r="AA103" s="50"/>
      <c r="AB103" s="50"/>
      <c r="AC103" s="50"/>
      <c r="AD103" s="19"/>
      <c r="AE103" s="19"/>
      <c r="AF103" s="19"/>
      <c r="AG103" s="19"/>
      <c r="AH103" s="19"/>
      <c r="AI103" s="19"/>
      <c r="AJ103" s="19"/>
      <c r="AK103" s="19"/>
      <c r="AL103" s="19"/>
      <c r="AM103" s="19"/>
      <c r="AN103" s="19"/>
    </row>
    <row r="104" spans="1:85" s="3" customFormat="1">
      <c r="A104" s="2"/>
      <c r="B104" s="49"/>
      <c r="C104" s="780" t="s">
        <v>51</v>
      </c>
      <c r="D104" s="781"/>
      <c r="E104" s="781"/>
      <c r="F104" s="781"/>
      <c r="G104" s="781"/>
      <c r="H104" s="781"/>
      <c r="I104" s="781"/>
      <c r="J104" s="781"/>
      <c r="K104" s="781"/>
      <c r="L104" s="796"/>
      <c r="M104" s="797">
        <f>'שורות 1-21'!M104:Q104</f>
        <v>0</v>
      </c>
      <c r="N104" s="798"/>
      <c r="O104" s="798"/>
      <c r="P104" s="798"/>
      <c r="Q104" s="798"/>
      <c r="R104" s="111"/>
      <c r="S104" s="111"/>
      <c r="T104" s="105"/>
      <c r="U104" s="105"/>
      <c r="V104" s="131"/>
      <c r="W104" s="131"/>
      <c r="X104" s="131"/>
      <c r="Y104" s="131"/>
      <c r="Z104" s="131"/>
      <c r="AA104" s="131"/>
      <c r="AB104" s="131"/>
      <c r="AC104" s="131"/>
      <c r="AD104" s="20"/>
      <c r="AE104" s="19"/>
      <c r="AF104" s="19"/>
      <c r="AG104" s="19"/>
      <c r="AH104" s="19"/>
      <c r="AI104" s="19"/>
      <c r="AJ104" s="19"/>
      <c r="AK104" s="19"/>
      <c r="AL104" s="19"/>
      <c r="AM104" s="19"/>
      <c r="AN104" s="19"/>
    </row>
    <row r="105" spans="1:85" s="3" customFormat="1" ht="8.25" customHeight="1">
      <c r="A105" s="2"/>
      <c r="B105" s="49"/>
      <c r="C105" s="68"/>
      <c r="D105" s="68"/>
      <c r="E105" s="68"/>
      <c r="F105" s="49"/>
      <c r="G105" s="49"/>
      <c r="H105" s="49"/>
      <c r="I105" s="49"/>
      <c r="J105" s="49"/>
      <c r="K105" s="49"/>
      <c r="L105" s="49"/>
      <c r="R105" s="49"/>
      <c r="S105" s="49"/>
      <c r="T105" s="49"/>
      <c r="U105" s="49"/>
      <c r="V105" s="105"/>
      <c r="W105" s="105"/>
      <c r="X105" s="105"/>
      <c r="Y105" s="105"/>
      <c r="Z105" s="105"/>
      <c r="AA105" s="50"/>
      <c r="AB105" s="50"/>
      <c r="AC105" s="50"/>
      <c r="AI105" s="8"/>
      <c r="AJ105" s="8"/>
    </row>
    <row r="106" spans="1:85" s="3" customFormat="1" ht="17.25" customHeight="1">
      <c r="A106" s="2"/>
      <c r="B106" s="49"/>
      <c r="C106" s="775" t="s">
        <v>66</v>
      </c>
      <c r="D106" s="776"/>
      <c r="E106" s="776"/>
      <c r="F106" s="776"/>
      <c r="G106" s="776"/>
      <c r="H106" s="776"/>
      <c r="I106" s="776"/>
      <c r="J106" s="776"/>
      <c r="K106" s="776"/>
      <c r="L106" s="777"/>
      <c r="M106" s="778">
        <f>'שורות 1-21'!M106:Q106</f>
        <v>0</v>
      </c>
      <c r="N106" s="779"/>
      <c r="O106" s="779"/>
      <c r="P106" s="779"/>
      <c r="Q106" s="779"/>
      <c r="R106" s="5"/>
      <c r="S106" s="5"/>
      <c r="T106" s="5"/>
      <c r="U106" s="105"/>
      <c r="V106" s="105"/>
      <c r="W106" s="105"/>
      <c r="X106" s="105"/>
      <c r="Y106" s="105"/>
      <c r="Z106" s="105"/>
      <c r="AA106" s="105"/>
      <c r="AB106" s="105"/>
      <c r="AC106" s="5"/>
      <c r="AI106" s="8"/>
      <c r="AJ106" s="8"/>
    </row>
    <row r="107" spans="1:85" ht="17.25" customHeight="1">
      <c r="B107" s="33"/>
      <c r="C107" s="5"/>
      <c r="D107" s="5"/>
      <c r="E107" s="5"/>
      <c r="F107" s="5"/>
      <c r="G107" s="5"/>
      <c r="H107" s="5"/>
      <c r="I107" s="5"/>
      <c r="J107" s="5"/>
      <c r="K107" s="5"/>
      <c r="L107" s="5"/>
      <c r="M107" s="149"/>
      <c r="N107" s="149"/>
      <c r="O107" s="149"/>
      <c r="P107" s="149"/>
      <c r="Q107" s="149"/>
      <c r="R107" s="5"/>
      <c r="S107" s="5"/>
      <c r="T107" s="5"/>
      <c r="U107" s="108"/>
      <c r="V107" s="108"/>
      <c r="W107" s="108"/>
      <c r="X107" s="108"/>
      <c r="Y107" s="108"/>
      <c r="Z107" s="108"/>
      <c r="AA107" s="108"/>
      <c r="AB107" s="108"/>
      <c r="AC107" s="5"/>
      <c r="AD107" s="2"/>
      <c r="AE107" s="2"/>
      <c r="AF107" s="2"/>
      <c r="AG107" s="2"/>
      <c r="AH107" s="2"/>
      <c r="AI107" s="16"/>
      <c r="AJ107" s="16"/>
      <c r="AK107" s="2"/>
      <c r="AL107" s="2"/>
      <c r="AM107" s="2"/>
      <c r="AN107" s="2"/>
    </row>
    <row r="108" spans="1:85" s="3" customFormat="1" ht="18.75" customHeight="1">
      <c r="A108" s="2"/>
      <c r="B108" s="1072" t="s">
        <v>143</v>
      </c>
      <c r="C108" s="1073"/>
      <c r="D108" s="1073"/>
      <c r="E108" s="1073"/>
      <c r="F108" s="1073"/>
      <c r="G108" s="1073"/>
      <c r="H108" s="1063"/>
      <c r="I108" s="1063"/>
      <c r="J108" s="1063"/>
      <c r="K108" s="1063"/>
      <c r="L108" s="1068">
        <f>V65</f>
        <v>0</v>
      </c>
      <c r="M108" s="1069" t="s">
        <v>172</v>
      </c>
      <c r="N108" s="1070">
        <f>AE65</f>
        <v>0</v>
      </c>
      <c r="O108" s="1063"/>
      <c r="P108" s="206"/>
      <c r="Q108" s="206"/>
      <c r="R108" s="1063" t="s">
        <v>173</v>
      </c>
      <c r="S108" s="1063"/>
      <c r="T108" s="1063"/>
      <c r="U108" s="1063"/>
      <c r="V108" s="1063"/>
      <c r="W108" s="1063"/>
      <c r="X108" s="1063"/>
      <c r="Y108" s="1063"/>
      <c r="Z108" s="1063"/>
      <c r="AA108" s="1063"/>
      <c r="AB108" s="1063"/>
      <c r="AC108" s="1063"/>
      <c r="AD108" s="1063"/>
      <c r="AE108" s="1063"/>
      <c r="AF108" s="1064" t="s">
        <v>174</v>
      </c>
      <c r="AG108" s="1064">
        <f>R57</f>
        <v>0</v>
      </c>
      <c r="AH108" s="1064" t="s">
        <v>3</v>
      </c>
      <c r="AI108" s="1065">
        <f>AE57</f>
        <v>0</v>
      </c>
      <c r="AJ108" s="1066"/>
      <c r="AK108" s="1067"/>
      <c r="AL108" s="202"/>
      <c r="AM108" s="203"/>
      <c r="AN108" s="203"/>
      <c r="AO108" s="204"/>
      <c r="AP108" s="169"/>
      <c r="AQ108" s="205"/>
      <c r="AR108" s="205"/>
      <c r="AS108" s="205"/>
      <c r="AT108" s="205"/>
      <c r="AU108" s="205"/>
      <c r="AV108" s="205"/>
      <c r="AW108" s="205"/>
      <c r="AX108" s="205"/>
      <c r="AY108" s="169"/>
      <c r="AZ108" s="169"/>
      <c r="BA108" s="169"/>
      <c r="BB108" s="169"/>
      <c r="BC108" s="169"/>
      <c r="BD108" s="169"/>
      <c r="BE108" s="169"/>
      <c r="BF108" s="169"/>
      <c r="BG108" s="169"/>
      <c r="BH108" s="169"/>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row>
    <row r="109" spans="1:85" ht="31.5" customHeight="1">
      <c r="B109" s="696" t="s">
        <v>144</v>
      </c>
      <c r="C109" s="1074"/>
      <c r="D109" s="1074"/>
      <c r="E109" s="1074"/>
      <c r="F109" s="1074"/>
      <c r="G109" s="697"/>
      <c r="H109" s="1083" t="s">
        <v>170</v>
      </c>
      <c r="I109" s="679"/>
      <c r="J109" s="679"/>
      <c r="K109" s="679"/>
      <c r="L109" s="702" t="s">
        <v>162</v>
      </c>
      <c r="M109" s="703"/>
      <c r="N109" s="696" t="s">
        <v>148</v>
      </c>
      <c r="O109" s="697"/>
      <c r="P109" s="708" t="s">
        <v>164</v>
      </c>
      <c r="Q109" s="708"/>
      <c r="R109" s="922" t="s">
        <v>168</v>
      </c>
      <c r="S109" s="923"/>
      <c r="T109" s="923"/>
      <c r="U109" s="923"/>
      <c r="V109" s="924"/>
      <c r="W109" s="921" t="s">
        <v>165</v>
      </c>
      <c r="X109" s="921"/>
      <c r="Y109" s="921"/>
      <c r="Z109" s="921"/>
      <c r="AA109" s="708" t="s">
        <v>169</v>
      </c>
      <c r="AB109" s="708"/>
      <c r="AC109" s="708"/>
      <c r="AD109" s="708"/>
      <c r="AE109" s="708"/>
      <c r="AF109" s="538" t="s">
        <v>166</v>
      </c>
      <c r="AG109" s="538"/>
      <c r="AH109" s="538" t="s">
        <v>167</v>
      </c>
      <c r="AI109" s="538"/>
      <c r="AJ109" s="538" t="s">
        <v>163</v>
      </c>
      <c r="AK109" s="538"/>
      <c r="AL109" s="150"/>
      <c r="AM109" s="150"/>
      <c r="AN109" s="150"/>
      <c r="AO109" s="151"/>
      <c r="AP109" s="934"/>
      <c r="AQ109" s="934"/>
      <c r="AR109" s="934"/>
      <c r="AS109" s="934"/>
      <c r="AT109" s="934"/>
      <c r="AU109" s="934"/>
      <c r="AV109" s="934"/>
      <c r="AW109" s="934"/>
      <c r="AX109" s="915"/>
      <c r="AY109" s="916"/>
      <c r="AZ109" s="916"/>
      <c r="BA109" s="916"/>
      <c r="BB109" s="916"/>
      <c r="BC109" s="916"/>
      <c r="BD109" s="916"/>
      <c r="BE109" s="916"/>
      <c r="BF109" s="916"/>
      <c r="BG109" s="916"/>
      <c r="BH109" s="945"/>
      <c r="BI109" s="945"/>
      <c r="BJ109" s="945"/>
      <c r="BK109" s="945"/>
      <c r="BL109" s="945"/>
      <c r="BM109" s="945"/>
      <c r="BN109" s="945"/>
      <c r="BO109" s="945"/>
      <c r="BP109" s="945"/>
      <c r="BQ109" s="945"/>
      <c r="BR109" s="945"/>
      <c r="BS109" s="945"/>
      <c r="BT109" s="945"/>
      <c r="BU109" s="945"/>
      <c r="BV109" s="945"/>
      <c r="BW109" s="945"/>
      <c r="BX109" s="945"/>
      <c r="BY109" s="945"/>
      <c r="BZ109" s="945"/>
      <c r="CA109" s="934"/>
      <c r="CB109" s="946"/>
      <c r="CC109" s="946"/>
      <c r="CD109" s="946"/>
      <c r="CE109" s="946"/>
      <c r="CF109" s="946"/>
      <c r="CG109" s="108"/>
    </row>
    <row r="110" spans="1:85" s="66" customFormat="1" ht="21" customHeight="1">
      <c r="B110" s="1075"/>
      <c r="C110" s="200"/>
      <c r="D110" s="200"/>
      <c r="E110" s="200"/>
      <c r="F110" s="200"/>
      <c r="G110" s="1084"/>
      <c r="H110" s="1076" t="s">
        <v>145</v>
      </c>
      <c r="I110" s="685"/>
      <c r="J110" s="685"/>
      <c r="K110" s="685"/>
      <c r="L110" s="704"/>
      <c r="M110" s="705"/>
      <c r="N110" s="698"/>
      <c r="O110" s="699"/>
      <c r="P110" s="708"/>
      <c r="Q110" s="708"/>
      <c r="R110" s="925"/>
      <c r="S110" s="926"/>
      <c r="T110" s="926"/>
      <c r="U110" s="926"/>
      <c r="V110" s="927"/>
      <c r="W110" s="921"/>
      <c r="X110" s="921"/>
      <c r="Y110" s="921"/>
      <c r="Z110" s="921"/>
      <c r="AA110" s="708"/>
      <c r="AB110" s="708"/>
      <c r="AC110" s="708"/>
      <c r="AD110" s="708"/>
      <c r="AE110" s="708"/>
      <c r="AF110" s="538"/>
      <c r="AG110" s="538"/>
      <c r="AH110" s="538"/>
      <c r="AI110" s="538"/>
      <c r="AJ110" s="538"/>
      <c r="AK110" s="538"/>
      <c r="AL110" s="150"/>
      <c r="AM110" s="150"/>
      <c r="AN110" s="150"/>
      <c r="AO110" s="151"/>
      <c r="AP110" s="934"/>
      <c r="AQ110" s="934"/>
      <c r="AR110" s="934"/>
      <c r="AS110" s="934"/>
      <c r="AT110" s="934"/>
      <c r="AU110" s="934"/>
      <c r="AV110" s="934"/>
      <c r="AW110" s="934"/>
      <c r="AX110" s="915"/>
      <c r="AY110" s="916"/>
      <c r="AZ110" s="916"/>
      <c r="BA110" s="916"/>
      <c r="BB110" s="916"/>
      <c r="BC110" s="916"/>
      <c r="BD110" s="916"/>
      <c r="BE110" s="916"/>
      <c r="BF110" s="916"/>
      <c r="BG110" s="916"/>
      <c r="BH110" s="945"/>
      <c r="BI110" s="945"/>
      <c r="BJ110" s="945"/>
      <c r="BK110" s="945"/>
      <c r="BL110" s="945"/>
      <c r="BM110" s="945"/>
      <c r="BN110" s="945"/>
      <c r="BO110" s="945"/>
      <c r="BP110" s="945"/>
      <c r="BQ110" s="945"/>
      <c r="BR110" s="945"/>
      <c r="BS110" s="945"/>
      <c r="BT110" s="945"/>
      <c r="BU110" s="945"/>
      <c r="BV110" s="945"/>
      <c r="BW110" s="945"/>
      <c r="BX110" s="945"/>
      <c r="BY110" s="945"/>
      <c r="BZ110" s="945"/>
      <c r="CA110" s="946"/>
      <c r="CB110" s="946"/>
      <c r="CC110" s="946"/>
      <c r="CD110" s="946"/>
      <c r="CE110" s="946"/>
      <c r="CF110" s="946"/>
      <c r="CG110" s="133"/>
    </row>
    <row r="111" spans="1:85" s="66" customFormat="1" ht="18.75" customHeight="1">
      <c r="B111" s="1075"/>
      <c r="C111" s="200"/>
      <c r="D111" s="200"/>
      <c r="E111" s="200"/>
      <c r="F111" s="200"/>
      <c r="G111" s="1084"/>
      <c r="H111" s="1083" t="s">
        <v>146</v>
      </c>
      <c r="I111" s="679"/>
      <c r="J111" s="679"/>
      <c r="K111" s="679"/>
      <c r="L111" s="704"/>
      <c r="M111" s="705"/>
      <c r="N111" s="698"/>
      <c r="O111" s="699"/>
      <c r="P111" s="708"/>
      <c r="Q111" s="708"/>
      <c r="R111" s="925"/>
      <c r="S111" s="926"/>
      <c r="T111" s="926"/>
      <c r="U111" s="926"/>
      <c r="V111" s="927"/>
      <c r="W111" s="921"/>
      <c r="X111" s="921"/>
      <c r="Y111" s="921"/>
      <c r="Z111" s="921"/>
      <c r="AA111" s="708"/>
      <c r="AB111" s="708"/>
      <c r="AC111" s="708"/>
      <c r="AD111" s="708"/>
      <c r="AE111" s="708"/>
      <c r="AF111" s="538"/>
      <c r="AG111" s="538"/>
      <c r="AH111" s="538"/>
      <c r="AI111" s="538"/>
      <c r="AJ111" s="538"/>
      <c r="AK111" s="538"/>
      <c r="AL111" s="150"/>
      <c r="AM111" s="150"/>
      <c r="AN111" s="150"/>
      <c r="AO111" s="151"/>
      <c r="AP111" s="934"/>
      <c r="AQ111" s="934"/>
      <c r="AR111" s="934"/>
      <c r="AS111" s="934"/>
      <c r="AT111" s="934"/>
      <c r="AU111" s="934"/>
      <c r="AV111" s="934"/>
      <c r="AW111" s="934"/>
      <c r="AX111" s="949"/>
      <c r="AY111" s="916"/>
      <c r="AZ111" s="916"/>
      <c r="BA111" s="916"/>
      <c r="BB111" s="916"/>
      <c r="BC111" s="916"/>
      <c r="BD111" s="916"/>
      <c r="BE111" s="916"/>
      <c r="BF111" s="916"/>
      <c r="BG111" s="916"/>
      <c r="BH111" s="945"/>
      <c r="BI111" s="945"/>
      <c r="BJ111" s="945"/>
      <c r="BK111" s="945"/>
      <c r="BL111" s="945"/>
      <c r="BM111" s="945"/>
      <c r="BN111" s="945"/>
      <c r="BO111" s="945"/>
      <c r="BP111" s="945"/>
      <c r="BQ111" s="945"/>
      <c r="BR111" s="945"/>
      <c r="BS111" s="945"/>
      <c r="BT111" s="945"/>
      <c r="BU111" s="945"/>
      <c r="BV111" s="945"/>
      <c r="BW111" s="945"/>
      <c r="BX111" s="945"/>
      <c r="BY111" s="945"/>
      <c r="BZ111" s="945"/>
      <c r="CA111" s="946"/>
      <c r="CB111" s="946"/>
      <c r="CC111" s="946"/>
      <c r="CD111" s="946"/>
      <c r="CE111" s="946"/>
      <c r="CF111" s="946"/>
      <c r="CG111" s="133"/>
    </row>
    <row r="112" spans="1:85" s="66" customFormat="1" ht="18.75" customHeight="1">
      <c r="B112" s="1075"/>
      <c r="C112" s="200"/>
      <c r="D112" s="200"/>
      <c r="E112" s="200"/>
      <c r="F112" s="200"/>
      <c r="G112" s="1084"/>
      <c r="H112" s="1083" t="s">
        <v>147</v>
      </c>
      <c r="I112" s="679"/>
      <c r="J112" s="679"/>
      <c r="K112" s="679"/>
      <c r="L112" s="706"/>
      <c r="M112" s="707"/>
      <c r="N112" s="698"/>
      <c r="O112" s="699"/>
      <c r="P112" s="708"/>
      <c r="Q112" s="708"/>
      <c r="R112" s="925"/>
      <c r="S112" s="926"/>
      <c r="T112" s="926"/>
      <c r="U112" s="926"/>
      <c r="V112" s="927"/>
      <c r="W112" s="921"/>
      <c r="X112" s="921"/>
      <c r="Y112" s="921"/>
      <c r="Z112" s="921"/>
      <c r="AA112" s="708"/>
      <c r="AB112" s="708"/>
      <c r="AC112" s="708"/>
      <c r="AD112" s="708"/>
      <c r="AE112" s="708"/>
      <c r="AF112" s="538"/>
      <c r="AG112" s="538"/>
      <c r="AH112" s="538"/>
      <c r="AI112" s="538"/>
      <c r="AJ112" s="538"/>
      <c r="AK112" s="538"/>
      <c r="AL112" s="150"/>
      <c r="AM112" s="150"/>
      <c r="AN112" s="150"/>
      <c r="AO112" s="151"/>
      <c r="AP112" s="934"/>
      <c r="AQ112" s="934"/>
      <c r="AR112" s="934"/>
      <c r="AS112" s="934"/>
      <c r="AT112" s="934"/>
      <c r="AU112" s="934"/>
      <c r="AV112" s="934"/>
      <c r="AW112" s="934"/>
      <c r="AX112" s="918"/>
      <c r="AY112" s="916"/>
      <c r="AZ112" s="916"/>
      <c r="BA112" s="916"/>
      <c r="BB112" s="916"/>
      <c r="BC112" s="916"/>
      <c r="BD112" s="916"/>
      <c r="BE112" s="916"/>
      <c r="BF112" s="916"/>
      <c r="BG112" s="916"/>
      <c r="BH112" s="945"/>
      <c r="BI112" s="945"/>
      <c r="BJ112" s="945"/>
      <c r="BK112" s="945"/>
      <c r="BL112" s="945"/>
      <c r="BM112" s="945"/>
      <c r="BN112" s="945"/>
      <c r="BO112" s="945"/>
      <c r="BP112" s="945"/>
      <c r="BQ112" s="945"/>
      <c r="BR112" s="945"/>
      <c r="BS112" s="945"/>
      <c r="BT112" s="945"/>
      <c r="BU112" s="945"/>
      <c r="BV112" s="945"/>
      <c r="BW112" s="945"/>
      <c r="BX112" s="945"/>
      <c r="BY112" s="945"/>
      <c r="BZ112" s="945"/>
      <c r="CA112" s="946"/>
      <c r="CB112" s="946"/>
      <c r="CC112" s="946"/>
      <c r="CD112" s="946"/>
      <c r="CE112" s="946"/>
      <c r="CF112" s="946"/>
      <c r="CG112" s="133"/>
    </row>
    <row r="113" spans="1:85" s="66" customFormat="1" ht="24.75" customHeight="1">
      <c r="B113" s="1085"/>
      <c r="C113" s="1086"/>
      <c r="D113" s="1086"/>
      <c r="E113" s="1086"/>
      <c r="F113" s="1086"/>
      <c r="G113" s="1087"/>
      <c r="H113" s="1076" t="s">
        <v>171</v>
      </c>
      <c r="I113" s="685"/>
      <c r="J113" s="685"/>
      <c r="K113" s="685"/>
      <c r="L113" s="201" t="s">
        <v>159</v>
      </c>
      <c r="M113" s="201" t="s">
        <v>160</v>
      </c>
      <c r="N113" s="700"/>
      <c r="O113" s="701"/>
      <c r="P113" s="708"/>
      <c r="Q113" s="708"/>
      <c r="R113" s="928"/>
      <c r="S113" s="929"/>
      <c r="T113" s="929"/>
      <c r="U113" s="929"/>
      <c r="V113" s="930"/>
      <c r="W113" s="921"/>
      <c r="X113" s="921"/>
      <c r="Y113" s="921"/>
      <c r="Z113" s="921"/>
      <c r="AA113" s="708"/>
      <c r="AB113" s="708"/>
      <c r="AC113" s="708"/>
      <c r="AD113" s="708"/>
      <c r="AE113" s="708"/>
      <c r="AF113" s="538"/>
      <c r="AG113" s="538"/>
      <c r="AH113" s="538"/>
      <c r="AI113" s="538"/>
      <c r="AJ113" s="538"/>
      <c r="AK113" s="538"/>
      <c r="AL113" s="150"/>
      <c r="AM113" s="150"/>
      <c r="AN113" s="150"/>
      <c r="AO113" s="151"/>
      <c r="AP113" s="934"/>
      <c r="AQ113" s="934"/>
      <c r="AR113" s="934"/>
      <c r="AS113" s="934"/>
      <c r="AT113" s="934"/>
      <c r="AU113" s="934"/>
      <c r="AV113" s="934"/>
      <c r="AW113" s="934"/>
      <c r="AX113" s="918"/>
      <c r="AY113" s="919"/>
      <c r="AZ113" s="919"/>
      <c r="BA113" s="919"/>
      <c r="BB113" s="919"/>
      <c r="BC113" s="919"/>
      <c r="BD113" s="919"/>
      <c r="BE113" s="919"/>
      <c r="BF113" s="919"/>
      <c r="BG113" s="919"/>
      <c r="BH113" s="945"/>
      <c r="BI113" s="945"/>
      <c r="BJ113" s="945"/>
      <c r="BK113" s="945"/>
      <c r="BL113" s="945"/>
      <c r="BM113" s="945"/>
      <c r="BN113" s="945"/>
      <c r="BO113" s="945"/>
      <c r="BP113" s="945"/>
      <c r="BQ113" s="945"/>
      <c r="BR113" s="945"/>
      <c r="BS113" s="945"/>
      <c r="BT113" s="945"/>
      <c r="BU113" s="945"/>
      <c r="BV113" s="945"/>
      <c r="BW113" s="945"/>
      <c r="BX113" s="945"/>
      <c r="BY113" s="945"/>
      <c r="BZ113" s="945"/>
      <c r="CA113" s="946"/>
      <c r="CB113" s="946"/>
      <c r="CC113" s="946"/>
      <c r="CD113" s="946"/>
      <c r="CE113" s="946"/>
      <c r="CF113" s="946"/>
      <c r="CG113" s="133"/>
    </row>
    <row r="114" spans="1:85" s="66" customFormat="1" ht="17.25" customHeight="1">
      <c r="B114" s="931" t="s">
        <v>149</v>
      </c>
      <c r="C114" s="932"/>
      <c r="D114" s="932"/>
      <c r="E114" s="932"/>
      <c r="F114" s="932"/>
      <c r="G114" s="933"/>
      <c r="H114" s="933" t="s">
        <v>150</v>
      </c>
      <c r="I114" s="539"/>
      <c r="J114" s="539"/>
      <c r="K114" s="539"/>
      <c r="L114" s="539" t="s">
        <v>151</v>
      </c>
      <c r="M114" s="539"/>
      <c r="N114" s="539" t="s">
        <v>152</v>
      </c>
      <c r="O114" s="539"/>
      <c r="P114" s="539" t="s">
        <v>153</v>
      </c>
      <c r="Q114" s="539"/>
      <c r="R114" s="931" t="s">
        <v>161</v>
      </c>
      <c r="S114" s="932"/>
      <c r="T114" s="932"/>
      <c r="U114" s="932"/>
      <c r="V114" s="933"/>
      <c r="W114" s="539" t="s">
        <v>154</v>
      </c>
      <c r="X114" s="539"/>
      <c r="Y114" s="539"/>
      <c r="Z114" s="539"/>
      <c r="AA114" s="539" t="s">
        <v>155</v>
      </c>
      <c r="AB114" s="539"/>
      <c r="AC114" s="539"/>
      <c r="AD114" s="539"/>
      <c r="AE114" s="539"/>
      <c r="AF114" s="539" t="s">
        <v>156</v>
      </c>
      <c r="AG114" s="539"/>
      <c r="AH114" s="539" t="s">
        <v>157</v>
      </c>
      <c r="AI114" s="539"/>
      <c r="AJ114" s="539" t="s">
        <v>158</v>
      </c>
      <c r="AK114" s="539"/>
      <c r="AL114" s="281"/>
      <c r="AM114" s="281"/>
      <c r="AN114" s="281"/>
      <c r="AO114" s="153"/>
      <c r="AP114" s="920"/>
      <c r="AQ114" s="920"/>
      <c r="AR114" s="920"/>
      <c r="AS114" s="920"/>
      <c r="AT114" s="920"/>
      <c r="AU114" s="920"/>
      <c r="AV114" s="920"/>
      <c r="AW114" s="920"/>
      <c r="AX114" s="920"/>
      <c r="AY114" s="920"/>
      <c r="AZ114" s="920"/>
      <c r="BA114" s="920"/>
      <c r="BB114" s="920"/>
      <c r="BC114" s="920"/>
      <c r="BD114" s="920"/>
      <c r="BE114" s="920"/>
      <c r="BF114" s="920"/>
      <c r="BG114" s="920"/>
      <c r="BH114" s="948"/>
      <c r="BI114" s="948"/>
      <c r="BJ114" s="948"/>
      <c r="BK114" s="948"/>
      <c r="BL114" s="948"/>
      <c r="BM114" s="948"/>
      <c r="BN114" s="948"/>
      <c r="BO114" s="920"/>
      <c r="BP114" s="920"/>
      <c r="BQ114" s="920"/>
      <c r="BR114" s="920"/>
      <c r="BS114" s="920"/>
      <c r="BT114" s="920"/>
      <c r="BU114" s="920"/>
      <c r="BV114" s="920"/>
      <c r="BW114" s="920"/>
      <c r="BX114" s="920"/>
      <c r="BY114" s="920"/>
      <c r="BZ114" s="920"/>
      <c r="CA114" s="920"/>
      <c r="CB114" s="920"/>
      <c r="CC114" s="920"/>
      <c r="CD114" s="920"/>
      <c r="CE114" s="920"/>
      <c r="CF114" s="920"/>
      <c r="CG114" s="133"/>
    </row>
    <row r="115" spans="1:85" ht="18.75">
      <c r="B115" s="1032" t="s">
        <v>193</v>
      </c>
      <c r="C115" s="1032"/>
      <c r="D115" s="1032"/>
      <c r="E115" s="1032"/>
      <c r="F115" s="1032"/>
      <c r="G115" s="1032"/>
      <c r="H115" s="1033">
        <f>'שורות 63-43'!H123:K123</f>
        <v>0</v>
      </c>
      <c r="I115" s="1033"/>
      <c r="J115" s="1033"/>
      <c r="K115" s="1033"/>
      <c r="L115" s="1034"/>
      <c r="M115" s="1034"/>
      <c r="N115" s="1034"/>
      <c r="O115" s="1034"/>
      <c r="P115" s="1035"/>
      <c r="Q115" s="1036"/>
      <c r="R115" s="1035"/>
      <c r="S115" s="1037"/>
      <c r="T115" s="1037"/>
      <c r="U115" s="1037"/>
      <c r="V115" s="1036"/>
      <c r="W115" s="686">
        <f>'שורות 63-43'!W123:Z123</f>
        <v>0</v>
      </c>
      <c r="X115" s="686"/>
      <c r="Y115" s="686"/>
      <c r="Z115" s="686"/>
      <c r="AA115" s="686">
        <f>'שורות 63-43'!AA123:AE123</f>
        <v>0</v>
      </c>
      <c r="AB115" s="686"/>
      <c r="AC115" s="686"/>
      <c r="AD115" s="686"/>
      <c r="AE115" s="686"/>
      <c r="AF115" s="478">
        <f>'שורות 63-43'!AF123:AG123</f>
        <v>0</v>
      </c>
      <c r="AG115" s="478"/>
      <c r="AH115" s="478">
        <f>'שורות 63-43'!AH123:AI123</f>
        <v>0</v>
      </c>
      <c r="AI115" s="478"/>
      <c r="AJ115" s="478">
        <f>'שורות 63-43'!AJ123:AK123</f>
        <v>0</v>
      </c>
      <c r="AK115" s="478"/>
      <c r="AL115" s="154"/>
      <c r="AM115" s="155"/>
      <c r="AN115" s="680"/>
      <c r="AO115" s="680"/>
      <c r="AP115" s="680"/>
      <c r="AQ115" s="680"/>
      <c r="AR115" s="680"/>
      <c r="AS115" s="680"/>
      <c r="AT115" s="680"/>
      <c r="AU115" s="680"/>
      <c r="AV115" s="947"/>
      <c r="AW115" s="947"/>
      <c r="AX115" s="947"/>
      <c r="AY115" s="947"/>
      <c r="AZ115" s="947"/>
      <c r="BA115" s="947"/>
      <c r="BB115" s="947"/>
      <c r="BC115" s="947"/>
      <c r="BD115" s="947"/>
      <c r="BE115" s="947"/>
      <c r="BF115" s="950"/>
      <c r="BG115" s="950"/>
      <c r="BH115" s="950"/>
      <c r="BI115" s="950"/>
      <c r="BJ115" s="950"/>
      <c r="BK115" s="950"/>
      <c r="BL115" s="950"/>
      <c r="BM115" s="951"/>
      <c r="BN115" s="951"/>
      <c r="BO115" s="951"/>
      <c r="BP115" s="951"/>
      <c r="BQ115" s="951"/>
      <c r="BR115" s="951"/>
      <c r="BS115" s="951"/>
      <c r="BT115" s="951"/>
      <c r="BU115" s="951"/>
      <c r="BV115" s="951"/>
      <c r="BW115" s="951"/>
      <c r="BX115" s="951"/>
      <c r="BY115" s="952"/>
      <c r="BZ115" s="952"/>
      <c r="CA115" s="952"/>
      <c r="CB115" s="952"/>
      <c r="CC115" s="952"/>
      <c r="CD115" s="952"/>
      <c r="CE115" s="108"/>
      <c r="CF115" s="108"/>
      <c r="CG115" s="108"/>
    </row>
    <row r="116" spans="1:85" ht="18.75">
      <c r="A116" s="57"/>
      <c r="B116" s="709"/>
      <c r="C116" s="709"/>
      <c r="D116" s="709"/>
      <c r="E116" s="709"/>
      <c r="F116" s="709"/>
      <c r="G116" s="709"/>
      <c r="H116" s="710"/>
      <c r="I116" s="710"/>
      <c r="J116" s="710"/>
      <c r="K116" s="710"/>
      <c r="L116" s="681"/>
      <c r="M116" s="681"/>
      <c r="N116" s="681"/>
      <c r="O116" s="681"/>
      <c r="P116" s="682"/>
      <c r="Q116" s="682"/>
      <c r="R116" s="687"/>
      <c r="S116" s="688"/>
      <c r="T116" s="688"/>
      <c r="U116" s="688"/>
      <c r="V116" s="689"/>
      <c r="W116" s="686" t="str">
        <f t="shared" ref="W116:W121" si="8">IF(R116="","",P116*R116)</f>
        <v/>
      </c>
      <c r="X116" s="686"/>
      <c r="Y116" s="686"/>
      <c r="Z116" s="686"/>
      <c r="AA116" s="560"/>
      <c r="AB116" s="560"/>
      <c r="AC116" s="560"/>
      <c r="AD116" s="560"/>
      <c r="AE116" s="560"/>
      <c r="AF116" s="537" t="str">
        <f>IF(AA116&lt;&gt;0,IF(R116="",AA116,AA116+W116),IF(W116="","",W116))</f>
        <v/>
      </c>
      <c r="AG116" s="537"/>
      <c r="AH116" s="478" t="str">
        <f t="shared" ref="AH116:AH121" si="9">IF(H116="","",IF(AF116="",H116,H116-AF116))</f>
        <v/>
      </c>
      <c r="AI116" s="478"/>
      <c r="AJ116" s="478" t="str">
        <f t="shared" ref="AJ116:AJ121" si="10">IF(H116="","",AH116/P116)</f>
        <v/>
      </c>
      <c r="AK116" s="478"/>
      <c r="AL116" s="154"/>
      <c r="AM116" s="155"/>
      <c r="AN116" s="680"/>
      <c r="AO116" s="680"/>
      <c r="AP116" s="680"/>
      <c r="AQ116" s="680"/>
      <c r="AR116" s="680"/>
      <c r="AS116" s="680"/>
      <c r="AT116" s="680"/>
      <c r="AU116" s="680"/>
      <c r="AV116" s="947"/>
      <c r="AW116" s="947"/>
      <c r="AX116" s="947"/>
      <c r="AY116" s="947"/>
      <c r="AZ116" s="947"/>
      <c r="BA116" s="947"/>
      <c r="BB116" s="947"/>
      <c r="BC116" s="947"/>
      <c r="BD116" s="947"/>
      <c r="BE116" s="947"/>
      <c r="BF116" s="950"/>
      <c r="BG116" s="950"/>
      <c r="BH116" s="950"/>
      <c r="BI116" s="950"/>
      <c r="BJ116" s="950"/>
      <c r="BK116" s="950"/>
      <c r="BL116" s="950"/>
      <c r="BM116" s="951"/>
      <c r="BN116" s="951"/>
      <c r="BO116" s="951"/>
      <c r="BP116" s="951"/>
      <c r="BQ116" s="951"/>
      <c r="BR116" s="951"/>
      <c r="BS116" s="951"/>
      <c r="BT116" s="951"/>
      <c r="BU116" s="951"/>
      <c r="BV116" s="951"/>
      <c r="BW116" s="951"/>
      <c r="BX116" s="951"/>
      <c r="BY116" s="952"/>
      <c r="BZ116" s="952"/>
      <c r="CA116" s="952"/>
      <c r="CB116" s="952"/>
      <c r="CC116" s="952"/>
      <c r="CD116" s="952"/>
      <c r="CE116" s="108"/>
      <c r="CF116" s="108"/>
      <c r="CG116" s="108"/>
    </row>
    <row r="117" spans="1:85" ht="18.75">
      <c r="A117" s="57"/>
      <c r="B117" s="709"/>
      <c r="C117" s="709"/>
      <c r="D117" s="709"/>
      <c r="E117" s="709"/>
      <c r="F117" s="709"/>
      <c r="G117" s="709"/>
      <c r="H117" s="710"/>
      <c r="I117" s="710"/>
      <c r="J117" s="710"/>
      <c r="K117" s="710"/>
      <c r="L117" s="681"/>
      <c r="M117" s="681"/>
      <c r="N117" s="681"/>
      <c r="O117" s="681"/>
      <c r="P117" s="682"/>
      <c r="Q117" s="682"/>
      <c r="R117" s="687"/>
      <c r="S117" s="688"/>
      <c r="T117" s="688"/>
      <c r="U117" s="688"/>
      <c r="V117" s="689"/>
      <c r="W117" s="686" t="str">
        <f t="shared" si="8"/>
        <v/>
      </c>
      <c r="X117" s="686"/>
      <c r="Y117" s="686"/>
      <c r="Z117" s="686"/>
      <c r="AA117" s="560"/>
      <c r="AB117" s="560"/>
      <c r="AC117" s="560"/>
      <c r="AD117" s="560"/>
      <c r="AE117" s="560"/>
      <c r="AF117" s="537" t="str">
        <f t="shared" ref="AF117:AF121" si="11">IF(AA117&lt;&gt;0,IF(R117="",AA117,AA117+W117),IF(W117="","",W117))</f>
        <v/>
      </c>
      <c r="AG117" s="537"/>
      <c r="AH117" s="478" t="str">
        <f t="shared" si="9"/>
        <v/>
      </c>
      <c r="AI117" s="478"/>
      <c r="AJ117" s="478" t="str">
        <f t="shared" si="10"/>
        <v/>
      </c>
      <c r="AK117" s="478"/>
      <c r="AL117" s="154"/>
      <c r="AM117" s="155"/>
      <c r="AN117" s="680"/>
      <c r="AO117" s="680"/>
      <c r="AP117" s="680"/>
      <c r="AQ117" s="680"/>
      <c r="AR117" s="680"/>
      <c r="AS117" s="680"/>
      <c r="AT117" s="680"/>
      <c r="AU117" s="680"/>
      <c r="AV117" s="947"/>
      <c r="AW117" s="947"/>
      <c r="AX117" s="947"/>
      <c r="AY117" s="947"/>
      <c r="AZ117" s="947"/>
      <c r="BA117" s="947"/>
      <c r="BB117" s="947"/>
      <c r="BC117" s="947"/>
      <c r="BD117" s="947"/>
      <c r="BE117" s="947"/>
      <c r="BF117" s="950"/>
      <c r="BG117" s="950"/>
      <c r="BH117" s="950"/>
      <c r="BI117" s="950"/>
      <c r="BJ117" s="950"/>
      <c r="BK117" s="950"/>
      <c r="BL117" s="950"/>
      <c r="BM117" s="951"/>
      <c r="BN117" s="951"/>
      <c r="BO117" s="951"/>
      <c r="BP117" s="951"/>
      <c r="BQ117" s="951"/>
      <c r="BR117" s="951"/>
      <c r="BS117" s="951"/>
      <c r="BT117" s="951"/>
      <c r="BU117" s="951"/>
      <c r="BV117" s="951"/>
      <c r="BW117" s="951"/>
      <c r="BX117" s="951"/>
      <c r="BY117" s="952"/>
      <c r="BZ117" s="952"/>
      <c r="CA117" s="952"/>
      <c r="CB117" s="952"/>
      <c r="CC117" s="952"/>
      <c r="CD117" s="952"/>
      <c r="CE117" s="108"/>
      <c r="CF117" s="108"/>
      <c r="CG117" s="108"/>
    </row>
    <row r="118" spans="1:85" s="69" customFormat="1" ht="18.75">
      <c r="A118" s="57"/>
      <c r="B118" s="709"/>
      <c r="C118" s="709"/>
      <c r="D118" s="709"/>
      <c r="E118" s="709"/>
      <c r="F118" s="709"/>
      <c r="G118" s="709"/>
      <c r="H118" s="710"/>
      <c r="I118" s="710"/>
      <c r="J118" s="710"/>
      <c r="K118" s="710"/>
      <c r="L118" s="681"/>
      <c r="M118" s="681"/>
      <c r="N118" s="681"/>
      <c r="O118" s="681"/>
      <c r="P118" s="682"/>
      <c r="Q118" s="682"/>
      <c r="R118" s="687"/>
      <c r="S118" s="688"/>
      <c r="T118" s="688"/>
      <c r="U118" s="688"/>
      <c r="V118" s="689"/>
      <c r="W118" s="686" t="str">
        <f t="shared" si="8"/>
        <v/>
      </c>
      <c r="X118" s="686"/>
      <c r="Y118" s="686"/>
      <c r="Z118" s="686"/>
      <c r="AA118" s="560"/>
      <c r="AB118" s="560"/>
      <c r="AC118" s="560"/>
      <c r="AD118" s="560"/>
      <c r="AE118" s="560"/>
      <c r="AF118" s="537" t="str">
        <f t="shared" si="11"/>
        <v/>
      </c>
      <c r="AG118" s="537"/>
      <c r="AH118" s="478" t="str">
        <f t="shared" si="9"/>
        <v/>
      </c>
      <c r="AI118" s="478"/>
      <c r="AJ118" s="478" t="str">
        <f t="shared" si="10"/>
        <v/>
      </c>
      <c r="AK118" s="478"/>
      <c r="AL118" s="154"/>
      <c r="AM118" s="155"/>
      <c r="AN118" s="276"/>
      <c r="AO118" s="276"/>
      <c r="AP118" s="276"/>
      <c r="AQ118" s="276"/>
      <c r="AR118" s="276"/>
      <c r="AS118" s="276"/>
      <c r="AT118" s="276"/>
      <c r="AU118" s="276"/>
      <c r="AV118" s="275"/>
      <c r="AW118" s="275"/>
      <c r="AX118" s="275"/>
      <c r="AY118" s="275"/>
      <c r="AZ118" s="275"/>
      <c r="BA118" s="275"/>
      <c r="BB118" s="275"/>
      <c r="BC118" s="275"/>
      <c r="BD118" s="275"/>
      <c r="BE118" s="275"/>
      <c r="BF118" s="272"/>
      <c r="BG118" s="272"/>
      <c r="BH118" s="272"/>
      <c r="BI118" s="272"/>
      <c r="BJ118" s="272"/>
      <c r="BK118" s="272"/>
      <c r="BL118" s="272"/>
      <c r="BM118" s="273"/>
      <c r="BN118" s="273"/>
      <c r="BO118" s="273"/>
      <c r="BP118" s="273"/>
      <c r="BQ118" s="273"/>
      <c r="BR118" s="273"/>
      <c r="BS118" s="273"/>
      <c r="BT118" s="273"/>
      <c r="BU118" s="273"/>
      <c r="BV118" s="273"/>
      <c r="BW118" s="273"/>
      <c r="BX118" s="273"/>
      <c r="BY118" s="274"/>
      <c r="BZ118" s="274"/>
      <c r="CA118" s="274"/>
      <c r="CB118" s="274"/>
      <c r="CC118" s="274"/>
      <c r="CD118" s="274"/>
      <c r="CE118" s="108"/>
      <c r="CF118" s="108"/>
      <c r="CG118" s="108"/>
    </row>
    <row r="119" spans="1:85" s="69" customFormat="1" ht="18.75">
      <c r="A119" s="57"/>
      <c r="B119" s="709"/>
      <c r="C119" s="709"/>
      <c r="D119" s="709"/>
      <c r="E119" s="709"/>
      <c r="F119" s="709"/>
      <c r="G119" s="709"/>
      <c r="H119" s="710"/>
      <c r="I119" s="710"/>
      <c r="J119" s="710"/>
      <c r="K119" s="710"/>
      <c r="L119" s="681"/>
      <c r="M119" s="681"/>
      <c r="N119" s="681"/>
      <c r="O119" s="681"/>
      <c r="P119" s="682"/>
      <c r="Q119" s="682"/>
      <c r="R119" s="687"/>
      <c r="S119" s="688"/>
      <c r="T119" s="688"/>
      <c r="U119" s="688"/>
      <c r="V119" s="689"/>
      <c r="W119" s="686" t="str">
        <f t="shared" si="8"/>
        <v/>
      </c>
      <c r="X119" s="686"/>
      <c r="Y119" s="686"/>
      <c r="Z119" s="686"/>
      <c r="AA119" s="560"/>
      <c r="AB119" s="560"/>
      <c r="AC119" s="560"/>
      <c r="AD119" s="560"/>
      <c r="AE119" s="560"/>
      <c r="AF119" s="537" t="str">
        <f t="shared" si="11"/>
        <v/>
      </c>
      <c r="AG119" s="537"/>
      <c r="AH119" s="478" t="str">
        <f t="shared" si="9"/>
        <v/>
      </c>
      <c r="AI119" s="478"/>
      <c r="AJ119" s="478" t="str">
        <f t="shared" si="10"/>
        <v/>
      </c>
      <c r="AK119" s="478"/>
      <c r="AL119" s="154"/>
      <c r="AM119" s="155"/>
      <c r="AN119" s="276"/>
      <c r="AO119" s="276"/>
      <c r="AP119" s="276"/>
      <c r="AQ119" s="276"/>
      <c r="AR119" s="276"/>
      <c r="AS119" s="276"/>
      <c r="AT119" s="276"/>
      <c r="AU119" s="276"/>
      <c r="AV119" s="275"/>
      <c r="AW119" s="275"/>
      <c r="AX119" s="275"/>
      <c r="AY119" s="275"/>
      <c r="AZ119" s="275"/>
      <c r="BA119" s="275"/>
      <c r="BB119" s="275"/>
      <c r="BC119" s="275"/>
      <c r="BD119" s="275"/>
      <c r="BE119" s="275"/>
      <c r="BF119" s="272"/>
      <c r="BG119" s="272"/>
      <c r="BH119" s="272"/>
      <c r="BI119" s="272"/>
      <c r="BJ119" s="272"/>
      <c r="BK119" s="272"/>
      <c r="BL119" s="272"/>
      <c r="BM119" s="273"/>
      <c r="BN119" s="273"/>
      <c r="BO119" s="273"/>
      <c r="BP119" s="273"/>
      <c r="BQ119" s="273"/>
      <c r="BR119" s="273"/>
      <c r="BS119" s="273"/>
      <c r="BT119" s="273"/>
      <c r="BU119" s="273"/>
      <c r="BV119" s="273"/>
      <c r="BW119" s="273"/>
      <c r="BX119" s="273"/>
      <c r="BY119" s="274"/>
      <c r="BZ119" s="274"/>
      <c r="CA119" s="274"/>
      <c r="CB119" s="274"/>
      <c r="CC119" s="274"/>
      <c r="CD119" s="274"/>
      <c r="CE119" s="108"/>
      <c r="CF119" s="108"/>
      <c r="CG119" s="108"/>
    </row>
    <row r="120" spans="1:85" s="69" customFormat="1" ht="18.75">
      <c r="A120" s="57"/>
      <c r="B120" s="709"/>
      <c r="C120" s="709"/>
      <c r="D120" s="709"/>
      <c r="E120" s="709"/>
      <c r="F120" s="709"/>
      <c r="G120" s="709"/>
      <c r="H120" s="710"/>
      <c r="I120" s="710"/>
      <c r="J120" s="710"/>
      <c r="K120" s="710"/>
      <c r="L120" s="681"/>
      <c r="M120" s="681"/>
      <c r="N120" s="681"/>
      <c r="O120" s="681"/>
      <c r="P120" s="682"/>
      <c r="Q120" s="682"/>
      <c r="R120" s="687"/>
      <c r="S120" s="688"/>
      <c r="T120" s="688"/>
      <c r="U120" s="688"/>
      <c r="V120" s="689"/>
      <c r="W120" s="686" t="str">
        <f t="shared" si="8"/>
        <v/>
      </c>
      <c r="X120" s="686"/>
      <c r="Y120" s="686"/>
      <c r="Z120" s="686"/>
      <c r="AA120" s="560"/>
      <c r="AB120" s="560"/>
      <c r="AC120" s="560"/>
      <c r="AD120" s="560"/>
      <c r="AE120" s="560"/>
      <c r="AF120" s="537" t="str">
        <f t="shared" si="11"/>
        <v/>
      </c>
      <c r="AG120" s="537"/>
      <c r="AH120" s="478" t="str">
        <f t="shared" si="9"/>
        <v/>
      </c>
      <c r="AI120" s="478"/>
      <c r="AJ120" s="478" t="str">
        <f t="shared" si="10"/>
        <v/>
      </c>
      <c r="AK120" s="478"/>
      <c r="AL120" s="154"/>
      <c r="AM120" s="155"/>
      <c r="AN120" s="276"/>
      <c r="AO120" s="276"/>
      <c r="AP120" s="276"/>
      <c r="AQ120" s="276"/>
      <c r="AR120" s="276"/>
      <c r="AS120" s="276"/>
      <c r="AT120" s="276"/>
      <c r="AU120" s="276"/>
      <c r="AV120" s="275"/>
      <c r="AW120" s="275"/>
      <c r="AX120" s="275"/>
      <c r="AY120" s="275"/>
      <c r="AZ120" s="275"/>
      <c r="BA120" s="275"/>
      <c r="BB120" s="275"/>
      <c r="BC120" s="275"/>
      <c r="BD120" s="275"/>
      <c r="BE120" s="275"/>
      <c r="BF120" s="272"/>
      <c r="BG120" s="272"/>
      <c r="BH120" s="272"/>
      <c r="BI120" s="272"/>
      <c r="BJ120" s="272"/>
      <c r="BK120" s="272"/>
      <c r="BL120" s="272"/>
      <c r="BM120" s="273"/>
      <c r="BN120" s="273"/>
      <c r="BO120" s="273"/>
      <c r="BP120" s="273"/>
      <c r="BQ120" s="273"/>
      <c r="BR120" s="273"/>
      <c r="BS120" s="273"/>
      <c r="BT120" s="273"/>
      <c r="BU120" s="273"/>
      <c r="BV120" s="273"/>
      <c r="BW120" s="273"/>
      <c r="BX120" s="273"/>
      <c r="BY120" s="274"/>
      <c r="BZ120" s="274"/>
      <c r="CA120" s="274"/>
      <c r="CB120" s="274"/>
      <c r="CC120" s="274"/>
      <c r="CD120" s="274"/>
      <c r="CE120" s="108"/>
      <c r="CF120" s="108"/>
      <c r="CG120" s="108"/>
    </row>
    <row r="121" spans="1:85" s="69" customFormat="1" ht="18.75">
      <c r="A121" s="57"/>
      <c r="B121" s="709"/>
      <c r="C121" s="709"/>
      <c r="D121" s="709"/>
      <c r="E121" s="709"/>
      <c r="F121" s="709"/>
      <c r="G121" s="709"/>
      <c r="H121" s="710"/>
      <c r="I121" s="710"/>
      <c r="J121" s="710"/>
      <c r="K121" s="710"/>
      <c r="L121" s="681"/>
      <c r="M121" s="681"/>
      <c r="N121" s="681"/>
      <c r="O121" s="681"/>
      <c r="P121" s="682"/>
      <c r="Q121" s="682"/>
      <c r="R121" s="687"/>
      <c r="S121" s="688"/>
      <c r="T121" s="688"/>
      <c r="U121" s="688"/>
      <c r="V121" s="689"/>
      <c r="W121" s="686" t="str">
        <f t="shared" si="8"/>
        <v/>
      </c>
      <c r="X121" s="686"/>
      <c r="Y121" s="686"/>
      <c r="Z121" s="686"/>
      <c r="AA121" s="560"/>
      <c r="AB121" s="560"/>
      <c r="AC121" s="560"/>
      <c r="AD121" s="560"/>
      <c r="AE121" s="560"/>
      <c r="AF121" s="537" t="str">
        <f t="shared" si="11"/>
        <v/>
      </c>
      <c r="AG121" s="537"/>
      <c r="AH121" s="478" t="str">
        <f t="shared" si="9"/>
        <v/>
      </c>
      <c r="AI121" s="478"/>
      <c r="AJ121" s="478" t="str">
        <f t="shared" si="10"/>
        <v/>
      </c>
      <c r="AK121" s="478"/>
      <c r="AL121" s="154"/>
      <c r="AM121" s="155"/>
      <c r="AN121" s="276"/>
      <c r="AO121" s="276"/>
      <c r="AP121" s="276"/>
      <c r="AQ121" s="276"/>
      <c r="AR121" s="276"/>
      <c r="AS121" s="276"/>
      <c r="AT121" s="276"/>
      <c r="AU121" s="276"/>
      <c r="AV121" s="275"/>
      <c r="AW121" s="275"/>
      <c r="AX121" s="275"/>
      <c r="AY121" s="275"/>
      <c r="AZ121" s="275"/>
      <c r="BA121" s="275"/>
      <c r="BB121" s="275"/>
      <c r="BC121" s="275"/>
      <c r="BD121" s="275"/>
      <c r="BE121" s="275"/>
      <c r="BF121" s="272"/>
      <c r="BG121" s="272"/>
      <c r="BH121" s="272"/>
      <c r="BI121" s="272"/>
      <c r="BJ121" s="272"/>
      <c r="BK121" s="272"/>
      <c r="BL121" s="272"/>
      <c r="BM121" s="273"/>
      <c r="BN121" s="273"/>
      <c r="BO121" s="273"/>
      <c r="BP121" s="273"/>
      <c r="BQ121" s="273"/>
      <c r="BR121" s="273"/>
      <c r="BS121" s="273"/>
      <c r="BT121" s="273"/>
      <c r="BU121" s="273"/>
      <c r="BV121" s="273"/>
      <c r="BW121" s="273"/>
      <c r="BX121" s="273"/>
      <c r="BY121" s="274"/>
      <c r="BZ121" s="274"/>
      <c r="CA121" s="274"/>
      <c r="CB121" s="274"/>
      <c r="CC121" s="274"/>
      <c r="CD121" s="274"/>
      <c r="CE121" s="108"/>
      <c r="CF121" s="108"/>
      <c r="CG121" s="108"/>
    </row>
    <row r="122" spans="1:85" s="69" customFormat="1" ht="4.5" customHeight="1" thickBot="1">
      <c r="A122" s="57"/>
      <c r="B122" s="136"/>
      <c r="C122" s="136"/>
      <c r="D122" s="136"/>
      <c r="E122" s="136"/>
      <c r="F122" s="136"/>
      <c r="G122" s="136"/>
      <c r="H122" s="137"/>
      <c r="I122" s="137"/>
      <c r="J122" s="137"/>
      <c r="K122" s="137"/>
      <c r="L122" s="138"/>
      <c r="M122" s="138"/>
      <c r="N122" s="139"/>
      <c r="O122" s="139"/>
      <c r="P122" s="139"/>
      <c r="Q122" s="139"/>
      <c r="R122" s="139"/>
      <c r="S122" s="140"/>
      <c r="T122" s="141"/>
      <c r="U122" s="141"/>
      <c r="V122" s="141"/>
      <c r="W122" s="141"/>
      <c r="X122" s="142"/>
      <c r="Y122" s="143"/>
      <c r="Z122" s="143"/>
      <c r="AA122" s="143"/>
      <c r="AB122" s="143"/>
      <c r="AC122" s="143"/>
      <c r="AD122" s="143"/>
      <c r="AE122" s="143"/>
      <c r="AF122" s="143"/>
      <c r="AG122" s="144"/>
      <c r="AH122" s="145"/>
      <c r="AI122" s="145"/>
      <c r="AJ122" s="145"/>
      <c r="AK122" s="145"/>
      <c r="AL122" s="156"/>
      <c r="AM122" s="157"/>
      <c r="AN122" s="157"/>
      <c r="AO122" s="158"/>
      <c r="AP122" s="159"/>
      <c r="AQ122" s="160"/>
      <c r="AR122" s="160"/>
      <c r="AS122" s="160"/>
      <c r="AT122" s="160"/>
      <c r="AU122" s="160"/>
      <c r="AV122" s="194"/>
      <c r="AW122" s="194"/>
      <c r="AX122" s="194"/>
      <c r="AY122" s="194"/>
      <c r="AZ122" s="194"/>
      <c r="BA122" s="194"/>
      <c r="BB122" s="161"/>
      <c r="BC122" s="162"/>
      <c r="BD122" s="162"/>
      <c r="BE122" s="162"/>
      <c r="BF122" s="162"/>
      <c r="BG122" s="162"/>
      <c r="BH122" s="163"/>
      <c r="BI122" s="163"/>
      <c r="BJ122" s="163"/>
      <c r="BK122" s="163"/>
      <c r="BL122" s="163"/>
      <c r="BM122" s="163"/>
      <c r="BN122" s="163"/>
      <c r="BO122" s="164"/>
      <c r="BP122" s="164"/>
      <c r="BQ122" s="164"/>
      <c r="BR122" s="164"/>
      <c r="BS122" s="164"/>
      <c r="BT122" s="164"/>
      <c r="BU122" s="164"/>
      <c r="BV122" s="164"/>
      <c r="BW122" s="164"/>
      <c r="BX122" s="164"/>
      <c r="BY122" s="164"/>
      <c r="BZ122" s="164"/>
      <c r="CA122" s="165"/>
      <c r="CB122" s="165"/>
      <c r="CC122" s="165"/>
      <c r="CD122" s="165"/>
      <c r="CE122" s="165"/>
      <c r="CF122" s="165"/>
      <c r="CG122" s="108"/>
    </row>
    <row r="123" spans="1:85" s="69" customFormat="1" ht="19.5" customHeight="1" thickBot="1">
      <c r="A123" s="57"/>
      <c r="B123" s="690" t="s">
        <v>175</v>
      </c>
      <c r="C123" s="691"/>
      <c r="D123" s="691"/>
      <c r="E123" s="691"/>
      <c r="F123" s="691"/>
      <c r="G123" s="692"/>
      <c r="H123" s="966">
        <f>SUM(H115:H121)</f>
        <v>0</v>
      </c>
      <c r="I123" s="967"/>
      <c r="J123" s="967"/>
      <c r="K123" s="968"/>
      <c r="L123" s="168"/>
      <c r="M123" s="171" t="str">
        <f>R61</f>
        <v xml:space="preserve">בעת מילוי הטופס יש לרשום מידע בלתי מסווג בלבד </v>
      </c>
      <c r="N123" s="172"/>
      <c r="O123" s="172"/>
      <c r="P123" s="172"/>
      <c r="Q123" s="198"/>
      <c r="R123" s="170"/>
      <c r="S123" s="170"/>
      <c r="T123" s="170"/>
      <c r="U123" s="169"/>
      <c r="V123" s="169"/>
      <c r="W123" s="969">
        <f>SUM(W115:Z121)</f>
        <v>0</v>
      </c>
      <c r="X123" s="531"/>
      <c r="Y123" s="531"/>
      <c r="Z123" s="531"/>
      <c r="AA123" s="969">
        <f>SUM(AA115:AE121)</f>
        <v>0</v>
      </c>
      <c r="AB123" s="531"/>
      <c r="AC123" s="531"/>
      <c r="AD123" s="531"/>
      <c r="AE123" s="531"/>
      <c r="AF123" s="530">
        <f>SUM(AF115:AG121)</f>
        <v>0</v>
      </c>
      <c r="AG123" s="531"/>
      <c r="AH123" s="530">
        <f>SUM(AH115:AI121)</f>
        <v>0</v>
      </c>
      <c r="AI123" s="531"/>
      <c r="AJ123" s="530">
        <f>SUM(AJ115:AK121)</f>
        <v>0</v>
      </c>
      <c r="AK123" s="531"/>
      <c r="AL123" s="189"/>
      <c r="AM123" s="169"/>
      <c r="AN123" s="169"/>
      <c r="AO123" s="173"/>
      <c r="AP123" s="173"/>
      <c r="AQ123" s="174"/>
      <c r="AR123" s="174"/>
      <c r="AS123" s="174"/>
      <c r="AT123" s="174"/>
      <c r="AU123" s="174"/>
      <c r="AV123" s="174"/>
      <c r="AW123" s="174"/>
      <c r="AX123" s="175"/>
      <c r="AY123" s="175"/>
      <c r="AZ123" s="175"/>
      <c r="BA123" s="175"/>
      <c r="BB123" s="175"/>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274"/>
      <c r="CB123" s="274"/>
      <c r="CC123" s="274"/>
      <c r="CD123" s="274"/>
      <c r="CE123" s="274"/>
      <c r="CF123" s="274"/>
      <c r="CG123" s="108"/>
    </row>
    <row r="124" spans="1:85" ht="11.25" customHeight="1" thickBot="1">
      <c r="A124" s="57"/>
      <c r="B124" s="177"/>
      <c r="C124" s="177"/>
      <c r="D124" s="177"/>
      <c r="E124" s="177"/>
      <c r="F124" s="177"/>
      <c r="G124" s="177"/>
      <c r="H124" s="178"/>
      <c r="I124" s="178"/>
      <c r="J124" s="178"/>
      <c r="K124" s="178"/>
      <c r="L124" s="168"/>
      <c r="M124" s="171"/>
      <c r="N124" s="172"/>
      <c r="O124" s="172"/>
      <c r="P124" s="172"/>
      <c r="Q124" s="172"/>
      <c r="R124" s="170"/>
      <c r="S124" s="170"/>
      <c r="T124" s="170"/>
      <c r="U124" s="169"/>
      <c r="V124" s="169"/>
      <c r="W124" s="179"/>
      <c r="X124" s="180"/>
      <c r="Y124" s="180"/>
      <c r="Z124" s="180"/>
      <c r="AA124" s="179"/>
      <c r="AB124" s="180"/>
      <c r="AC124" s="180"/>
      <c r="AD124" s="180"/>
      <c r="AE124" s="180"/>
      <c r="AF124" s="181"/>
      <c r="AG124" s="180"/>
      <c r="AH124" s="181"/>
      <c r="AI124" s="180"/>
      <c r="AJ124" s="181"/>
      <c r="AK124" s="180"/>
      <c r="AL124" s="189"/>
      <c r="AM124" s="169"/>
      <c r="AN124" s="169"/>
      <c r="AO124" s="173"/>
      <c r="AP124" s="173"/>
      <c r="AQ124" s="174"/>
      <c r="AR124" s="174"/>
      <c r="AS124" s="174"/>
      <c r="AT124" s="174"/>
      <c r="AU124" s="174"/>
      <c r="AV124" s="174"/>
      <c r="AW124" s="174"/>
      <c r="AX124" s="175"/>
      <c r="AY124" s="175"/>
      <c r="AZ124" s="175"/>
      <c r="BA124" s="175"/>
      <c r="BB124" s="175"/>
      <c r="BC124" s="175"/>
      <c r="BD124" s="175"/>
      <c r="BE124" s="175"/>
      <c r="BF124" s="175"/>
      <c r="BG124" s="175"/>
      <c r="BH124" s="175"/>
      <c r="BI124" s="175"/>
      <c r="BJ124" s="175"/>
      <c r="BK124" s="175"/>
      <c r="BL124" s="175"/>
      <c r="BM124" s="175"/>
      <c r="BN124" s="175"/>
      <c r="BO124" s="175"/>
      <c r="BP124" s="175"/>
      <c r="BQ124" s="175"/>
      <c r="BR124" s="175"/>
      <c r="BS124" s="175"/>
      <c r="BT124" s="175"/>
      <c r="BU124" s="175"/>
      <c r="BV124" s="175"/>
      <c r="BW124" s="175"/>
      <c r="BX124" s="175"/>
      <c r="BY124" s="175"/>
      <c r="BZ124" s="175"/>
      <c r="CA124" s="274"/>
      <c r="CB124" s="274"/>
      <c r="CC124" s="274"/>
      <c r="CD124" s="274"/>
      <c r="CE124" s="274"/>
      <c r="CF124" s="274"/>
      <c r="CG124" s="108"/>
    </row>
    <row r="125" spans="1:85" ht="19.5" customHeight="1" thickBot="1">
      <c r="A125" s="57"/>
      <c r="B125" s="690" t="s">
        <v>177</v>
      </c>
      <c r="C125" s="691"/>
      <c r="D125" s="691"/>
      <c r="E125" s="691"/>
      <c r="F125" s="691"/>
      <c r="G125" s="692"/>
      <c r="H125" s="966">
        <f>H123+M92</f>
        <v>0</v>
      </c>
      <c r="I125" s="967"/>
      <c r="J125" s="967"/>
      <c r="K125" s="968"/>
      <c r="L125" s="168"/>
      <c r="M125" s="171"/>
      <c r="N125" s="172"/>
      <c r="O125" s="172"/>
      <c r="P125" s="172"/>
      <c r="Q125" s="172"/>
      <c r="R125" s="170"/>
      <c r="S125" s="170"/>
      <c r="T125" s="170"/>
      <c r="U125" s="169"/>
      <c r="V125" s="169"/>
      <c r="W125" s="179"/>
      <c r="X125" s="180"/>
      <c r="Y125" s="180"/>
      <c r="Z125" s="180"/>
      <c r="AA125" s="179"/>
      <c r="AB125" s="180"/>
      <c r="AC125" s="180"/>
      <c r="AD125" s="180"/>
      <c r="AE125" s="180"/>
      <c r="AF125" s="181"/>
      <c r="AG125" s="180"/>
      <c r="AH125" s="181"/>
      <c r="AI125" s="180"/>
      <c r="AJ125" s="181"/>
      <c r="AK125" s="180"/>
      <c r="AL125" s="189"/>
      <c r="AM125" s="169"/>
      <c r="AN125" s="169"/>
      <c r="AO125" s="173"/>
      <c r="AP125" s="173"/>
      <c r="AQ125" s="174"/>
      <c r="AR125" s="174"/>
      <c r="AS125" s="174"/>
      <c r="AT125" s="174"/>
      <c r="AU125" s="174"/>
      <c r="AV125" s="174"/>
      <c r="AW125" s="174"/>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274"/>
      <c r="CB125" s="274"/>
      <c r="CC125" s="274"/>
      <c r="CD125" s="274"/>
      <c r="CE125" s="274"/>
      <c r="CF125" s="274"/>
      <c r="CG125" s="108"/>
    </row>
    <row r="126" spans="1:85" ht="19.5" customHeight="1" thickBot="1">
      <c r="A126" s="57"/>
      <c r="B126" s="177"/>
      <c r="C126" s="177"/>
      <c r="D126" s="177"/>
      <c r="E126" s="177"/>
      <c r="F126" s="177"/>
      <c r="G126" s="177"/>
      <c r="H126" s="178"/>
      <c r="I126" s="178"/>
      <c r="J126" s="178"/>
      <c r="K126" s="178"/>
      <c r="L126" s="168"/>
      <c r="M126" s="171"/>
      <c r="N126" s="172"/>
      <c r="O126" s="172"/>
      <c r="P126" s="172"/>
      <c r="Q126" s="172"/>
      <c r="R126" s="170"/>
      <c r="S126" s="170"/>
      <c r="T126" s="170"/>
      <c r="U126" s="169"/>
      <c r="V126" s="169"/>
      <c r="W126" s="179"/>
      <c r="X126" s="180"/>
      <c r="Y126" s="180"/>
      <c r="Z126" s="180"/>
      <c r="AA126" s="179"/>
      <c r="AB126" s="180"/>
      <c r="AC126" s="180"/>
      <c r="AD126" s="180"/>
      <c r="AE126" s="180"/>
      <c r="AF126" s="181"/>
      <c r="AG126" s="180"/>
      <c r="AH126" s="181"/>
      <c r="AI126" s="180"/>
      <c r="AJ126" s="181"/>
      <c r="AK126" s="180"/>
      <c r="AL126" s="189"/>
      <c r="AM126" s="169"/>
      <c r="AN126" s="169"/>
      <c r="AO126" s="173"/>
      <c r="AP126" s="173"/>
      <c r="AQ126" s="174"/>
      <c r="AR126" s="174"/>
      <c r="AS126" s="174"/>
      <c r="AT126" s="174"/>
      <c r="AU126" s="174"/>
      <c r="AV126" s="174"/>
      <c r="AW126" s="174"/>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274"/>
      <c r="CB126" s="274"/>
      <c r="CC126" s="274"/>
      <c r="CD126" s="274"/>
      <c r="CE126" s="274"/>
      <c r="CF126" s="274"/>
      <c r="CG126" s="108"/>
    </row>
    <row r="127" spans="1:85" ht="19.5" customHeight="1" thickBot="1">
      <c r="A127" s="57"/>
      <c r="B127" s="177"/>
      <c r="C127" s="714" t="s">
        <v>31</v>
      </c>
      <c r="D127" s="714"/>
      <c r="E127" s="714"/>
      <c r="F127" s="714"/>
      <c r="G127" s="714"/>
      <c r="H127" s="714"/>
      <c r="I127" s="953" t="s">
        <v>44</v>
      </c>
      <c r="J127" s="953"/>
      <c r="K127" s="953"/>
      <c r="L127" s="953"/>
      <c r="M127" s="186"/>
      <c r="N127" s="954" t="s">
        <v>121</v>
      </c>
      <c r="O127" s="955"/>
      <c r="P127" s="955"/>
      <c r="Q127" s="955"/>
      <c r="R127" s="955"/>
      <c r="S127" s="955"/>
      <c r="T127" s="956"/>
      <c r="U127" s="134"/>
      <c r="V127" s="954" t="s">
        <v>122</v>
      </c>
      <c r="W127" s="955"/>
      <c r="X127" s="955"/>
      <c r="Y127" s="955"/>
      <c r="Z127" s="955"/>
      <c r="AA127" s="955"/>
      <c r="AB127" s="955"/>
      <c r="AC127" s="955"/>
      <c r="AD127" s="956"/>
      <c r="AE127" s="183"/>
      <c r="AF127" s="977" t="s">
        <v>4</v>
      </c>
      <c r="AG127" s="978"/>
      <c r="AH127" s="978"/>
      <c r="AI127" s="978"/>
      <c r="AJ127" s="978"/>
      <c r="AK127" s="978"/>
      <c r="AL127" s="978"/>
      <c r="AM127" s="979"/>
      <c r="AN127" s="169"/>
      <c r="AO127" s="173"/>
      <c r="AP127" s="173"/>
      <c r="AQ127" s="174"/>
      <c r="AR127" s="174"/>
      <c r="AS127" s="174"/>
      <c r="AT127" s="174"/>
      <c r="AU127" s="174"/>
      <c r="AV127" s="174"/>
      <c r="AW127" s="174"/>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c r="CA127" s="274"/>
      <c r="CB127" s="274"/>
      <c r="CC127" s="274"/>
      <c r="CD127" s="274"/>
      <c r="CE127" s="274"/>
      <c r="CF127" s="274"/>
      <c r="CG127" s="108"/>
    </row>
    <row r="128" spans="1:85" ht="19.5" customHeight="1" thickBot="1">
      <c r="A128" s="57"/>
      <c r="B128" s="177"/>
      <c r="C128" s="714" t="s">
        <v>11</v>
      </c>
      <c r="D128" s="714"/>
      <c r="E128" s="714"/>
      <c r="F128" s="714"/>
      <c r="G128" s="714"/>
      <c r="H128" s="714"/>
      <c r="I128" s="953"/>
      <c r="J128" s="953"/>
      <c r="K128" s="953"/>
      <c r="L128" s="953"/>
      <c r="M128" s="186"/>
      <c r="N128" s="957"/>
      <c r="O128" s="958"/>
      <c r="P128" s="958"/>
      <c r="Q128" s="958"/>
      <c r="R128" s="958"/>
      <c r="S128" s="958"/>
      <c r="T128" s="959"/>
      <c r="U128" s="134"/>
      <c r="V128" s="957"/>
      <c r="W128" s="958"/>
      <c r="X128" s="958"/>
      <c r="Y128" s="958"/>
      <c r="Z128" s="958"/>
      <c r="AA128" s="958"/>
      <c r="AB128" s="958"/>
      <c r="AC128" s="958"/>
      <c r="AD128" s="959"/>
      <c r="AE128" s="183"/>
      <c r="AF128" s="975" t="s">
        <v>12</v>
      </c>
      <c r="AG128" s="975"/>
      <c r="AH128" s="975"/>
      <c r="AI128" s="975" t="s">
        <v>13</v>
      </c>
      <c r="AJ128" s="975"/>
      <c r="AK128" s="975"/>
      <c r="AL128" s="975"/>
      <c r="AM128" s="975"/>
      <c r="AN128" s="169"/>
      <c r="AO128" s="173"/>
      <c r="AP128" s="173"/>
      <c r="AQ128" s="174"/>
      <c r="AR128" s="174"/>
      <c r="AS128" s="174"/>
      <c r="AT128" s="174"/>
      <c r="AU128" s="174"/>
      <c r="AV128" s="174"/>
      <c r="AW128" s="174"/>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c r="CA128" s="274"/>
      <c r="CB128" s="274"/>
      <c r="CC128" s="274"/>
      <c r="CD128" s="274"/>
      <c r="CE128" s="274"/>
      <c r="CF128" s="274"/>
      <c r="CG128" s="108"/>
    </row>
    <row r="129" spans="1:85" ht="19.5" customHeight="1" thickBot="1">
      <c r="A129" s="57"/>
      <c r="B129" s="177"/>
      <c r="C129" s="187"/>
      <c r="D129" s="1038">
        <f>'שורות 63-43'!D129:G129</f>
        <v>0.17</v>
      </c>
      <c r="E129" s="1038"/>
      <c r="F129" s="1038"/>
      <c r="G129" s="1038"/>
      <c r="H129" s="188"/>
      <c r="I129" s="953"/>
      <c r="J129" s="953"/>
      <c r="K129" s="953"/>
      <c r="L129" s="953"/>
      <c r="M129" s="186"/>
      <c r="N129" s="960" t="s">
        <v>14</v>
      </c>
      <c r="O129" s="961"/>
      <c r="P129" s="961"/>
      <c r="Q129" s="962"/>
      <c r="R129" s="963" t="s">
        <v>15</v>
      </c>
      <c r="S129" s="964"/>
      <c r="T129" s="965"/>
      <c r="U129" s="182"/>
      <c r="V129" s="182"/>
      <c r="W129" s="961" t="s">
        <v>14</v>
      </c>
      <c r="X129" s="961"/>
      <c r="Y129" s="961"/>
      <c r="Z129" s="962"/>
      <c r="AA129" s="970" t="s">
        <v>15</v>
      </c>
      <c r="AB129" s="971"/>
      <c r="AC129" s="971"/>
      <c r="AD129" s="972"/>
      <c r="AE129" s="183"/>
      <c r="AF129" s="974" t="s">
        <v>14</v>
      </c>
      <c r="AG129" s="974"/>
      <c r="AH129" s="271" t="s">
        <v>15</v>
      </c>
      <c r="AI129" s="974" t="s">
        <v>14</v>
      </c>
      <c r="AJ129" s="974"/>
      <c r="AK129" s="974"/>
      <c r="AL129" s="973" t="s">
        <v>15</v>
      </c>
      <c r="AM129" s="973"/>
      <c r="AN129" s="195"/>
      <c r="AO129" s="196"/>
      <c r="AP129" s="173"/>
      <c r="AQ129" s="174"/>
      <c r="AR129" s="174"/>
      <c r="AS129" s="174"/>
      <c r="AT129" s="174"/>
      <c r="AU129" s="174"/>
      <c r="AV129" s="174"/>
      <c r="AW129" s="174"/>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c r="CA129" s="274"/>
      <c r="CB129" s="274"/>
      <c r="CC129" s="274"/>
      <c r="CD129" s="274"/>
      <c r="CE129" s="274"/>
      <c r="CF129" s="274"/>
      <c r="CG129" s="108"/>
    </row>
    <row r="130" spans="1:85" ht="19.5" customHeight="1" thickBot="1">
      <c r="A130" s="57"/>
      <c r="B130" s="177"/>
      <c r="C130" s="716" t="s">
        <v>16</v>
      </c>
      <c r="D130" s="716"/>
      <c r="E130" s="716"/>
      <c r="F130" s="716"/>
      <c r="G130" s="716"/>
      <c r="H130" s="716"/>
      <c r="I130" s="711" t="s">
        <v>104</v>
      </c>
      <c r="J130" s="711"/>
      <c r="K130" s="711"/>
      <c r="L130" s="711"/>
      <c r="M130" s="186"/>
      <c r="N130" s="649">
        <f>U130+AF130</f>
        <v>0</v>
      </c>
      <c r="O130" s="650"/>
      <c r="P130" s="650"/>
      <c r="Q130" s="651"/>
      <c r="R130" s="649"/>
      <c r="S130" s="650"/>
      <c r="T130" s="651"/>
      <c r="U130" s="549">
        <f>AE92</f>
        <v>0</v>
      </c>
      <c r="V130" s="550"/>
      <c r="W130" s="550"/>
      <c r="X130" s="550"/>
      <c r="Y130" s="550"/>
      <c r="Z130" s="551"/>
      <c r="AA130" s="549"/>
      <c r="AB130" s="550"/>
      <c r="AC130" s="550"/>
      <c r="AD130" s="551"/>
      <c r="AE130" s="184"/>
      <c r="AF130" s="976">
        <f>AL92</f>
        <v>0</v>
      </c>
      <c r="AG130" s="533"/>
      <c r="AH130" s="270"/>
      <c r="AI130" s="985">
        <f>IF(AF130="","",AF130*(1+$D$129))</f>
        <v>0</v>
      </c>
      <c r="AJ130" s="986"/>
      <c r="AK130" s="987"/>
      <c r="AL130" s="533"/>
      <c r="AM130" s="533"/>
      <c r="AN130" s="197"/>
      <c r="AO130" s="173"/>
      <c r="AP130" s="173"/>
      <c r="AQ130" s="174"/>
      <c r="AR130" s="174"/>
      <c r="AS130" s="174"/>
      <c r="AT130" s="174"/>
      <c r="AU130" s="174"/>
      <c r="AV130" s="174"/>
      <c r="AW130" s="174"/>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c r="CA130" s="274"/>
      <c r="CB130" s="274"/>
      <c r="CC130" s="274"/>
      <c r="CD130" s="274"/>
      <c r="CE130" s="274"/>
      <c r="CF130" s="274"/>
      <c r="CG130" s="108"/>
    </row>
    <row r="131" spans="1:85" ht="19.5" customHeight="1" thickBot="1">
      <c r="A131" s="57"/>
      <c r="B131" s="177"/>
      <c r="C131" s="716"/>
      <c r="D131" s="716"/>
      <c r="E131" s="716"/>
      <c r="F131" s="716"/>
      <c r="G131" s="716"/>
      <c r="H131" s="716"/>
      <c r="I131" s="712" t="s">
        <v>17</v>
      </c>
      <c r="J131" s="712"/>
      <c r="K131" s="712"/>
      <c r="L131" s="712"/>
      <c r="M131" s="186"/>
      <c r="N131" s="649">
        <f>U131+AF131</f>
        <v>0</v>
      </c>
      <c r="O131" s="650"/>
      <c r="P131" s="650"/>
      <c r="Q131" s="651"/>
      <c r="R131" s="649"/>
      <c r="S131" s="650"/>
      <c r="T131" s="651"/>
      <c r="U131" s="549">
        <f>AA123</f>
        <v>0</v>
      </c>
      <c r="V131" s="550"/>
      <c r="W131" s="550"/>
      <c r="X131" s="550"/>
      <c r="Y131" s="550"/>
      <c r="Z131" s="551"/>
      <c r="AA131" s="549"/>
      <c r="AB131" s="550"/>
      <c r="AC131" s="550"/>
      <c r="AD131" s="551"/>
      <c r="AE131" s="184"/>
      <c r="AF131" s="976">
        <f>W123</f>
        <v>0</v>
      </c>
      <c r="AG131" s="533"/>
      <c r="AH131" s="270"/>
      <c r="AI131" s="985">
        <f t="shared" ref="AI131:AI134" si="12">IF(AF131="","",AF131*(1+$D$129))</f>
        <v>0</v>
      </c>
      <c r="AJ131" s="986"/>
      <c r="AK131" s="987"/>
      <c r="AL131" s="533"/>
      <c r="AM131" s="533"/>
      <c r="AN131" s="197"/>
      <c r="AO131" s="173"/>
      <c r="AP131" s="173"/>
      <c r="AQ131" s="174"/>
      <c r="AR131" s="174"/>
      <c r="AS131" s="174"/>
      <c r="AT131" s="174"/>
      <c r="AU131" s="174"/>
      <c r="AV131" s="174"/>
      <c r="AW131" s="174"/>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c r="CA131" s="274"/>
      <c r="CB131" s="274"/>
      <c r="CC131" s="274"/>
      <c r="CD131" s="274"/>
      <c r="CE131" s="274"/>
      <c r="CF131" s="274"/>
      <c r="CG131" s="108"/>
    </row>
    <row r="132" spans="1:85" ht="19.5" customHeight="1" thickBot="1">
      <c r="A132" s="57"/>
      <c r="B132" s="177"/>
      <c r="C132" s="623" t="s">
        <v>97</v>
      </c>
      <c r="D132" s="623"/>
      <c r="E132" s="623"/>
      <c r="F132" s="623"/>
      <c r="G132" s="623"/>
      <c r="H132" s="623"/>
      <c r="I132" s="712" t="s">
        <v>18</v>
      </c>
      <c r="J132" s="712"/>
      <c r="K132" s="712"/>
      <c r="L132" s="712"/>
      <c r="M132" s="186"/>
      <c r="N132" s="649" t="str">
        <f>IF(AF132="",IF(U132="","",U132),U132+AF132)</f>
        <v/>
      </c>
      <c r="O132" s="650"/>
      <c r="P132" s="650"/>
      <c r="Q132" s="651"/>
      <c r="R132" s="649"/>
      <c r="S132" s="650"/>
      <c r="T132" s="651"/>
      <c r="U132" s="543"/>
      <c r="V132" s="544"/>
      <c r="W132" s="544"/>
      <c r="X132" s="544"/>
      <c r="Y132" s="544"/>
      <c r="Z132" s="545"/>
      <c r="AA132" s="549"/>
      <c r="AB132" s="550"/>
      <c r="AC132" s="550"/>
      <c r="AD132" s="551"/>
      <c r="AE132" s="184"/>
      <c r="AF132" s="984"/>
      <c r="AG132" s="984"/>
      <c r="AH132" s="270"/>
      <c r="AI132" s="985" t="str">
        <f t="shared" si="12"/>
        <v/>
      </c>
      <c r="AJ132" s="986"/>
      <c r="AK132" s="987"/>
      <c r="AL132" s="533"/>
      <c r="AM132" s="533"/>
      <c r="AN132" s="197"/>
      <c r="AO132" s="173"/>
      <c r="AP132" s="173"/>
      <c r="AQ132" s="174"/>
      <c r="AR132" s="174"/>
      <c r="AS132" s="174"/>
      <c r="AT132" s="174"/>
      <c r="AU132" s="174"/>
      <c r="AV132" s="174"/>
      <c r="AW132" s="174"/>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c r="CA132" s="274"/>
      <c r="CB132" s="274"/>
      <c r="CC132" s="274"/>
      <c r="CD132" s="274"/>
      <c r="CE132" s="274"/>
      <c r="CF132" s="274"/>
      <c r="CG132" s="108"/>
    </row>
    <row r="133" spans="1:85" ht="19.5" customHeight="1" thickBot="1">
      <c r="A133" s="57"/>
      <c r="B133" s="177"/>
      <c r="C133" s="623"/>
      <c r="D133" s="623"/>
      <c r="E133" s="623"/>
      <c r="F133" s="623"/>
      <c r="G133" s="623"/>
      <c r="H133" s="623"/>
      <c r="I133" s="713" t="s">
        <v>105</v>
      </c>
      <c r="J133" s="713"/>
      <c r="K133" s="713"/>
      <c r="L133" s="713"/>
      <c r="M133" s="186"/>
      <c r="N133" s="649">
        <f>U133+AF133</f>
        <v>0</v>
      </c>
      <c r="O133" s="650"/>
      <c r="P133" s="650"/>
      <c r="Q133" s="651"/>
      <c r="R133" s="649"/>
      <c r="S133" s="650"/>
      <c r="T133" s="651"/>
      <c r="U133" s="546">
        <f>U130+U131+U132</f>
        <v>0</v>
      </c>
      <c r="V133" s="547"/>
      <c r="W133" s="547"/>
      <c r="X133" s="547">
        <f>U130+X131+X132</f>
        <v>0</v>
      </c>
      <c r="Y133" s="547"/>
      <c r="Z133" s="548"/>
      <c r="AA133" s="549"/>
      <c r="AB133" s="550"/>
      <c r="AC133" s="550"/>
      <c r="AD133" s="551"/>
      <c r="AE133" s="184"/>
      <c r="AF133" s="976">
        <f>AF130+AF131+AF132</f>
        <v>0</v>
      </c>
      <c r="AG133" s="533"/>
      <c r="AH133" s="270"/>
      <c r="AI133" s="985">
        <f t="shared" si="12"/>
        <v>0</v>
      </c>
      <c r="AJ133" s="986"/>
      <c r="AK133" s="987"/>
      <c r="AL133" s="533"/>
      <c r="AM133" s="533"/>
      <c r="AN133" s="197"/>
      <c r="AO133" s="173"/>
      <c r="AP133" s="173"/>
      <c r="AQ133" s="174"/>
      <c r="AR133" s="174"/>
      <c r="AS133" s="174"/>
      <c r="AT133" s="174"/>
      <c r="AU133" s="174"/>
      <c r="AV133" s="174"/>
      <c r="AW133" s="174"/>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c r="CA133" s="274"/>
      <c r="CB133" s="274"/>
      <c r="CC133" s="274"/>
      <c r="CD133" s="274"/>
      <c r="CE133" s="274"/>
      <c r="CF133" s="274"/>
      <c r="CG133" s="108"/>
    </row>
    <row r="134" spans="1:85" ht="19.5" customHeight="1" thickBot="1">
      <c r="A134" s="57"/>
      <c r="B134" s="177"/>
      <c r="C134" s="623"/>
      <c r="D134" s="623"/>
      <c r="E134" s="623"/>
      <c r="F134" s="623"/>
      <c r="G134" s="623"/>
      <c r="H134" s="623"/>
      <c r="I134" s="712" t="s">
        <v>27</v>
      </c>
      <c r="J134" s="712"/>
      <c r="K134" s="712"/>
      <c r="L134" s="712"/>
      <c r="M134" s="186"/>
      <c r="N134" s="649">
        <f>U134+AF134</f>
        <v>0</v>
      </c>
      <c r="O134" s="650"/>
      <c r="P134" s="650"/>
      <c r="Q134" s="651"/>
      <c r="R134" s="649"/>
      <c r="S134" s="650"/>
      <c r="T134" s="651"/>
      <c r="U134" s="543"/>
      <c r="V134" s="544"/>
      <c r="W134" s="544"/>
      <c r="X134" s="544"/>
      <c r="Y134" s="544"/>
      <c r="Z134" s="545"/>
      <c r="AA134" s="549"/>
      <c r="AB134" s="550"/>
      <c r="AC134" s="550"/>
      <c r="AD134" s="551"/>
      <c r="AE134" s="184"/>
      <c r="AF134" s="976">
        <f>AL94</f>
        <v>0</v>
      </c>
      <c r="AG134" s="533"/>
      <c r="AH134" s="270"/>
      <c r="AI134" s="985">
        <f t="shared" si="12"/>
        <v>0</v>
      </c>
      <c r="AJ134" s="986"/>
      <c r="AK134" s="987"/>
      <c r="AL134" s="533"/>
      <c r="AM134" s="533"/>
      <c r="AN134" s="197"/>
      <c r="AO134" s="173"/>
      <c r="AP134" s="173"/>
      <c r="AQ134" s="174"/>
      <c r="AR134" s="174"/>
      <c r="AS134" s="174"/>
      <c r="AT134" s="174"/>
      <c r="AU134" s="174"/>
      <c r="AV134" s="174"/>
      <c r="AW134" s="174"/>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274"/>
      <c r="CB134" s="274"/>
      <c r="CC134" s="274"/>
      <c r="CD134" s="274"/>
      <c r="CE134" s="274"/>
      <c r="CF134" s="274"/>
      <c r="CG134" s="108"/>
    </row>
    <row r="135" spans="1:85" ht="19.5" customHeight="1">
      <c r="A135" s="57"/>
      <c r="B135" s="177"/>
      <c r="C135" s="177"/>
      <c r="D135" s="177"/>
      <c r="E135" s="177"/>
      <c r="F135" s="177"/>
      <c r="G135" s="177"/>
      <c r="H135" s="178"/>
      <c r="I135" s="178"/>
      <c r="J135" s="178"/>
      <c r="K135" s="178"/>
      <c r="L135" s="168"/>
      <c r="M135" s="171"/>
      <c r="N135" s="172"/>
      <c r="O135" s="172"/>
      <c r="P135" s="172"/>
      <c r="Q135" s="172"/>
      <c r="R135" s="170"/>
      <c r="S135" s="170"/>
      <c r="T135" s="170"/>
      <c r="U135" s="169"/>
      <c r="V135" s="169"/>
      <c r="W135" s="179"/>
      <c r="X135" s="180"/>
      <c r="Y135" s="180"/>
      <c r="Z135" s="180"/>
      <c r="AA135" s="179"/>
      <c r="AB135" s="180"/>
      <c r="AC135" s="180"/>
      <c r="AD135" s="180"/>
      <c r="AE135" s="180"/>
      <c r="AF135" s="181"/>
      <c r="AG135" s="180"/>
      <c r="AH135" s="181"/>
      <c r="AI135" s="180"/>
      <c r="AJ135" s="181"/>
      <c r="AK135" s="180"/>
      <c r="AL135" s="189"/>
      <c r="AM135" s="169"/>
      <c r="AN135" s="169"/>
      <c r="AO135" s="173"/>
      <c r="AP135" s="173"/>
      <c r="AQ135" s="174"/>
      <c r="AR135" s="174"/>
      <c r="AS135" s="174"/>
      <c r="AT135" s="174"/>
      <c r="AU135" s="174"/>
      <c r="AV135" s="174"/>
      <c r="AW135" s="174"/>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c r="CA135" s="274"/>
      <c r="CB135" s="274"/>
      <c r="CC135" s="274"/>
      <c r="CD135" s="274"/>
      <c r="CE135" s="274"/>
      <c r="CF135" s="274"/>
      <c r="CG135" s="108"/>
    </row>
    <row r="136" spans="1:85" ht="16.5">
      <c r="A136" s="57"/>
      <c r="B136" s="147"/>
      <c r="C136" s="147"/>
      <c r="D136" s="147"/>
      <c r="E136" s="147"/>
      <c r="F136" s="147"/>
      <c r="G136" s="147"/>
      <c r="H136" s="147"/>
      <c r="I136" s="147"/>
      <c r="J136" s="147"/>
      <c r="K136" s="147"/>
      <c r="L136" s="147"/>
      <c r="M136" s="148"/>
      <c r="N136" s="148"/>
      <c r="O136" s="146"/>
      <c r="P136" s="146"/>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6"/>
      <c r="AP136" s="166"/>
      <c r="AQ136" s="90"/>
      <c r="AR136" s="90"/>
      <c r="AS136" s="90"/>
      <c r="AT136" s="167"/>
      <c r="AU136" s="90"/>
      <c r="AV136" s="90"/>
      <c r="AW136" s="90"/>
      <c r="AX136" s="90"/>
      <c r="AY136" s="151"/>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08"/>
    </row>
    <row r="137" spans="1:85" s="69" customFormat="1">
      <c r="A137" s="57"/>
      <c r="B137" s="298"/>
      <c r="C137" s="298"/>
      <c r="D137" s="298"/>
      <c r="E137" s="298"/>
      <c r="F137" s="298"/>
      <c r="G137" s="298"/>
      <c r="H137" s="298"/>
      <c r="I137" s="298"/>
      <c r="J137" s="298"/>
      <c r="K137" s="298"/>
      <c r="L137" s="298"/>
      <c r="M137" s="298"/>
      <c r="N137" s="298"/>
      <c r="O137" s="298"/>
      <c r="P137" s="298"/>
      <c r="Q137" s="298"/>
      <c r="R137" s="298"/>
      <c r="S137" s="298"/>
      <c r="T137" s="298"/>
      <c r="U137" s="298"/>
      <c r="V137" s="298"/>
      <c r="W137" s="298"/>
      <c r="X137" s="298"/>
      <c r="Y137" s="298"/>
      <c r="Z137" s="298"/>
      <c r="AA137" s="298"/>
      <c r="AB137" s="298"/>
      <c r="AC137" s="298"/>
      <c r="AD137" s="298"/>
      <c r="AE137" s="298"/>
      <c r="AF137" s="298"/>
      <c r="AG137" s="298"/>
      <c r="AH137" s="298"/>
      <c r="AI137" s="298"/>
      <c r="AJ137" s="298"/>
      <c r="AK137" s="298"/>
      <c r="AL137" s="298"/>
      <c r="AM137" s="298"/>
      <c r="AN137" s="298"/>
    </row>
    <row r="138" spans="1:85" s="69" customFormat="1">
      <c r="A138" s="57"/>
      <c r="B138" s="298"/>
      <c r="C138" s="298"/>
      <c r="D138" s="298"/>
      <c r="E138" s="298"/>
      <c r="F138" s="298"/>
      <c r="G138" s="298"/>
      <c r="H138" s="298"/>
      <c r="I138" s="298"/>
      <c r="J138" s="298"/>
      <c r="K138" s="298"/>
      <c r="L138" s="298"/>
      <c r="M138" s="298"/>
      <c r="N138" s="298"/>
      <c r="O138" s="298"/>
      <c r="P138" s="298"/>
      <c r="Q138" s="298"/>
      <c r="R138" s="298"/>
      <c r="S138" s="298"/>
      <c r="T138" s="298"/>
      <c r="U138" s="298"/>
      <c r="V138" s="298"/>
      <c r="W138" s="298"/>
      <c r="X138" s="298"/>
      <c r="Y138" s="298"/>
      <c r="Z138" s="298"/>
      <c r="AA138" s="298"/>
      <c r="AB138" s="298"/>
      <c r="AC138" s="298"/>
      <c r="AD138" s="298"/>
      <c r="AE138" s="298"/>
      <c r="AF138" s="298"/>
      <c r="AG138" s="298"/>
      <c r="AH138" s="298"/>
      <c r="AI138" s="298"/>
      <c r="AJ138" s="298"/>
      <c r="AK138" s="298"/>
      <c r="AL138" s="298"/>
      <c r="AM138" s="298"/>
      <c r="AN138" s="298"/>
    </row>
    <row r="139" spans="1:85" s="69" customFormat="1">
      <c r="A139" s="57"/>
      <c r="B139" s="298"/>
      <c r="C139" s="298"/>
      <c r="D139" s="298"/>
      <c r="E139" s="298"/>
      <c r="F139" s="298"/>
      <c r="G139" s="298"/>
      <c r="H139" s="298"/>
      <c r="I139" s="298"/>
      <c r="J139" s="298"/>
      <c r="K139" s="298"/>
      <c r="L139" s="298"/>
      <c r="M139" s="298"/>
      <c r="N139" s="298"/>
      <c r="O139" s="298"/>
      <c r="P139" s="298"/>
      <c r="Q139" s="298"/>
      <c r="R139" s="298"/>
      <c r="S139" s="298"/>
      <c r="T139" s="298"/>
      <c r="U139" s="298"/>
      <c r="V139" s="298"/>
      <c r="W139" s="298"/>
      <c r="X139" s="298"/>
      <c r="Y139" s="298"/>
      <c r="Z139" s="298"/>
      <c r="AA139" s="298"/>
      <c r="AB139" s="298"/>
      <c r="AC139" s="298"/>
      <c r="AD139" s="298"/>
      <c r="AE139" s="298"/>
      <c r="AF139" s="298"/>
      <c r="AG139" s="298"/>
      <c r="AH139" s="298"/>
      <c r="AI139" s="298"/>
      <c r="AJ139" s="298"/>
      <c r="AK139" s="298"/>
      <c r="AL139" s="298"/>
      <c r="AM139" s="298"/>
      <c r="AN139" s="298"/>
    </row>
    <row r="140" spans="1:85" s="69" customFormat="1">
      <c r="A140" s="57"/>
      <c r="B140" s="298"/>
      <c r="C140" s="298"/>
      <c r="D140" s="298"/>
      <c r="E140" s="298"/>
      <c r="F140" s="298"/>
      <c r="G140" s="298"/>
      <c r="H140" s="298"/>
      <c r="I140" s="298"/>
      <c r="J140" s="298"/>
      <c r="K140" s="298"/>
      <c r="L140" s="298"/>
      <c r="M140" s="298"/>
      <c r="N140" s="298"/>
      <c r="O140" s="298"/>
      <c r="P140" s="298"/>
      <c r="Q140" s="298"/>
      <c r="R140" s="298"/>
      <c r="S140" s="298"/>
      <c r="T140" s="298"/>
      <c r="U140" s="298"/>
      <c r="V140" s="298"/>
      <c r="W140" s="298"/>
      <c r="X140" s="298"/>
      <c r="Y140" s="298"/>
      <c r="Z140" s="298"/>
      <c r="AA140" s="298"/>
      <c r="AB140" s="298"/>
      <c r="AC140" s="298"/>
      <c r="AD140" s="298"/>
      <c r="AE140" s="298"/>
      <c r="AF140" s="298"/>
      <c r="AG140" s="298"/>
      <c r="AH140" s="298"/>
      <c r="AI140" s="298"/>
      <c r="AJ140" s="298"/>
      <c r="AK140" s="298"/>
      <c r="AL140" s="298"/>
      <c r="AM140" s="298"/>
      <c r="AN140" s="298"/>
    </row>
    <row r="141" spans="1:85" s="69" customFormat="1">
      <c r="A141" s="57"/>
      <c r="B141" s="298"/>
      <c r="C141" s="298"/>
      <c r="D141" s="298"/>
      <c r="E141" s="298"/>
      <c r="F141" s="298"/>
      <c r="G141" s="298"/>
      <c r="H141" s="298"/>
      <c r="I141" s="298"/>
      <c r="J141" s="298"/>
      <c r="K141" s="298"/>
      <c r="L141" s="298"/>
      <c r="M141" s="298"/>
      <c r="N141" s="298"/>
      <c r="O141" s="298"/>
      <c r="P141" s="298"/>
      <c r="Q141" s="298"/>
      <c r="R141" s="298"/>
      <c r="S141" s="298"/>
      <c r="T141" s="298"/>
      <c r="U141" s="298"/>
      <c r="V141" s="298"/>
      <c r="W141" s="298"/>
      <c r="X141" s="298"/>
      <c r="Y141" s="298"/>
      <c r="Z141" s="298"/>
      <c r="AA141" s="298"/>
      <c r="AB141" s="298"/>
      <c r="AC141" s="298"/>
      <c r="AD141" s="298"/>
      <c r="AE141" s="298"/>
      <c r="AF141" s="298"/>
      <c r="AG141" s="298"/>
      <c r="AH141" s="298"/>
      <c r="AI141" s="298"/>
      <c r="AJ141" s="298"/>
      <c r="AK141" s="298"/>
      <c r="AL141" s="298"/>
      <c r="AM141" s="298"/>
      <c r="AN141" s="298"/>
    </row>
    <row r="142" spans="1:85" s="69" customFormat="1">
      <c r="A142" s="57"/>
      <c r="B142" s="298"/>
      <c r="C142" s="298"/>
      <c r="D142" s="298"/>
      <c r="E142" s="298"/>
      <c r="F142" s="298"/>
      <c r="G142" s="298"/>
      <c r="H142" s="298"/>
      <c r="I142" s="298"/>
      <c r="J142" s="298"/>
      <c r="K142" s="298"/>
      <c r="L142" s="298"/>
      <c r="M142" s="298"/>
      <c r="N142" s="298"/>
      <c r="O142" s="298"/>
      <c r="P142" s="298"/>
      <c r="Q142" s="298"/>
      <c r="R142" s="298"/>
      <c r="S142" s="298"/>
      <c r="T142" s="298"/>
      <c r="U142" s="298"/>
      <c r="V142" s="298"/>
      <c r="W142" s="298"/>
      <c r="X142" s="298"/>
      <c r="Y142" s="298"/>
      <c r="Z142" s="298"/>
      <c r="AA142" s="298"/>
      <c r="AB142" s="298"/>
      <c r="AC142" s="298"/>
      <c r="AD142" s="298"/>
      <c r="AE142" s="298"/>
      <c r="AF142" s="298"/>
      <c r="AG142" s="298"/>
      <c r="AH142" s="298"/>
      <c r="AI142" s="298"/>
      <c r="AJ142" s="298"/>
      <c r="AK142" s="298"/>
      <c r="AL142" s="298"/>
      <c r="AM142" s="298"/>
      <c r="AN142" s="298"/>
    </row>
    <row r="143" spans="1:85" s="69" customFormat="1">
      <c r="A143" s="57"/>
      <c r="B143" s="298"/>
      <c r="C143" s="298"/>
      <c r="D143" s="298"/>
      <c r="E143" s="298"/>
      <c r="F143" s="298"/>
      <c r="G143" s="298"/>
      <c r="H143" s="298"/>
      <c r="I143" s="298"/>
      <c r="J143" s="298"/>
      <c r="K143" s="298"/>
      <c r="L143" s="298"/>
      <c r="M143" s="298"/>
      <c r="N143" s="298"/>
      <c r="O143" s="298"/>
      <c r="P143" s="298"/>
      <c r="Q143" s="298"/>
      <c r="R143" s="298"/>
      <c r="S143" s="298"/>
      <c r="T143" s="298"/>
      <c r="U143" s="298"/>
      <c r="V143" s="298"/>
      <c r="W143" s="298"/>
      <c r="X143" s="298"/>
      <c r="Y143" s="298"/>
      <c r="Z143" s="298"/>
      <c r="AA143" s="298"/>
      <c r="AB143" s="298"/>
      <c r="AC143" s="298"/>
      <c r="AD143" s="298"/>
      <c r="AE143" s="298"/>
      <c r="AF143" s="298"/>
      <c r="AG143" s="298"/>
      <c r="AH143" s="298"/>
      <c r="AI143" s="298"/>
      <c r="AJ143" s="298"/>
      <c r="AK143" s="298"/>
      <c r="AL143" s="298"/>
      <c r="AM143" s="298"/>
      <c r="AN143" s="298"/>
    </row>
    <row r="144" spans="1:85" s="69" customFormat="1">
      <c r="A144" s="57"/>
      <c r="B144" s="298"/>
      <c r="C144" s="298"/>
      <c r="D144" s="298"/>
      <c r="E144" s="298"/>
      <c r="F144" s="298"/>
      <c r="G144" s="298"/>
      <c r="H144" s="298"/>
      <c r="I144" s="298"/>
      <c r="J144" s="298"/>
      <c r="K144" s="298"/>
      <c r="L144" s="298"/>
      <c r="M144" s="298"/>
      <c r="N144" s="298"/>
      <c r="O144" s="298"/>
      <c r="P144" s="298"/>
      <c r="Q144" s="298"/>
      <c r="R144" s="298"/>
      <c r="S144" s="298"/>
      <c r="T144" s="298"/>
      <c r="U144" s="298"/>
      <c r="V144" s="298"/>
      <c r="W144" s="298"/>
      <c r="X144" s="298"/>
      <c r="Y144" s="298"/>
      <c r="Z144" s="298"/>
      <c r="AA144" s="298"/>
      <c r="AB144" s="298"/>
      <c r="AC144" s="298"/>
      <c r="AD144" s="298"/>
      <c r="AE144" s="298"/>
      <c r="AF144" s="298"/>
      <c r="AG144" s="298"/>
      <c r="AH144" s="298"/>
      <c r="AI144" s="298"/>
      <c r="AJ144" s="298"/>
      <c r="AK144" s="298"/>
      <c r="AL144" s="298"/>
      <c r="AM144" s="298"/>
      <c r="AN144" s="298"/>
    </row>
    <row r="145" spans="1:40" s="69" customFormat="1">
      <c r="A145" s="57"/>
      <c r="B145" s="298"/>
      <c r="C145" s="298"/>
      <c r="D145" s="298"/>
      <c r="E145" s="298"/>
      <c r="F145" s="298"/>
      <c r="G145" s="298"/>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row>
    <row r="146" spans="1:40" s="69" customFormat="1">
      <c r="A146" s="57"/>
      <c r="B146" s="298"/>
      <c r="C146" s="298"/>
      <c r="D146" s="298"/>
      <c r="E146" s="298"/>
      <c r="F146" s="298"/>
      <c r="G146" s="298"/>
      <c r="H146" s="298"/>
      <c r="I146" s="298"/>
      <c r="J146" s="298"/>
      <c r="K146" s="298"/>
      <c r="L146" s="298"/>
      <c r="M146" s="298"/>
      <c r="N146" s="298"/>
      <c r="O146" s="298"/>
      <c r="P146" s="298"/>
      <c r="Q146" s="298"/>
      <c r="R146" s="298"/>
      <c r="S146" s="298"/>
      <c r="T146" s="298"/>
      <c r="U146" s="298"/>
      <c r="V146" s="298"/>
      <c r="W146" s="298"/>
      <c r="X146" s="298"/>
      <c r="Y146" s="298"/>
      <c r="Z146" s="298"/>
      <c r="AA146" s="298"/>
      <c r="AB146" s="298"/>
      <c r="AC146" s="298"/>
      <c r="AD146" s="298"/>
      <c r="AE146" s="298"/>
      <c r="AF146" s="298"/>
      <c r="AG146" s="298"/>
      <c r="AH146" s="298"/>
      <c r="AI146" s="298"/>
      <c r="AJ146" s="298"/>
      <c r="AK146" s="298"/>
      <c r="AL146" s="298"/>
      <c r="AM146" s="298"/>
      <c r="AN146" s="298"/>
    </row>
    <row r="147" spans="1:40" s="69" customFormat="1">
      <c r="A147" s="57"/>
      <c r="B147" s="298"/>
      <c r="C147" s="298"/>
      <c r="D147" s="298"/>
      <c r="E147" s="298"/>
      <c r="F147" s="298"/>
      <c r="G147" s="298"/>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row>
    <row r="148" spans="1:40" s="69" customFormat="1">
      <c r="A148" s="57"/>
      <c r="B148" s="298"/>
      <c r="C148" s="298"/>
      <c r="D148" s="298"/>
      <c r="E148" s="298"/>
      <c r="F148" s="298"/>
      <c r="G148" s="298"/>
      <c r="H148" s="298"/>
      <c r="I148" s="298"/>
      <c r="J148" s="298"/>
      <c r="K148" s="298"/>
      <c r="L148" s="298"/>
      <c r="M148" s="298"/>
      <c r="N148" s="298"/>
      <c r="O148" s="298"/>
      <c r="P148" s="298"/>
      <c r="Q148" s="298"/>
      <c r="R148" s="298"/>
      <c r="S148" s="298"/>
      <c r="T148" s="298"/>
      <c r="U148" s="298"/>
      <c r="V148" s="298"/>
      <c r="W148" s="298"/>
      <c r="X148" s="298"/>
      <c r="Y148" s="298"/>
      <c r="Z148" s="298"/>
      <c r="AA148" s="298"/>
      <c r="AB148" s="298"/>
      <c r="AC148" s="298"/>
      <c r="AD148" s="298"/>
      <c r="AE148" s="298"/>
      <c r="AF148" s="298"/>
      <c r="AG148" s="298"/>
      <c r="AH148" s="298"/>
      <c r="AI148" s="298"/>
      <c r="AJ148" s="298"/>
      <c r="AK148" s="298"/>
      <c r="AL148" s="298"/>
      <c r="AM148" s="298"/>
      <c r="AN148" s="298"/>
    </row>
    <row r="149" spans="1:40" s="69" customFormat="1">
      <c r="A149" s="57"/>
      <c r="B149" s="298"/>
      <c r="C149" s="298"/>
      <c r="D149" s="298"/>
      <c r="E149" s="298"/>
      <c r="F149" s="298"/>
      <c r="G149" s="298"/>
      <c r="H149" s="298"/>
      <c r="I149" s="298"/>
      <c r="J149" s="298"/>
      <c r="K149" s="298"/>
      <c r="L149" s="298"/>
      <c r="M149" s="298"/>
      <c r="N149" s="298"/>
      <c r="O149" s="298"/>
      <c r="P149" s="298"/>
      <c r="Q149" s="298"/>
      <c r="R149" s="298"/>
      <c r="S149" s="298"/>
      <c r="T149" s="298"/>
      <c r="U149" s="298"/>
      <c r="V149" s="298"/>
      <c r="W149" s="298"/>
      <c r="X149" s="298"/>
      <c r="Y149" s="298"/>
      <c r="Z149" s="298"/>
      <c r="AA149" s="298"/>
      <c r="AB149" s="298"/>
      <c r="AC149" s="298"/>
      <c r="AD149" s="298"/>
      <c r="AE149" s="298"/>
      <c r="AF149" s="298"/>
      <c r="AG149" s="298"/>
      <c r="AH149" s="298"/>
      <c r="AI149" s="298"/>
      <c r="AJ149" s="298"/>
      <c r="AK149" s="298"/>
      <c r="AL149" s="298"/>
      <c r="AM149" s="298"/>
      <c r="AN149" s="298"/>
    </row>
    <row r="150" spans="1:40">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8"/>
      <c r="AJ150" s="58"/>
      <c r="AK150" s="57"/>
      <c r="AL150" s="57"/>
      <c r="AM150" s="57"/>
      <c r="AN150" s="57"/>
    </row>
    <row r="151" spans="1:40">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8"/>
      <c r="AJ151" s="58"/>
      <c r="AK151" s="57"/>
      <c r="AL151" s="57"/>
      <c r="AM151" s="57"/>
      <c r="AN151" s="57"/>
    </row>
    <row r="152" spans="1:40" s="72" customFormat="1" ht="5.25" customHeight="1">
      <c r="A152" s="57"/>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1"/>
      <c r="AJ152" s="71"/>
      <c r="AK152" s="70"/>
      <c r="AL152" s="70"/>
      <c r="AM152" s="70"/>
      <c r="AN152" s="70"/>
    </row>
    <row r="153" spans="1:40" ht="10.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8"/>
      <c r="AJ153" s="58"/>
      <c r="AK153" s="57"/>
      <c r="AL153" s="57"/>
      <c r="AM153" s="57"/>
      <c r="AN153" s="57"/>
    </row>
    <row r="154" spans="1:40" ht="10.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8"/>
      <c r="AJ154" s="58"/>
      <c r="AK154" s="57"/>
      <c r="AL154" s="57"/>
      <c r="AM154" s="57"/>
      <c r="AN154" s="57"/>
    </row>
    <row r="155" spans="1:40" ht="6"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73"/>
      <c r="AE155" s="73"/>
      <c r="AF155" s="73"/>
      <c r="AG155" s="73"/>
      <c r="AH155" s="73"/>
      <c r="AI155" s="74"/>
      <c r="AJ155" s="74"/>
      <c r="AK155" s="73"/>
      <c r="AL155" s="73"/>
      <c r="AM155" s="73"/>
      <c r="AN155" s="73"/>
    </row>
    <row r="156" spans="1:40" ht="6"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75"/>
      <c r="X156" s="75"/>
      <c r="Y156" s="75"/>
      <c r="Z156" s="75"/>
      <c r="AA156" s="75"/>
      <c r="AB156" s="75"/>
      <c r="AC156" s="75"/>
      <c r="AD156" s="75"/>
      <c r="AE156" s="75"/>
      <c r="AF156" s="75"/>
      <c r="AG156" s="75"/>
      <c r="AH156" s="75"/>
      <c r="AI156" s="76"/>
      <c r="AJ156" s="76"/>
      <c r="AK156" s="75"/>
      <c r="AL156" s="75"/>
      <c r="AM156" s="75"/>
      <c r="AN156" s="75"/>
    </row>
    <row r="157" spans="1:40" ht="6" customHeight="1">
      <c r="A157" s="57"/>
      <c r="B157" s="57"/>
      <c r="C157" s="57"/>
      <c r="D157" s="57"/>
      <c r="E157" s="57"/>
      <c r="F157" s="57"/>
      <c r="G157" s="57"/>
      <c r="H157" s="57"/>
      <c r="I157" s="57"/>
      <c r="J157" s="57"/>
      <c r="K157" s="57"/>
      <c r="L157" s="57"/>
      <c r="M157" s="57"/>
      <c r="N157" s="57"/>
      <c r="O157" s="57"/>
      <c r="P157" s="57"/>
      <c r="Q157" s="57"/>
      <c r="R157" s="77"/>
      <c r="S157" s="77"/>
      <c r="T157" s="77"/>
      <c r="U157" s="77"/>
      <c r="V157" s="77"/>
      <c r="W157" s="77"/>
      <c r="X157" s="77"/>
      <c r="Y157" s="77"/>
      <c r="Z157" s="77"/>
      <c r="AA157" s="77"/>
      <c r="AB157" s="77"/>
      <c r="AC157" s="77"/>
      <c r="AD157" s="77"/>
      <c r="AE157" s="77"/>
      <c r="AF157" s="77"/>
      <c r="AG157" s="77"/>
      <c r="AH157" s="77"/>
      <c r="AI157" s="78"/>
      <c r="AJ157" s="78"/>
      <c r="AK157" s="77"/>
      <c r="AL157" s="77"/>
      <c r="AM157" s="77"/>
      <c r="AN157" s="77"/>
    </row>
    <row r="158" spans="1:40" ht="6" customHeight="1">
      <c r="A158" s="57"/>
      <c r="B158" s="57"/>
      <c r="C158" s="57"/>
      <c r="D158" s="57"/>
      <c r="E158" s="57"/>
      <c r="F158" s="57"/>
      <c r="G158" s="57"/>
      <c r="H158" s="57"/>
      <c r="I158" s="57"/>
      <c r="J158" s="57"/>
      <c r="K158" s="57"/>
      <c r="L158" s="57"/>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80"/>
      <c r="AJ158" s="80"/>
      <c r="AK158" s="79"/>
      <c r="AL158" s="79"/>
      <c r="AM158" s="79"/>
      <c r="AN158" s="79"/>
    </row>
    <row r="159" spans="1:40" ht="6" customHeight="1">
      <c r="A159" s="57"/>
      <c r="B159" s="57"/>
      <c r="C159" s="57"/>
      <c r="D159" s="57"/>
      <c r="E159" s="57"/>
      <c r="F159" s="57"/>
      <c r="G159" s="57"/>
      <c r="H159" s="57"/>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2"/>
      <c r="AJ159" s="82"/>
      <c r="AK159" s="81"/>
      <c r="AL159" s="81"/>
      <c r="AM159" s="81"/>
      <c r="AN159" s="81"/>
    </row>
    <row r="160" spans="1:40" ht="6" customHeight="1">
      <c r="A160" s="57"/>
      <c r="B160" s="57"/>
      <c r="C160" s="57"/>
      <c r="D160" s="57"/>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4"/>
      <c r="AJ160" s="84"/>
      <c r="AK160" s="83"/>
      <c r="AL160" s="83"/>
      <c r="AM160" s="83"/>
      <c r="AN160" s="83"/>
    </row>
    <row r="161" spans="1:40" ht="6" customHeight="1">
      <c r="A161" s="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J161" s="86"/>
      <c r="AK161" s="85"/>
      <c r="AL161" s="85"/>
      <c r="AM161" s="85"/>
      <c r="AN161" s="85"/>
    </row>
    <row r="162" spans="1:40" ht="6" customHeight="1">
      <c r="A162" s="5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8"/>
      <c r="AJ162" s="88"/>
      <c r="AK162" s="87"/>
      <c r="AL162" s="87"/>
      <c r="AM162" s="87"/>
      <c r="AN162" s="87"/>
    </row>
    <row r="163" spans="1:40" ht="10.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8"/>
      <c r="AJ163" s="58"/>
      <c r="AK163" s="57"/>
      <c r="AL163" s="57"/>
      <c r="AM163" s="57"/>
      <c r="AN163" s="57"/>
    </row>
    <row r="164" spans="1:40" ht="10.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8"/>
      <c r="AJ164" s="58"/>
      <c r="AK164" s="57"/>
      <c r="AL164" s="57"/>
      <c r="AM164" s="57"/>
      <c r="AN164" s="57"/>
    </row>
    <row r="165" spans="1:40" ht="10.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8"/>
      <c r="AJ165" s="58"/>
      <c r="AK165" s="57"/>
      <c r="AL165" s="57"/>
      <c r="AM165" s="57"/>
      <c r="AN165" s="57"/>
    </row>
    <row r="166" spans="1:40" s="72" customFormat="1" ht="5.25" customHeight="1">
      <c r="A166" s="57"/>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1"/>
      <c r="AJ166" s="71"/>
      <c r="AK166" s="70"/>
      <c r="AL166" s="70"/>
      <c r="AM166" s="70"/>
      <c r="AN166" s="70"/>
    </row>
    <row r="167" spans="1:40">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8"/>
      <c r="AJ167" s="58"/>
      <c r="AK167" s="57"/>
      <c r="AL167" s="57"/>
      <c r="AM167" s="57"/>
      <c r="AN167" s="57"/>
    </row>
    <row r="168" spans="1:40">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461" t="s">
        <v>86</v>
      </c>
      <c r="Y168" s="461"/>
      <c r="Z168" s="461"/>
      <c r="AA168" s="461"/>
      <c r="AB168" s="461"/>
      <c r="AC168" s="461"/>
      <c r="AD168" s="461"/>
      <c r="AE168" s="461"/>
      <c r="AF168" s="461"/>
      <c r="AG168" s="461"/>
      <c r="AH168" s="461"/>
      <c r="AI168" s="461"/>
      <c r="AJ168" s="461"/>
      <c r="AK168" s="461"/>
      <c r="AL168" s="461"/>
      <c r="AM168" s="461"/>
      <c r="AN168" s="461"/>
    </row>
    <row r="169" spans="1:40">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8"/>
      <c r="AJ169" s="58"/>
      <c r="AK169" s="57"/>
      <c r="AL169" s="57"/>
      <c r="AM169" s="57"/>
      <c r="AN169" s="57"/>
    </row>
    <row r="170" spans="1:40" ht="7.5" customHeight="1">
      <c r="A170" s="57"/>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1"/>
      <c r="AJ170" s="71"/>
      <c r="AK170" s="70"/>
      <c r="AL170" s="70"/>
      <c r="AM170" s="70"/>
      <c r="AN170" s="70"/>
    </row>
    <row r="171" spans="1:40" ht="6.75" customHeight="1"/>
    <row r="172" spans="1:40" ht="14.25">
      <c r="B172" s="869" t="str">
        <f>'שורות 1-21'!B172:T172</f>
        <v>טופס 23.020 חשבון לחישוב שכ"ט לפי % וש"ע</v>
      </c>
      <c r="C172" s="870"/>
      <c r="D172" s="870"/>
      <c r="E172" s="870"/>
      <c r="F172" s="870"/>
      <c r="G172" s="870"/>
      <c r="H172" s="870"/>
      <c r="I172" s="870"/>
      <c r="J172" s="870"/>
      <c r="K172" s="870"/>
      <c r="L172" s="870"/>
      <c r="M172" s="870"/>
      <c r="N172" s="870"/>
      <c r="O172" s="870"/>
      <c r="P172" s="870"/>
      <c r="Q172" s="870"/>
      <c r="R172" s="870"/>
      <c r="S172" s="870"/>
      <c r="T172" s="871"/>
      <c r="U172" s="304"/>
      <c r="V172" s="304"/>
      <c r="X172" s="305"/>
      <c r="Y172" s="676" t="str">
        <f>'שורות 1-21'!Y172:AD172</f>
        <v>טופס מעודכן ל-11/2020</v>
      </c>
      <c r="Z172" s="677"/>
      <c r="AA172" s="677"/>
      <c r="AB172" s="677"/>
      <c r="AC172" s="677"/>
      <c r="AD172" s="678"/>
      <c r="AE172" s="307"/>
      <c r="AF172" s="308"/>
      <c r="AG172" s="306"/>
      <c r="AH172" s="309"/>
      <c r="AI172" s="310" t="s">
        <v>98</v>
      </c>
      <c r="AJ172" s="311"/>
      <c r="AK172" s="311"/>
      <c r="AL172" s="311"/>
      <c r="AM172" s="312"/>
      <c r="AN172" s="313"/>
    </row>
    <row r="173" spans="1:40" ht="4.5" customHeight="1">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c r="AA173" s="314"/>
      <c r="AB173" s="2"/>
      <c r="AC173" s="315"/>
      <c r="AD173" s="313"/>
      <c r="AE173" s="313"/>
      <c r="AF173" s="313"/>
      <c r="AG173" s="313"/>
      <c r="AH173" s="313"/>
      <c r="AI173" s="16"/>
      <c r="AJ173" s="16"/>
      <c r="AK173" s="316"/>
      <c r="AL173" s="316"/>
      <c r="AM173" s="316"/>
      <c r="AN173" s="316"/>
    </row>
    <row r="174" spans="1:40" s="89" customFormat="1" ht="9.75" customHeight="1">
      <c r="C174" s="89" t="s">
        <v>46</v>
      </c>
      <c r="O174" s="317"/>
      <c r="W174" s="89" t="s">
        <v>47</v>
      </c>
      <c r="AI174" s="89" t="s">
        <v>64</v>
      </c>
    </row>
    <row r="175" spans="1:40" ht="2.25" customHeight="1">
      <c r="B175" s="2"/>
      <c r="C175" s="2"/>
      <c r="D175" s="2"/>
      <c r="E175" s="2"/>
      <c r="F175" s="2"/>
      <c r="G175" s="2"/>
      <c r="H175" s="2"/>
      <c r="I175" s="108"/>
      <c r="J175" s="108"/>
      <c r="K175" s="108"/>
      <c r="L175" s="108"/>
      <c r="M175" s="108"/>
      <c r="N175" s="318" t="s">
        <v>129</v>
      </c>
      <c r="O175" s="108"/>
      <c r="P175" s="108"/>
      <c r="Q175" s="108"/>
      <c r="R175" s="108"/>
      <c r="S175" s="108"/>
      <c r="T175" s="108"/>
      <c r="U175" s="108"/>
      <c r="V175" s="2"/>
      <c r="W175" s="2"/>
      <c r="X175" s="2"/>
      <c r="Y175" s="2"/>
      <c r="Z175" s="2"/>
      <c r="AA175" s="2"/>
      <c r="AB175" s="2"/>
      <c r="AC175" s="2"/>
      <c r="AD175" s="2"/>
      <c r="AE175" s="2"/>
      <c r="AF175" s="2"/>
      <c r="AG175" s="2"/>
      <c r="AH175" s="2"/>
      <c r="AI175" s="16"/>
      <c r="AJ175" s="16"/>
      <c r="AK175" s="319"/>
      <c r="AL175" s="319"/>
      <c r="AM175" s="319"/>
      <c r="AN175" s="319"/>
    </row>
    <row r="176" spans="1:40" ht="15.75" customHeight="1">
      <c r="B176" s="632" t="s">
        <v>33</v>
      </c>
      <c r="C176" s="633"/>
      <c r="D176" s="633"/>
      <c r="E176" s="633"/>
      <c r="F176" s="633"/>
      <c r="G176" s="633"/>
      <c r="H176" s="634"/>
      <c r="I176" s="886">
        <f>+R8</f>
        <v>0</v>
      </c>
      <c r="J176" s="887"/>
      <c r="K176" s="887"/>
      <c r="L176" s="887"/>
      <c r="M176" s="887"/>
      <c r="N176" s="887"/>
      <c r="O176" s="320"/>
      <c r="P176" s="493" t="s">
        <v>133</v>
      </c>
      <c r="Q176" s="494"/>
      <c r="R176" s="494"/>
      <c r="S176" s="494"/>
      <c r="T176" s="494"/>
      <c r="U176" s="494"/>
      <c r="V176" s="494"/>
      <c r="W176" s="495"/>
      <c r="X176" s="664">
        <f>R22</f>
        <v>0</v>
      </c>
      <c r="Y176" s="665"/>
      <c r="Z176" s="665"/>
      <c r="AA176" s="665"/>
      <c r="AB176" s="665"/>
      <c r="AC176" s="666"/>
      <c r="AD176" s="652" t="s">
        <v>40</v>
      </c>
      <c r="AE176" s="653"/>
      <c r="AF176" s="321"/>
      <c r="AG176" s="505" t="s">
        <v>67</v>
      </c>
      <c r="AH176" s="506"/>
      <c r="AI176" s="506"/>
      <c r="AJ176" s="507"/>
      <c r="AK176" s="648" t="str">
        <f>R51</f>
        <v>סוג החשבון</v>
      </c>
      <c r="AL176" s="648"/>
      <c r="AM176" s="648"/>
      <c r="AN176" s="648"/>
    </row>
    <row r="177" spans="1:41" ht="6.75" customHeight="1">
      <c r="B177" s="322"/>
      <c r="C177" s="323"/>
      <c r="D177" s="323"/>
      <c r="E177" s="323"/>
      <c r="F177" s="323"/>
      <c r="G177" s="323"/>
      <c r="H177" s="323"/>
      <c r="I177" s="895"/>
      <c r="J177" s="895"/>
      <c r="K177" s="895"/>
      <c r="L177" s="895"/>
      <c r="M177" s="895"/>
      <c r="N177" s="895"/>
      <c r="O177" s="320"/>
      <c r="P177" s="496"/>
      <c r="Q177" s="497"/>
      <c r="R177" s="497"/>
      <c r="S177" s="497"/>
      <c r="T177" s="497"/>
      <c r="U177" s="497"/>
      <c r="V177" s="497"/>
      <c r="W177" s="498"/>
      <c r="X177" s="667"/>
      <c r="Y177" s="668"/>
      <c r="Z177" s="668"/>
      <c r="AA177" s="668"/>
      <c r="AB177" s="668"/>
      <c r="AC177" s="669"/>
      <c r="AD177" s="654"/>
      <c r="AE177" s="655"/>
      <c r="AF177" s="324"/>
      <c r="AG177" s="324"/>
      <c r="AH177" s="324"/>
      <c r="AI177" s="325"/>
      <c r="AJ177" s="325"/>
      <c r="AK177" s="326"/>
      <c r="AL177" s="326"/>
      <c r="AM177" s="326"/>
      <c r="AN177" s="326"/>
    </row>
    <row r="178" spans="1:41" ht="15" customHeight="1">
      <c r="B178" s="632" t="s">
        <v>63</v>
      </c>
      <c r="C178" s="633"/>
      <c r="D178" s="633"/>
      <c r="E178" s="633"/>
      <c r="F178" s="633"/>
      <c r="G178" s="633"/>
      <c r="H178" s="634"/>
      <c r="I178" s="888">
        <f>+R10</f>
        <v>0</v>
      </c>
      <c r="J178" s="889"/>
      <c r="K178" s="890"/>
      <c r="L178" s="327" t="s">
        <v>111</v>
      </c>
      <c r="M178" s="635">
        <f>R12</f>
        <v>0</v>
      </c>
      <c r="N178" s="635"/>
      <c r="O178" s="328"/>
      <c r="P178" s="660"/>
      <c r="Q178" s="660"/>
      <c r="R178" s="660"/>
      <c r="S178" s="660"/>
      <c r="T178" s="660"/>
      <c r="U178" s="660"/>
      <c r="V178" s="660"/>
      <c r="W178" s="660"/>
      <c r="X178" s="660"/>
      <c r="Y178" s="660"/>
      <c r="Z178" s="660"/>
      <c r="AA178" s="660"/>
      <c r="AB178" s="660"/>
      <c r="AC178" s="660"/>
      <c r="AD178" s="660"/>
      <c r="AE178" s="661"/>
      <c r="AF178" s="329"/>
      <c r="AG178" s="330" t="s">
        <v>65</v>
      </c>
      <c r="AH178" s="331">
        <f>R49</f>
        <v>0</v>
      </c>
      <c r="AI178" s="332" t="str">
        <f>VLOOKUP(AK176,גיליון1!$B$2:$E$9,4,FALSE)</f>
        <v>קידומת</v>
      </c>
      <c r="AJ178" s="333"/>
      <c r="AK178" s="334" t="s">
        <v>94</v>
      </c>
      <c r="AL178" s="335">
        <f>M98</f>
        <v>0</v>
      </c>
      <c r="AM178" s="336" t="s">
        <v>1</v>
      </c>
      <c r="AN178" s="337">
        <f>V98</f>
        <v>0</v>
      </c>
    </row>
    <row r="179" spans="1:41" ht="9.75" customHeight="1">
      <c r="B179" s="338"/>
      <c r="C179" s="339"/>
      <c r="D179" s="339"/>
      <c r="E179" s="339"/>
      <c r="F179" s="339"/>
      <c r="G179" s="339"/>
      <c r="H179" s="339"/>
      <c r="I179" s="339"/>
      <c r="J179" s="339"/>
      <c r="K179" s="339"/>
      <c r="L179" s="339"/>
      <c r="M179" s="339"/>
      <c r="N179" s="339"/>
      <c r="O179" s="340"/>
      <c r="P179" s="499" t="s">
        <v>142</v>
      </c>
      <c r="Q179" s="500"/>
      <c r="R179" s="500"/>
      <c r="S179" s="500"/>
      <c r="T179" s="500"/>
      <c r="U179" s="500"/>
      <c r="V179" s="500"/>
      <c r="W179" s="501"/>
      <c r="X179" s="670">
        <f>R24</f>
        <v>0</v>
      </c>
      <c r="Y179" s="671"/>
      <c r="Z179" s="671"/>
      <c r="AA179" s="671"/>
      <c r="AB179" s="671"/>
      <c r="AC179" s="672"/>
      <c r="AD179" s="656" t="s">
        <v>40</v>
      </c>
      <c r="AE179" s="657"/>
      <c r="AF179" s="341"/>
      <c r="AG179" s="341"/>
      <c r="AH179" s="341"/>
      <c r="AI179" s="342"/>
      <c r="AJ179" s="343"/>
      <c r="AK179" s="344"/>
      <c r="AL179" s="344"/>
      <c r="AM179" s="344"/>
      <c r="AN179" s="344"/>
    </row>
    <row r="180" spans="1:41" ht="14.25" customHeight="1">
      <c r="B180" s="632" t="s">
        <v>109</v>
      </c>
      <c r="C180" s="633"/>
      <c r="D180" s="633"/>
      <c r="E180" s="633"/>
      <c r="F180" s="633"/>
      <c r="G180" s="633"/>
      <c r="H180" s="633"/>
      <c r="I180" s="891">
        <f>R14</f>
        <v>0</v>
      </c>
      <c r="J180" s="892"/>
      <c r="K180" s="892"/>
      <c r="L180" s="345" t="s">
        <v>108</v>
      </c>
      <c r="M180" s="693">
        <f>R16</f>
        <v>0</v>
      </c>
      <c r="N180" s="694"/>
      <c r="O180" s="340"/>
      <c r="P180" s="502"/>
      <c r="Q180" s="503"/>
      <c r="R180" s="503"/>
      <c r="S180" s="503"/>
      <c r="T180" s="503"/>
      <c r="U180" s="503"/>
      <c r="V180" s="503"/>
      <c r="W180" s="504"/>
      <c r="X180" s="673"/>
      <c r="Y180" s="674"/>
      <c r="Z180" s="674"/>
      <c r="AA180" s="674"/>
      <c r="AB180" s="674"/>
      <c r="AC180" s="675"/>
      <c r="AD180" s="658"/>
      <c r="AE180" s="659"/>
      <c r="AF180" s="346"/>
      <c r="AG180" s="336" t="s">
        <v>68</v>
      </c>
      <c r="AH180" s="347" t="str">
        <f>AE49</f>
        <v>% שכר לתשלום</v>
      </c>
      <c r="AI180" s="348" t="s">
        <v>39</v>
      </c>
      <c r="AJ180" s="349"/>
      <c r="AK180" s="350" t="s">
        <v>2</v>
      </c>
      <c r="AL180" s="351">
        <f>M100</f>
        <v>0</v>
      </c>
      <c r="AM180" s="336" t="s">
        <v>1</v>
      </c>
      <c r="AN180" s="337">
        <f>V100</f>
        <v>0</v>
      </c>
    </row>
    <row r="181" spans="1:41" ht="6.75" customHeight="1">
      <c r="B181" s="338"/>
      <c r="C181" s="339"/>
      <c r="D181" s="339"/>
      <c r="E181" s="339"/>
      <c r="F181" s="339"/>
      <c r="G181" s="339"/>
      <c r="H181" s="339"/>
      <c r="I181" s="339"/>
      <c r="J181" s="339"/>
      <c r="K181" s="339"/>
      <c r="L181" s="339"/>
      <c r="M181" s="339"/>
      <c r="N181" s="339"/>
      <c r="O181" s="341"/>
      <c r="P181" s="341"/>
      <c r="Q181" s="341"/>
      <c r="R181" s="341"/>
      <c r="S181" s="341"/>
      <c r="T181" s="341"/>
      <c r="U181" s="341"/>
      <c r="V181" s="352"/>
      <c r="W181" s="352"/>
      <c r="X181" s="352"/>
      <c r="Y181" s="352"/>
      <c r="Z181" s="352"/>
      <c r="AA181" s="352"/>
      <c r="AB181" s="352"/>
      <c r="AC181" s="341"/>
      <c r="AD181" s="341"/>
      <c r="AE181" s="341"/>
      <c r="AF181" s="341"/>
      <c r="AG181" s="341"/>
      <c r="AH181" s="341"/>
      <c r="AI181" s="342"/>
      <c r="AJ181" s="343"/>
      <c r="AK181" s="344"/>
      <c r="AL181" s="353"/>
      <c r="AM181" s="353"/>
      <c r="AN181" s="353"/>
    </row>
    <row r="182" spans="1:41" ht="19.5" customHeight="1">
      <c r="B182" s="632" t="s">
        <v>112</v>
      </c>
      <c r="C182" s="633"/>
      <c r="D182" s="633"/>
      <c r="E182" s="633"/>
      <c r="F182" s="633"/>
      <c r="G182" s="633"/>
      <c r="H182" s="633"/>
      <c r="I182" s="893">
        <f>R18</f>
        <v>0</v>
      </c>
      <c r="J182" s="894"/>
      <c r="K182" s="894"/>
      <c r="L182" s="894"/>
      <c r="M182" s="894"/>
      <c r="N182" s="894"/>
      <c r="O182" s="354"/>
      <c r="P182" s="663" t="s">
        <v>116</v>
      </c>
      <c r="Q182" s="663"/>
      <c r="R182" s="663"/>
      <c r="S182" s="663"/>
      <c r="T182" s="663"/>
      <c r="U182" s="355"/>
      <c r="V182" s="662">
        <f>R26</f>
        <v>0</v>
      </c>
      <c r="W182" s="662"/>
      <c r="X182" s="662"/>
      <c r="Y182" s="662"/>
      <c r="Z182" s="662"/>
      <c r="AA182" s="662"/>
      <c r="AB182" s="662"/>
      <c r="AC182" s="662"/>
      <c r="AD182" s="662"/>
      <c r="AE182" s="662"/>
      <c r="AF182" s="341"/>
      <c r="AG182" s="330" t="s">
        <v>71</v>
      </c>
      <c r="AH182" s="356">
        <f>R37</f>
        <v>0</v>
      </c>
      <c r="AI182" s="357">
        <f>R39</f>
        <v>0</v>
      </c>
      <c r="AJ182" s="358"/>
      <c r="AK182" s="442" t="s">
        <v>199</v>
      </c>
      <c r="AL182" s="335">
        <f>M102</f>
        <v>0</v>
      </c>
      <c r="AM182" s="336" t="s">
        <v>1</v>
      </c>
      <c r="AN182" s="337">
        <f>V102</f>
        <v>0</v>
      </c>
    </row>
    <row r="183" spans="1:41" ht="6.75" customHeight="1">
      <c r="B183" s="338"/>
      <c r="C183" s="339"/>
      <c r="D183" s="339"/>
      <c r="E183" s="339"/>
      <c r="F183" s="339"/>
      <c r="G183" s="339"/>
      <c r="H183" s="339"/>
      <c r="I183" s="339"/>
      <c r="J183" s="339"/>
      <c r="K183" s="339"/>
      <c r="L183" s="339"/>
      <c r="M183" s="339"/>
      <c r="N183" s="339"/>
      <c r="O183" s="341"/>
      <c r="P183" s="341"/>
      <c r="Q183" s="341"/>
      <c r="R183" s="341"/>
      <c r="S183" s="341"/>
      <c r="T183" s="341"/>
      <c r="U183" s="341"/>
      <c r="V183" s="359"/>
      <c r="W183" s="341"/>
      <c r="X183" s="341"/>
      <c r="Y183" s="341"/>
      <c r="Z183" s="341"/>
      <c r="AA183" s="341"/>
      <c r="AB183" s="341"/>
      <c r="AC183" s="341"/>
      <c r="AD183" s="341"/>
      <c r="AE183" s="341"/>
      <c r="AF183" s="341"/>
      <c r="AG183" s="341"/>
      <c r="AH183" s="341"/>
      <c r="AI183" s="343"/>
      <c r="AJ183" s="343"/>
      <c r="AK183" s="360"/>
      <c r="AL183" s="360"/>
      <c r="AM183" s="360"/>
      <c r="AN183" s="360"/>
    </row>
    <row r="184" spans="1:41" ht="12.75" customHeight="1">
      <c r="B184" s="632" t="s">
        <v>110</v>
      </c>
      <c r="C184" s="633"/>
      <c r="D184" s="633"/>
      <c r="E184" s="633"/>
      <c r="F184" s="633"/>
      <c r="G184" s="633"/>
      <c r="H184" s="634"/>
      <c r="I184" s="896">
        <f>R30</f>
        <v>0</v>
      </c>
      <c r="J184" s="894"/>
      <c r="K184" s="897"/>
      <c r="L184" s="361" t="s">
        <v>108</v>
      </c>
      <c r="M184" s="636">
        <f>R32</f>
        <v>0</v>
      </c>
      <c r="N184" s="636"/>
      <c r="O184" s="362"/>
      <c r="P184" s="643" t="s">
        <v>126</v>
      </c>
      <c r="Q184" s="643"/>
      <c r="R184" s="643"/>
      <c r="S184" s="643"/>
      <c r="T184" s="643"/>
      <c r="U184" s="363"/>
      <c r="V184" s="683">
        <f>R28</f>
        <v>0</v>
      </c>
      <c r="W184" s="506"/>
      <c r="X184" s="506"/>
      <c r="Y184" s="506"/>
      <c r="Z184" s="506"/>
      <c r="AA184" s="506"/>
      <c r="AB184" s="506"/>
      <c r="AC184" s="506"/>
      <c r="AD184" s="506"/>
      <c r="AE184" s="507"/>
      <c r="AF184" s="341"/>
      <c r="AG184" s="341"/>
      <c r="AH184" s="341"/>
      <c r="AI184" s="342"/>
      <c r="AJ184" s="343"/>
      <c r="AK184" s="364" t="s">
        <v>123</v>
      </c>
      <c r="AL184" s="365">
        <f>M104</f>
        <v>0</v>
      </c>
      <c r="AM184" s="366" t="s">
        <v>120</v>
      </c>
      <c r="AN184" s="366">
        <f>V106</f>
        <v>0</v>
      </c>
    </row>
    <row r="185" spans="1:41" ht="6.75" customHeight="1">
      <c r="B185" s="2"/>
      <c r="C185" s="367"/>
      <c r="D185" s="367"/>
      <c r="E185" s="367"/>
      <c r="F185" s="367"/>
      <c r="G185" s="367"/>
      <c r="H185" s="367"/>
      <c r="I185" s="684"/>
      <c r="J185" s="684"/>
      <c r="K185" s="684"/>
      <c r="L185" s="684"/>
      <c r="M185" s="684"/>
      <c r="N185" s="684"/>
      <c r="O185" s="684"/>
      <c r="P185" s="684"/>
      <c r="Q185" s="684"/>
      <c r="R185" s="684"/>
      <c r="S185" s="684"/>
      <c r="T185" s="684"/>
      <c r="U185" s="684"/>
      <c r="V185" s="2"/>
      <c r="W185" s="368"/>
      <c r="X185" s="368"/>
      <c r="Y185" s="368"/>
      <c r="Z185" s="31"/>
      <c r="AA185" s="31"/>
      <c r="AB185" s="31"/>
      <c r="AC185" s="31"/>
      <c r="AD185" s="31"/>
      <c r="AE185" s="31"/>
      <c r="AF185" s="108"/>
      <c r="AG185" s="108"/>
      <c r="AH185" s="108"/>
      <c r="AI185" s="369"/>
      <c r="AJ185" s="369"/>
      <c r="AK185" s="370"/>
      <c r="AL185" s="370"/>
      <c r="AM185" s="370"/>
      <c r="AN185" s="370"/>
    </row>
    <row r="186" spans="1:41" s="1" customFormat="1" ht="9" customHeight="1">
      <c r="A186" s="91"/>
      <c r="B186" s="644" t="s">
        <v>43</v>
      </c>
      <c r="C186" s="645"/>
      <c r="D186" s="645"/>
      <c r="E186" s="645"/>
      <c r="F186" s="645"/>
      <c r="G186" s="645"/>
      <c r="H186" s="645"/>
      <c r="I186" s="645"/>
      <c r="J186" s="645"/>
      <c r="K186" s="645"/>
      <c r="L186" s="645"/>
      <c r="M186" s="645"/>
      <c r="N186" s="645"/>
      <c r="O186" s="645"/>
      <c r="P186" s="645"/>
      <c r="Q186" s="645"/>
      <c r="R186" s="645"/>
      <c r="S186" s="371"/>
      <c r="T186" s="371"/>
      <c r="U186" s="371"/>
      <c r="V186" s="371"/>
      <c r="W186" s="372"/>
      <c r="X186" s="935">
        <f>+V65</f>
        <v>0</v>
      </c>
      <c r="Y186" s="936"/>
      <c r="Z186" s="938" t="s">
        <v>9</v>
      </c>
      <c r="AA186" s="936"/>
      <c r="AB186" s="936"/>
      <c r="AC186" s="936"/>
      <c r="AD186" s="939">
        <f>IF(AE65="","",AE65)</f>
        <v>0</v>
      </c>
      <c r="AE186" s="939"/>
      <c r="AF186" s="488" t="s">
        <v>140</v>
      </c>
      <c r="AG186" s="488"/>
      <c r="AH186" s="488"/>
      <c r="AI186" s="488"/>
      <c r="AJ186" s="1048" t="s">
        <v>139</v>
      </c>
      <c r="AK186" s="1048">
        <f>R57</f>
        <v>0</v>
      </c>
      <c r="AL186" s="1049" t="s">
        <v>3</v>
      </c>
      <c r="AM186" s="1049"/>
      <c r="AN186" s="1048">
        <f>AE57</f>
        <v>0</v>
      </c>
      <c r="AO186" s="637"/>
    </row>
    <row r="187" spans="1:41" s="1" customFormat="1" ht="9" customHeight="1">
      <c r="A187" s="92"/>
      <c r="B187" s="646"/>
      <c r="C187" s="647"/>
      <c r="D187" s="647"/>
      <c r="E187" s="647"/>
      <c r="F187" s="647"/>
      <c r="G187" s="647"/>
      <c r="H187" s="647"/>
      <c r="I187" s="647"/>
      <c r="J187" s="647"/>
      <c r="K187" s="647"/>
      <c r="L187" s="647"/>
      <c r="M187" s="647"/>
      <c r="N187" s="647"/>
      <c r="O187" s="647"/>
      <c r="P187" s="647"/>
      <c r="Q187" s="647"/>
      <c r="R187" s="647"/>
      <c r="S187" s="373"/>
      <c r="T187" s="373"/>
      <c r="U187" s="373"/>
      <c r="V187" s="373"/>
      <c r="W187" s="374"/>
      <c r="X187" s="937"/>
      <c r="Y187" s="937"/>
      <c r="Z187" s="937"/>
      <c r="AA187" s="937"/>
      <c r="AB187" s="937"/>
      <c r="AC187" s="937"/>
      <c r="AD187" s="940"/>
      <c r="AE187" s="940"/>
      <c r="AF187" s="489"/>
      <c r="AG187" s="489"/>
      <c r="AH187" s="489"/>
      <c r="AI187" s="489"/>
      <c r="AJ187" s="1050"/>
      <c r="AK187" s="1050"/>
      <c r="AL187" s="1051"/>
      <c r="AM187" s="1051"/>
      <c r="AN187" s="1050"/>
      <c r="AO187" s="638"/>
    </row>
    <row r="188" spans="1:41" ht="45.75" customHeight="1">
      <c r="B188" s="375" t="s">
        <v>130</v>
      </c>
      <c r="C188" s="376" t="s">
        <v>138</v>
      </c>
      <c r="D188" s="553" t="str">
        <f>D68</f>
        <v>תיאור ואפיון הפריט (תיאור העבודה)</v>
      </c>
      <c r="E188" s="566"/>
      <c r="F188" s="566"/>
      <c r="G188" s="566"/>
      <c r="H188" s="566"/>
      <c r="I188" s="566"/>
      <c r="J188" s="566"/>
      <c r="K188" s="566"/>
      <c r="L188" s="554"/>
      <c r="M188" s="567" t="str">
        <f>M68</f>
        <v>סכום השורה בהזמנה (לפני ההנחה)</v>
      </c>
      <c r="N188" s="569"/>
      <c r="O188" s="639" t="str">
        <f>O68</f>
        <v>אחוז התקדמות העבודה (כולל חשבון זה)</v>
      </c>
      <c r="P188" s="640"/>
      <c r="Q188" s="640"/>
      <c r="R188" s="641"/>
      <c r="S188" s="639" t="str">
        <f>S68</f>
        <v xml:space="preserve">סכום מצטבר (לאחר הנחה) שאושר (כולל חשבון זה) </v>
      </c>
      <c r="T188" s="640"/>
      <c r="U188" s="640"/>
      <c r="V188" s="640"/>
      <c r="W188" s="640"/>
      <c r="X188" s="641"/>
      <c r="Y188" s="567" t="str">
        <f>Z68</f>
        <v xml:space="preserve">סכום מצטבר (לאחר הנחה) שאושר בחשבונות קודמים (לא כולל חשבון זה) </v>
      </c>
      <c r="Z188" s="568"/>
      <c r="AA188" s="568"/>
      <c r="AB188" s="568"/>
      <c r="AC188" s="569"/>
      <c r="AD188" s="567" t="s">
        <v>186</v>
      </c>
      <c r="AE188" s="568"/>
      <c r="AF188" s="569"/>
      <c r="AG188" s="377" t="str">
        <f>AE68</f>
        <v>סכום מצטבר ששולם בחשבונות קודמים (לא כולל חשבון זה)</v>
      </c>
      <c r="AH188" s="555" t="str">
        <f>AH68</f>
        <v xml:space="preserve">סכום מאושר לתשלום בחשבון זה לאחר קיזוז דמי עיכבון ברוטו (לפני הנחה) </v>
      </c>
      <c r="AI188" s="556"/>
      <c r="AJ188" s="567" t="str">
        <f>AJ68</f>
        <v>אחוז הנחה בשורה (בהתאם לתחשיב)</v>
      </c>
      <c r="AK188" s="569"/>
      <c r="AL188" s="567" t="s">
        <v>107</v>
      </c>
      <c r="AM188" s="568"/>
      <c r="AN188" s="569"/>
      <c r="AO188" s="375" t="s">
        <v>209</v>
      </c>
    </row>
    <row r="189" spans="1:41">
      <c r="B189" s="378" t="s">
        <v>5</v>
      </c>
      <c r="C189" s="379" t="s">
        <v>6</v>
      </c>
      <c r="D189" s="553" t="s">
        <v>10</v>
      </c>
      <c r="E189" s="566"/>
      <c r="F189" s="566"/>
      <c r="G189" s="566"/>
      <c r="H189" s="566"/>
      <c r="I189" s="566"/>
      <c r="J189" s="566"/>
      <c r="K189" s="566"/>
      <c r="L189" s="554"/>
      <c r="M189" s="553" t="s">
        <v>7</v>
      </c>
      <c r="N189" s="554"/>
      <c r="O189" s="553" t="s">
        <v>8</v>
      </c>
      <c r="P189" s="566"/>
      <c r="Q189" s="566"/>
      <c r="R189" s="554"/>
      <c r="S189" s="988" t="str">
        <f>S70</f>
        <v>F=E*D*(1-K)</v>
      </c>
      <c r="T189" s="989"/>
      <c r="U189" s="989"/>
      <c r="V189" s="989"/>
      <c r="W189" s="989"/>
      <c r="X189" s="990"/>
      <c r="Y189" s="553" t="s">
        <v>131</v>
      </c>
      <c r="Z189" s="566"/>
      <c r="AA189" s="566"/>
      <c r="AB189" s="566"/>
      <c r="AC189" s="554"/>
      <c r="AD189" s="553" t="s">
        <v>23</v>
      </c>
      <c r="AE189" s="566"/>
      <c r="AF189" s="554"/>
      <c r="AG189" s="380" t="s">
        <v>24</v>
      </c>
      <c r="AH189" s="553" t="s">
        <v>25</v>
      </c>
      <c r="AI189" s="554"/>
      <c r="AJ189" s="553" t="s">
        <v>26</v>
      </c>
      <c r="AK189" s="554"/>
      <c r="AL189" s="553" t="s">
        <v>178</v>
      </c>
      <c r="AM189" s="566"/>
      <c r="AN189" s="554"/>
      <c r="AO189" s="375" t="s">
        <v>204</v>
      </c>
    </row>
    <row r="190" spans="1:41" s="66" customFormat="1" ht="18.75">
      <c r="B190" s="381">
        <f t="shared" ref="B190:D205" si="13">IF(B71="","",B71)</f>
        <v>64</v>
      </c>
      <c r="C190" s="382" t="str">
        <f t="shared" si="13"/>
        <v>י.פ.</v>
      </c>
      <c r="D190" s="580" t="str">
        <f t="shared" si="13"/>
        <v xml:space="preserve">יתרת סגירה עמוד 3 </v>
      </c>
      <c r="E190" s="581"/>
      <c r="F190" s="581"/>
      <c r="G190" s="581"/>
      <c r="H190" s="581"/>
      <c r="I190" s="581"/>
      <c r="J190" s="581"/>
      <c r="K190" s="581"/>
      <c r="L190" s="582"/>
      <c r="M190" s="516">
        <f t="shared" ref="M190:M211" si="14">IF(M71="","",M71)</f>
        <v>0</v>
      </c>
      <c r="N190" s="517"/>
      <c r="O190" s="508" t="str">
        <f t="shared" ref="O190:O210" si="15">IF(O71="","",O71)</f>
        <v/>
      </c>
      <c r="P190" s="509"/>
      <c r="Q190" s="509"/>
      <c r="R190" s="510"/>
      <c r="S190" s="557">
        <f t="shared" ref="S190:S211" si="16">IF(S71="","",S71)</f>
        <v>0</v>
      </c>
      <c r="T190" s="558"/>
      <c r="U190" s="558"/>
      <c r="V190" s="558"/>
      <c r="W190" s="558"/>
      <c r="X190" s="559"/>
      <c r="Y190" s="514">
        <f>IF(Z71="","",Z71)</f>
        <v>0</v>
      </c>
      <c r="Z190" s="642"/>
      <c r="AA190" s="642"/>
      <c r="AB190" s="642"/>
      <c r="AC190" s="515"/>
      <c r="AD190" s="514">
        <f t="shared" ref="AD190:AD211" si="17">IF(AS71="","",AS71)</f>
        <v>0</v>
      </c>
      <c r="AE190" s="642"/>
      <c r="AF190" s="515"/>
      <c r="AG190" s="383">
        <f>IF(AE71="","",AE71)</f>
        <v>0</v>
      </c>
      <c r="AH190" s="514">
        <f t="shared" ref="AH190:AH211" si="18">IF(AH71="","",AH71)</f>
        <v>0</v>
      </c>
      <c r="AI190" s="515"/>
      <c r="AJ190" s="508" t="str">
        <f t="shared" ref="AJ190:AJ210" si="19">IF(AJ71="","",AJ71)</f>
        <v/>
      </c>
      <c r="AK190" s="510"/>
      <c r="AL190" s="511">
        <f t="shared" ref="AL190:AL211" si="20">IF(AL71="","",AL71)</f>
        <v>0</v>
      </c>
      <c r="AM190" s="512"/>
      <c r="AN190" s="513"/>
      <c r="AO190" s="455">
        <f>IF(AO71="","",AO71)</f>
        <v>0</v>
      </c>
    </row>
    <row r="191" spans="1:41" s="66" customFormat="1" ht="18.75">
      <c r="B191" s="381">
        <f t="shared" si="13"/>
        <v>65</v>
      </c>
      <c r="C191" s="382" t="str">
        <f t="shared" si="13"/>
        <v/>
      </c>
      <c r="D191" s="580" t="str">
        <f t="shared" si="13"/>
        <v/>
      </c>
      <c r="E191" s="581"/>
      <c r="F191" s="581"/>
      <c r="G191" s="581"/>
      <c r="H191" s="581"/>
      <c r="I191" s="581"/>
      <c r="J191" s="581"/>
      <c r="K191" s="581"/>
      <c r="L191" s="582"/>
      <c r="M191" s="516" t="str">
        <f t="shared" si="14"/>
        <v/>
      </c>
      <c r="N191" s="517"/>
      <c r="O191" s="508" t="str">
        <f t="shared" si="15"/>
        <v/>
      </c>
      <c r="P191" s="509"/>
      <c r="Q191" s="509"/>
      <c r="R191" s="510"/>
      <c r="S191" s="557" t="str">
        <f t="shared" si="16"/>
        <v/>
      </c>
      <c r="T191" s="558"/>
      <c r="U191" s="558"/>
      <c r="V191" s="558"/>
      <c r="W191" s="558"/>
      <c r="X191" s="559"/>
      <c r="Y191" s="514" t="str">
        <f t="shared" ref="Y191:Y211" si="21">IF(Z72="","",Z72)</f>
        <v/>
      </c>
      <c r="Z191" s="642"/>
      <c r="AA191" s="642"/>
      <c r="AB191" s="642"/>
      <c r="AC191" s="515"/>
      <c r="AD191" s="514" t="str">
        <f t="shared" si="17"/>
        <v/>
      </c>
      <c r="AE191" s="642"/>
      <c r="AF191" s="515"/>
      <c r="AG191" s="383" t="str">
        <f t="shared" ref="AG191:AG211" si="22">IF(AE72="","",AE72)</f>
        <v/>
      </c>
      <c r="AH191" s="514" t="str">
        <f t="shared" si="18"/>
        <v/>
      </c>
      <c r="AI191" s="515"/>
      <c r="AJ191" s="508" t="str">
        <f t="shared" si="19"/>
        <v/>
      </c>
      <c r="AK191" s="510"/>
      <c r="AL191" s="511" t="str">
        <f t="shared" si="20"/>
        <v/>
      </c>
      <c r="AM191" s="512"/>
      <c r="AN191" s="513"/>
      <c r="AO191" s="455" t="str">
        <f t="shared" ref="AO191:AO211" si="23">IF(AO72="","",AO72)</f>
        <v/>
      </c>
    </row>
    <row r="192" spans="1:41" s="66" customFormat="1" ht="18.75">
      <c r="B192" s="381">
        <f t="shared" si="13"/>
        <v>66</v>
      </c>
      <c r="C192" s="382" t="str">
        <f t="shared" si="13"/>
        <v/>
      </c>
      <c r="D192" s="580" t="str">
        <f t="shared" si="13"/>
        <v/>
      </c>
      <c r="E192" s="581"/>
      <c r="F192" s="581"/>
      <c r="G192" s="581"/>
      <c r="H192" s="581"/>
      <c r="I192" s="581"/>
      <c r="J192" s="581"/>
      <c r="K192" s="581"/>
      <c r="L192" s="582"/>
      <c r="M192" s="516" t="str">
        <f t="shared" si="14"/>
        <v/>
      </c>
      <c r="N192" s="517"/>
      <c r="O192" s="508" t="str">
        <f t="shared" si="15"/>
        <v/>
      </c>
      <c r="P192" s="509"/>
      <c r="Q192" s="509"/>
      <c r="R192" s="510"/>
      <c r="S192" s="557" t="str">
        <f t="shared" si="16"/>
        <v/>
      </c>
      <c r="T192" s="558"/>
      <c r="U192" s="558"/>
      <c r="V192" s="558"/>
      <c r="W192" s="558"/>
      <c r="X192" s="559"/>
      <c r="Y192" s="514" t="str">
        <f t="shared" si="21"/>
        <v/>
      </c>
      <c r="Z192" s="642"/>
      <c r="AA192" s="642"/>
      <c r="AB192" s="642"/>
      <c r="AC192" s="515"/>
      <c r="AD192" s="514" t="str">
        <f t="shared" si="17"/>
        <v/>
      </c>
      <c r="AE192" s="642"/>
      <c r="AF192" s="515"/>
      <c r="AG192" s="383" t="str">
        <f t="shared" si="22"/>
        <v/>
      </c>
      <c r="AH192" s="514" t="str">
        <f t="shared" si="18"/>
        <v/>
      </c>
      <c r="AI192" s="515"/>
      <c r="AJ192" s="508" t="str">
        <f t="shared" si="19"/>
        <v/>
      </c>
      <c r="AK192" s="510"/>
      <c r="AL192" s="511" t="str">
        <f t="shared" si="20"/>
        <v/>
      </c>
      <c r="AM192" s="512"/>
      <c r="AN192" s="513"/>
      <c r="AO192" s="455" t="str">
        <f t="shared" si="23"/>
        <v/>
      </c>
    </row>
    <row r="193" spans="2:41" s="66" customFormat="1" ht="18.75">
      <c r="B193" s="381">
        <f t="shared" si="13"/>
        <v>67</v>
      </c>
      <c r="C193" s="382" t="str">
        <f t="shared" si="13"/>
        <v/>
      </c>
      <c r="D193" s="580" t="str">
        <f t="shared" si="13"/>
        <v/>
      </c>
      <c r="E193" s="581"/>
      <c r="F193" s="581"/>
      <c r="G193" s="581"/>
      <c r="H193" s="581"/>
      <c r="I193" s="581"/>
      <c r="J193" s="581"/>
      <c r="K193" s="581"/>
      <c r="L193" s="582"/>
      <c r="M193" s="516" t="str">
        <f t="shared" si="14"/>
        <v/>
      </c>
      <c r="N193" s="517"/>
      <c r="O193" s="508" t="str">
        <f t="shared" si="15"/>
        <v/>
      </c>
      <c r="P193" s="509"/>
      <c r="Q193" s="509"/>
      <c r="R193" s="510"/>
      <c r="S193" s="557" t="str">
        <f t="shared" si="16"/>
        <v/>
      </c>
      <c r="T193" s="558"/>
      <c r="U193" s="558"/>
      <c r="V193" s="558"/>
      <c r="W193" s="558"/>
      <c r="X193" s="559"/>
      <c r="Y193" s="514" t="str">
        <f t="shared" si="21"/>
        <v/>
      </c>
      <c r="Z193" s="642"/>
      <c r="AA193" s="642"/>
      <c r="AB193" s="642"/>
      <c r="AC193" s="515"/>
      <c r="AD193" s="514" t="str">
        <f t="shared" si="17"/>
        <v/>
      </c>
      <c r="AE193" s="642"/>
      <c r="AF193" s="515"/>
      <c r="AG193" s="383" t="str">
        <f t="shared" si="22"/>
        <v/>
      </c>
      <c r="AH193" s="514" t="str">
        <f t="shared" si="18"/>
        <v/>
      </c>
      <c r="AI193" s="515"/>
      <c r="AJ193" s="508" t="str">
        <f t="shared" si="19"/>
        <v/>
      </c>
      <c r="AK193" s="510"/>
      <c r="AL193" s="511" t="str">
        <f t="shared" si="20"/>
        <v/>
      </c>
      <c r="AM193" s="512"/>
      <c r="AN193" s="513"/>
      <c r="AO193" s="455" t="str">
        <f t="shared" si="23"/>
        <v/>
      </c>
    </row>
    <row r="194" spans="2:41" s="66" customFormat="1" ht="18.75">
      <c r="B194" s="381">
        <f t="shared" si="13"/>
        <v>68</v>
      </c>
      <c r="C194" s="382" t="str">
        <f t="shared" si="13"/>
        <v/>
      </c>
      <c r="D194" s="580" t="str">
        <f t="shared" si="13"/>
        <v/>
      </c>
      <c r="E194" s="581"/>
      <c r="F194" s="581"/>
      <c r="G194" s="581"/>
      <c r="H194" s="581"/>
      <c r="I194" s="581"/>
      <c r="J194" s="581"/>
      <c r="K194" s="581"/>
      <c r="L194" s="582"/>
      <c r="M194" s="516" t="str">
        <f t="shared" si="14"/>
        <v/>
      </c>
      <c r="N194" s="517"/>
      <c r="O194" s="508" t="str">
        <f t="shared" si="15"/>
        <v/>
      </c>
      <c r="P194" s="509"/>
      <c r="Q194" s="509"/>
      <c r="R194" s="510"/>
      <c r="S194" s="557" t="str">
        <f t="shared" si="16"/>
        <v/>
      </c>
      <c r="T194" s="558"/>
      <c r="U194" s="558"/>
      <c r="V194" s="558"/>
      <c r="W194" s="558"/>
      <c r="X194" s="559"/>
      <c r="Y194" s="514" t="str">
        <f t="shared" si="21"/>
        <v/>
      </c>
      <c r="Z194" s="642"/>
      <c r="AA194" s="642"/>
      <c r="AB194" s="642"/>
      <c r="AC194" s="515"/>
      <c r="AD194" s="514" t="str">
        <f t="shared" si="17"/>
        <v/>
      </c>
      <c r="AE194" s="642"/>
      <c r="AF194" s="515"/>
      <c r="AG194" s="383" t="str">
        <f t="shared" si="22"/>
        <v/>
      </c>
      <c r="AH194" s="514" t="str">
        <f t="shared" si="18"/>
        <v/>
      </c>
      <c r="AI194" s="515"/>
      <c r="AJ194" s="508" t="str">
        <f t="shared" si="19"/>
        <v/>
      </c>
      <c r="AK194" s="510"/>
      <c r="AL194" s="511" t="str">
        <f t="shared" si="20"/>
        <v/>
      </c>
      <c r="AM194" s="512"/>
      <c r="AN194" s="513"/>
      <c r="AO194" s="455" t="str">
        <f t="shared" si="23"/>
        <v/>
      </c>
    </row>
    <row r="195" spans="2:41" s="66" customFormat="1" ht="18.75">
      <c r="B195" s="381">
        <f t="shared" si="13"/>
        <v>69</v>
      </c>
      <c r="C195" s="382" t="str">
        <f t="shared" si="13"/>
        <v/>
      </c>
      <c r="D195" s="580" t="str">
        <f t="shared" si="13"/>
        <v/>
      </c>
      <c r="E195" s="581"/>
      <c r="F195" s="581"/>
      <c r="G195" s="581"/>
      <c r="H195" s="581"/>
      <c r="I195" s="581"/>
      <c r="J195" s="581"/>
      <c r="K195" s="581"/>
      <c r="L195" s="582"/>
      <c r="M195" s="516" t="str">
        <f t="shared" si="14"/>
        <v/>
      </c>
      <c r="N195" s="517"/>
      <c r="O195" s="508" t="str">
        <f t="shared" si="15"/>
        <v/>
      </c>
      <c r="P195" s="509"/>
      <c r="Q195" s="509"/>
      <c r="R195" s="510"/>
      <c r="S195" s="557" t="str">
        <f t="shared" si="16"/>
        <v/>
      </c>
      <c r="T195" s="558"/>
      <c r="U195" s="558"/>
      <c r="V195" s="558"/>
      <c r="W195" s="558"/>
      <c r="X195" s="559"/>
      <c r="Y195" s="514" t="str">
        <f t="shared" si="21"/>
        <v/>
      </c>
      <c r="Z195" s="642"/>
      <c r="AA195" s="642"/>
      <c r="AB195" s="642"/>
      <c r="AC195" s="515"/>
      <c r="AD195" s="514" t="str">
        <f t="shared" si="17"/>
        <v/>
      </c>
      <c r="AE195" s="642"/>
      <c r="AF195" s="515"/>
      <c r="AG195" s="383" t="str">
        <f t="shared" si="22"/>
        <v/>
      </c>
      <c r="AH195" s="514" t="str">
        <f t="shared" si="18"/>
        <v/>
      </c>
      <c r="AI195" s="515"/>
      <c r="AJ195" s="508" t="str">
        <f t="shared" si="19"/>
        <v/>
      </c>
      <c r="AK195" s="510"/>
      <c r="AL195" s="511" t="str">
        <f t="shared" si="20"/>
        <v/>
      </c>
      <c r="AM195" s="512"/>
      <c r="AN195" s="513"/>
      <c r="AO195" s="455" t="str">
        <f t="shared" si="23"/>
        <v/>
      </c>
    </row>
    <row r="196" spans="2:41" s="66" customFormat="1" ht="18.75">
      <c r="B196" s="381">
        <f t="shared" si="13"/>
        <v>70</v>
      </c>
      <c r="C196" s="382" t="str">
        <f t="shared" si="13"/>
        <v/>
      </c>
      <c r="D196" s="580" t="str">
        <f t="shared" si="13"/>
        <v/>
      </c>
      <c r="E196" s="581"/>
      <c r="F196" s="581"/>
      <c r="G196" s="581"/>
      <c r="H196" s="581"/>
      <c r="I196" s="581"/>
      <c r="J196" s="581"/>
      <c r="K196" s="581"/>
      <c r="L196" s="582"/>
      <c r="M196" s="516" t="str">
        <f t="shared" si="14"/>
        <v/>
      </c>
      <c r="N196" s="517"/>
      <c r="O196" s="508" t="str">
        <f t="shared" si="15"/>
        <v/>
      </c>
      <c r="P196" s="509"/>
      <c r="Q196" s="509"/>
      <c r="R196" s="510"/>
      <c r="S196" s="557" t="str">
        <f t="shared" si="16"/>
        <v/>
      </c>
      <c r="T196" s="558"/>
      <c r="U196" s="558"/>
      <c r="V196" s="558"/>
      <c r="W196" s="558"/>
      <c r="X196" s="559"/>
      <c r="Y196" s="514" t="str">
        <f t="shared" si="21"/>
        <v/>
      </c>
      <c r="Z196" s="642"/>
      <c r="AA196" s="642"/>
      <c r="AB196" s="642"/>
      <c r="AC196" s="515"/>
      <c r="AD196" s="514" t="str">
        <f t="shared" si="17"/>
        <v/>
      </c>
      <c r="AE196" s="642"/>
      <c r="AF196" s="515"/>
      <c r="AG196" s="383" t="str">
        <f t="shared" si="22"/>
        <v/>
      </c>
      <c r="AH196" s="514" t="str">
        <f t="shared" si="18"/>
        <v/>
      </c>
      <c r="AI196" s="515"/>
      <c r="AJ196" s="508" t="str">
        <f t="shared" si="19"/>
        <v/>
      </c>
      <c r="AK196" s="510"/>
      <c r="AL196" s="511" t="str">
        <f t="shared" si="20"/>
        <v/>
      </c>
      <c r="AM196" s="512"/>
      <c r="AN196" s="513"/>
      <c r="AO196" s="455" t="str">
        <f t="shared" si="23"/>
        <v/>
      </c>
    </row>
    <row r="197" spans="2:41" s="66" customFormat="1" ht="18.75">
      <c r="B197" s="381">
        <f t="shared" si="13"/>
        <v>71</v>
      </c>
      <c r="C197" s="382" t="str">
        <f t="shared" si="13"/>
        <v/>
      </c>
      <c r="D197" s="580" t="str">
        <f t="shared" si="13"/>
        <v/>
      </c>
      <c r="E197" s="581"/>
      <c r="F197" s="581"/>
      <c r="G197" s="581"/>
      <c r="H197" s="581"/>
      <c r="I197" s="581"/>
      <c r="J197" s="581"/>
      <c r="K197" s="581"/>
      <c r="L197" s="582"/>
      <c r="M197" s="516" t="str">
        <f t="shared" si="14"/>
        <v/>
      </c>
      <c r="N197" s="517"/>
      <c r="O197" s="508" t="str">
        <f t="shared" si="15"/>
        <v/>
      </c>
      <c r="P197" s="509"/>
      <c r="Q197" s="509"/>
      <c r="R197" s="510"/>
      <c r="S197" s="557" t="str">
        <f t="shared" si="16"/>
        <v/>
      </c>
      <c r="T197" s="558"/>
      <c r="U197" s="558"/>
      <c r="V197" s="558"/>
      <c r="W197" s="558"/>
      <c r="X197" s="559"/>
      <c r="Y197" s="514" t="str">
        <f t="shared" si="21"/>
        <v/>
      </c>
      <c r="Z197" s="642"/>
      <c r="AA197" s="642"/>
      <c r="AB197" s="642"/>
      <c r="AC197" s="515"/>
      <c r="AD197" s="514" t="str">
        <f t="shared" si="17"/>
        <v/>
      </c>
      <c r="AE197" s="642"/>
      <c r="AF197" s="515"/>
      <c r="AG197" s="383" t="str">
        <f t="shared" si="22"/>
        <v/>
      </c>
      <c r="AH197" s="514" t="str">
        <f t="shared" si="18"/>
        <v/>
      </c>
      <c r="AI197" s="515"/>
      <c r="AJ197" s="508" t="str">
        <f t="shared" si="19"/>
        <v/>
      </c>
      <c r="AK197" s="510"/>
      <c r="AL197" s="511" t="str">
        <f t="shared" si="20"/>
        <v/>
      </c>
      <c r="AM197" s="512"/>
      <c r="AN197" s="513"/>
      <c r="AO197" s="455" t="str">
        <f t="shared" si="23"/>
        <v/>
      </c>
    </row>
    <row r="198" spans="2:41" s="66" customFormat="1" ht="18.75">
      <c r="B198" s="381">
        <f t="shared" si="13"/>
        <v>72</v>
      </c>
      <c r="C198" s="382" t="str">
        <f t="shared" si="13"/>
        <v/>
      </c>
      <c r="D198" s="580" t="str">
        <f t="shared" si="13"/>
        <v/>
      </c>
      <c r="E198" s="581"/>
      <c r="F198" s="581"/>
      <c r="G198" s="581"/>
      <c r="H198" s="581"/>
      <c r="I198" s="581"/>
      <c r="J198" s="581"/>
      <c r="K198" s="581"/>
      <c r="L198" s="582"/>
      <c r="M198" s="516" t="str">
        <f t="shared" si="14"/>
        <v/>
      </c>
      <c r="N198" s="517"/>
      <c r="O198" s="508" t="str">
        <f t="shared" si="15"/>
        <v/>
      </c>
      <c r="P198" s="509"/>
      <c r="Q198" s="509"/>
      <c r="R198" s="510"/>
      <c r="S198" s="557" t="str">
        <f t="shared" si="16"/>
        <v/>
      </c>
      <c r="T198" s="558"/>
      <c r="U198" s="558"/>
      <c r="V198" s="558"/>
      <c r="W198" s="558"/>
      <c r="X198" s="559"/>
      <c r="Y198" s="514" t="str">
        <f t="shared" si="21"/>
        <v/>
      </c>
      <c r="Z198" s="642"/>
      <c r="AA198" s="642"/>
      <c r="AB198" s="642"/>
      <c r="AC198" s="515"/>
      <c r="AD198" s="514" t="str">
        <f t="shared" si="17"/>
        <v/>
      </c>
      <c r="AE198" s="642"/>
      <c r="AF198" s="515"/>
      <c r="AG198" s="383" t="str">
        <f t="shared" si="22"/>
        <v/>
      </c>
      <c r="AH198" s="514" t="str">
        <f t="shared" si="18"/>
        <v/>
      </c>
      <c r="AI198" s="515"/>
      <c r="AJ198" s="508" t="str">
        <f t="shared" si="19"/>
        <v/>
      </c>
      <c r="AK198" s="510"/>
      <c r="AL198" s="511" t="str">
        <f t="shared" si="20"/>
        <v/>
      </c>
      <c r="AM198" s="512"/>
      <c r="AN198" s="513"/>
      <c r="AO198" s="455" t="str">
        <f t="shared" si="23"/>
        <v/>
      </c>
    </row>
    <row r="199" spans="2:41" s="66" customFormat="1" ht="18.75">
      <c r="B199" s="381">
        <f t="shared" si="13"/>
        <v>73</v>
      </c>
      <c r="C199" s="382" t="str">
        <f t="shared" si="13"/>
        <v/>
      </c>
      <c r="D199" s="580" t="str">
        <f t="shared" si="13"/>
        <v/>
      </c>
      <c r="E199" s="581"/>
      <c r="F199" s="581"/>
      <c r="G199" s="581"/>
      <c r="H199" s="581"/>
      <c r="I199" s="581"/>
      <c r="J199" s="581"/>
      <c r="K199" s="581"/>
      <c r="L199" s="582"/>
      <c r="M199" s="516" t="str">
        <f t="shared" si="14"/>
        <v/>
      </c>
      <c r="N199" s="517"/>
      <c r="O199" s="508" t="str">
        <f t="shared" si="15"/>
        <v/>
      </c>
      <c r="P199" s="509"/>
      <c r="Q199" s="509"/>
      <c r="R199" s="510"/>
      <c r="S199" s="557" t="str">
        <f t="shared" si="16"/>
        <v/>
      </c>
      <c r="T199" s="558"/>
      <c r="U199" s="558"/>
      <c r="V199" s="558"/>
      <c r="W199" s="558"/>
      <c r="X199" s="559"/>
      <c r="Y199" s="514" t="str">
        <f t="shared" si="21"/>
        <v/>
      </c>
      <c r="Z199" s="642"/>
      <c r="AA199" s="642"/>
      <c r="AB199" s="642"/>
      <c r="AC199" s="515"/>
      <c r="AD199" s="514" t="str">
        <f t="shared" si="17"/>
        <v/>
      </c>
      <c r="AE199" s="642"/>
      <c r="AF199" s="515"/>
      <c r="AG199" s="383" t="str">
        <f t="shared" si="22"/>
        <v/>
      </c>
      <c r="AH199" s="514" t="str">
        <f t="shared" si="18"/>
        <v/>
      </c>
      <c r="AI199" s="515"/>
      <c r="AJ199" s="508" t="str">
        <f t="shared" si="19"/>
        <v/>
      </c>
      <c r="AK199" s="510"/>
      <c r="AL199" s="511" t="str">
        <f t="shared" si="20"/>
        <v/>
      </c>
      <c r="AM199" s="512"/>
      <c r="AN199" s="513"/>
      <c r="AO199" s="455" t="str">
        <f t="shared" si="23"/>
        <v/>
      </c>
    </row>
    <row r="200" spans="2:41" s="66" customFormat="1" ht="18.75">
      <c r="B200" s="381">
        <f t="shared" si="13"/>
        <v>74</v>
      </c>
      <c r="C200" s="382" t="str">
        <f t="shared" si="13"/>
        <v/>
      </c>
      <c r="D200" s="580" t="str">
        <f t="shared" si="13"/>
        <v/>
      </c>
      <c r="E200" s="581"/>
      <c r="F200" s="581"/>
      <c r="G200" s="581"/>
      <c r="H200" s="581"/>
      <c r="I200" s="581"/>
      <c r="J200" s="581"/>
      <c r="K200" s="581"/>
      <c r="L200" s="582"/>
      <c r="M200" s="516" t="str">
        <f t="shared" si="14"/>
        <v/>
      </c>
      <c r="N200" s="517"/>
      <c r="O200" s="508" t="str">
        <f t="shared" si="15"/>
        <v/>
      </c>
      <c r="P200" s="509"/>
      <c r="Q200" s="509"/>
      <c r="R200" s="510"/>
      <c r="S200" s="557" t="str">
        <f t="shared" si="16"/>
        <v/>
      </c>
      <c r="T200" s="558"/>
      <c r="U200" s="558"/>
      <c r="V200" s="558"/>
      <c r="W200" s="558"/>
      <c r="X200" s="559"/>
      <c r="Y200" s="514" t="str">
        <f t="shared" si="21"/>
        <v/>
      </c>
      <c r="Z200" s="642"/>
      <c r="AA200" s="642"/>
      <c r="AB200" s="642"/>
      <c r="AC200" s="515"/>
      <c r="AD200" s="514" t="str">
        <f t="shared" si="17"/>
        <v/>
      </c>
      <c r="AE200" s="642"/>
      <c r="AF200" s="515"/>
      <c r="AG200" s="383" t="str">
        <f t="shared" si="22"/>
        <v/>
      </c>
      <c r="AH200" s="514" t="str">
        <f t="shared" si="18"/>
        <v/>
      </c>
      <c r="AI200" s="515"/>
      <c r="AJ200" s="508" t="str">
        <f t="shared" si="19"/>
        <v/>
      </c>
      <c r="AK200" s="510"/>
      <c r="AL200" s="511" t="str">
        <f t="shared" si="20"/>
        <v/>
      </c>
      <c r="AM200" s="512"/>
      <c r="AN200" s="513"/>
      <c r="AO200" s="455" t="str">
        <f t="shared" si="23"/>
        <v/>
      </c>
    </row>
    <row r="201" spans="2:41" s="66" customFormat="1" ht="18.75">
      <c r="B201" s="381">
        <f t="shared" si="13"/>
        <v>75</v>
      </c>
      <c r="C201" s="382" t="str">
        <f t="shared" si="13"/>
        <v/>
      </c>
      <c r="D201" s="580" t="str">
        <f t="shared" si="13"/>
        <v/>
      </c>
      <c r="E201" s="581"/>
      <c r="F201" s="581"/>
      <c r="G201" s="581"/>
      <c r="H201" s="581"/>
      <c r="I201" s="581"/>
      <c r="J201" s="581"/>
      <c r="K201" s="581"/>
      <c r="L201" s="582"/>
      <c r="M201" s="516" t="str">
        <f t="shared" si="14"/>
        <v/>
      </c>
      <c r="N201" s="517"/>
      <c r="O201" s="508" t="str">
        <f t="shared" si="15"/>
        <v/>
      </c>
      <c r="P201" s="509"/>
      <c r="Q201" s="509"/>
      <c r="R201" s="510"/>
      <c r="S201" s="557" t="str">
        <f t="shared" si="16"/>
        <v/>
      </c>
      <c r="T201" s="558"/>
      <c r="U201" s="558"/>
      <c r="V201" s="558"/>
      <c r="W201" s="558"/>
      <c r="X201" s="559"/>
      <c r="Y201" s="514" t="str">
        <f t="shared" si="21"/>
        <v/>
      </c>
      <c r="Z201" s="642"/>
      <c r="AA201" s="642"/>
      <c r="AB201" s="642"/>
      <c r="AC201" s="515"/>
      <c r="AD201" s="514" t="str">
        <f t="shared" si="17"/>
        <v/>
      </c>
      <c r="AE201" s="642"/>
      <c r="AF201" s="515"/>
      <c r="AG201" s="383" t="str">
        <f t="shared" si="22"/>
        <v/>
      </c>
      <c r="AH201" s="514" t="str">
        <f t="shared" si="18"/>
        <v/>
      </c>
      <c r="AI201" s="515"/>
      <c r="AJ201" s="508" t="str">
        <f t="shared" si="19"/>
        <v/>
      </c>
      <c r="AK201" s="510"/>
      <c r="AL201" s="511" t="str">
        <f t="shared" si="20"/>
        <v/>
      </c>
      <c r="AM201" s="512"/>
      <c r="AN201" s="513"/>
      <c r="AO201" s="455" t="str">
        <f t="shared" si="23"/>
        <v/>
      </c>
    </row>
    <row r="202" spans="2:41" s="66" customFormat="1" ht="18.75">
      <c r="B202" s="381">
        <f t="shared" si="13"/>
        <v>76</v>
      </c>
      <c r="C202" s="382" t="str">
        <f t="shared" si="13"/>
        <v/>
      </c>
      <c r="D202" s="580" t="str">
        <f t="shared" si="13"/>
        <v/>
      </c>
      <c r="E202" s="581"/>
      <c r="F202" s="581"/>
      <c r="G202" s="581"/>
      <c r="H202" s="581"/>
      <c r="I202" s="581"/>
      <c r="J202" s="581"/>
      <c r="K202" s="581"/>
      <c r="L202" s="582"/>
      <c r="M202" s="516" t="str">
        <f t="shared" si="14"/>
        <v/>
      </c>
      <c r="N202" s="517"/>
      <c r="O202" s="508" t="str">
        <f t="shared" si="15"/>
        <v/>
      </c>
      <c r="P202" s="509"/>
      <c r="Q202" s="509"/>
      <c r="R202" s="510"/>
      <c r="S202" s="557" t="str">
        <f t="shared" si="16"/>
        <v/>
      </c>
      <c r="T202" s="558"/>
      <c r="U202" s="558"/>
      <c r="V202" s="558"/>
      <c r="W202" s="558"/>
      <c r="X202" s="559"/>
      <c r="Y202" s="514" t="str">
        <f t="shared" si="21"/>
        <v/>
      </c>
      <c r="Z202" s="642"/>
      <c r="AA202" s="642"/>
      <c r="AB202" s="642"/>
      <c r="AC202" s="515"/>
      <c r="AD202" s="514" t="str">
        <f t="shared" si="17"/>
        <v/>
      </c>
      <c r="AE202" s="642"/>
      <c r="AF202" s="515"/>
      <c r="AG202" s="383" t="str">
        <f t="shared" si="22"/>
        <v/>
      </c>
      <c r="AH202" s="514" t="str">
        <f t="shared" si="18"/>
        <v/>
      </c>
      <c r="AI202" s="515"/>
      <c r="AJ202" s="508" t="str">
        <f t="shared" si="19"/>
        <v/>
      </c>
      <c r="AK202" s="510"/>
      <c r="AL202" s="511" t="str">
        <f t="shared" si="20"/>
        <v/>
      </c>
      <c r="AM202" s="512"/>
      <c r="AN202" s="513"/>
      <c r="AO202" s="455" t="str">
        <f t="shared" si="23"/>
        <v/>
      </c>
    </row>
    <row r="203" spans="2:41" s="66" customFormat="1" ht="18.75">
      <c r="B203" s="381">
        <f t="shared" si="13"/>
        <v>77</v>
      </c>
      <c r="C203" s="382" t="str">
        <f t="shared" si="13"/>
        <v/>
      </c>
      <c r="D203" s="580" t="str">
        <f t="shared" si="13"/>
        <v/>
      </c>
      <c r="E203" s="581"/>
      <c r="F203" s="581"/>
      <c r="G203" s="581"/>
      <c r="H203" s="581"/>
      <c r="I203" s="581"/>
      <c r="J203" s="581"/>
      <c r="K203" s="581"/>
      <c r="L203" s="582"/>
      <c r="M203" s="516" t="str">
        <f t="shared" si="14"/>
        <v/>
      </c>
      <c r="N203" s="517"/>
      <c r="O203" s="508" t="str">
        <f t="shared" si="15"/>
        <v/>
      </c>
      <c r="P203" s="509"/>
      <c r="Q203" s="509"/>
      <c r="R203" s="510"/>
      <c r="S203" s="557" t="str">
        <f t="shared" si="16"/>
        <v/>
      </c>
      <c r="T203" s="558"/>
      <c r="U203" s="558"/>
      <c r="V203" s="558"/>
      <c r="W203" s="558"/>
      <c r="X203" s="559"/>
      <c r="Y203" s="514" t="str">
        <f t="shared" si="21"/>
        <v/>
      </c>
      <c r="Z203" s="642"/>
      <c r="AA203" s="642"/>
      <c r="AB203" s="642"/>
      <c r="AC203" s="515"/>
      <c r="AD203" s="514" t="str">
        <f t="shared" si="17"/>
        <v/>
      </c>
      <c r="AE203" s="642"/>
      <c r="AF203" s="515"/>
      <c r="AG203" s="383" t="str">
        <f t="shared" si="22"/>
        <v/>
      </c>
      <c r="AH203" s="514" t="str">
        <f t="shared" si="18"/>
        <v/>
      </c>
      <c r="AI203" s="515"/>
      <c r="AJ203" s="508" t="str">
        <f t="shared" si="19"/>
        <v/>
      </c>
      <c r="AK203" s="510"/>
      <c r="AL203" s="511" t="str">
        <f t="shared" si="20"/>
        <v/>
      </c>
      <c r="AM203" s="512"/>
      <c r="AN203" s="513"/>
      <c r="AO203" s="455" t="str">
        <f t="shared" si="23"/>
        <v/>
      </c>
    </row>
    <row r="204" spans="2:41" s="66" customFormat="1" ht="18.75">
      <c r="B204" s="381">
        <f t="shared" si="13"/>
        <v>78</v>
      </c>
      <c r="C204" s="382" t="str">
        <f t="shared" si="13"/>
        <v/>
      </c>
      <c r="D204" s="580" t="str">
        <f t="shared" si="13"/>
        <v/>
      </c>
      <c r="E204" s="581"/>
      <c r="F204" s="581"/>
      <c r="G204" s="581"/>
      <c r="H204" s="581"/>
      <c r="I204" s="581"/>
      <c r="J204" s="581"/>
      <c r="K204" s="581"/>
      <c r="L204" s="582"/>
      <c r="M204" s="516" t="str">
        <f t="shared" si="14"/>
        <v/>
      </c>
      <c r="N204" s="517"/>
      <c r="O204" s="508" t="str">
        <f t="shared" si="15"/>
        <v/>
      </c>
      <c r="P204" s="509"/>
      <c r="Q204" s="509"/>
      <c r="R204" s="510"/>
      <c r="S204" s="557" t="str">
        <f t="shared" si="16"/>
        <v/>
      </c>
      <c r="T204" s="558"/>
      <c r="U204" s="558"/>
      <c r="V204" s="558"/>
      <c r="W204" s="558"/>
      <c r="X204" s="559"/>
      <c r="Y204" s="514" t="str">
        <f t="shared" si="21"/>
        <v/>
      </c>
      <c r="Z204" s="642"/>
      <c r="AA204" s="642"/>
      <c r="AB204" s="642"/>
      <c r="AC204" s="515"/>
      <c r="AD204" s="514" t="str">
        <f t="shared" si="17"/>
        <v/>
      </c>
      <c r="AE204" s="642"/>
      <c r="AF204" s="515"/>
      <c r="AG204" s="383" t="str">
        <f t="shared" si="22"/>
        <v/>
      </c>
      <c r="AH204" s="514" t="str">
        <f t="shared" si="18"/>
        <v/>
      </c>
      <c r="AI204" s="515"/>
      <c r="AJ204" s="508" t="str">
        <f t="shared" si="19"/>
        <v/>
      </c>
      <c r="AK204" s="510"/>
      <c r="AL204" s="511" t="str">
        <f t="shared" si="20"/>
        <v/>
      </c>
      <c r="AM204" s="512"/>
      <c r="AN204" s="513"/>
      <c r="AO204" s="455" t="str">
        <f t="shared" si="23"/>
        <v/>
      </c>
    </row>
    <row r="205" spans="2:41" s="66" customFormat="1" ht="18.75">
      <c r="B205" s="381">
        <f t="shared" si="13"/>
        <v>79</v>
      </c>
      <c r="C205" s="382" t="str">
        <f t="shared" si="13"/>
        <v/>
      </c>
      <c r="D205" s="580" t="str">
        <f t="shared" si="13"/>
        <v/>
      </c>
      <c r="E205" s="581"/>
      <c r="F205" s="581"/>
      <c r="G205" s="581"/>
      <c r="H205" s="581"/>
      <c r="I205" s="581"/>
      <c r="J205" s="581"/>
      <c r="K205" s="581"/>
      <c r="L205" s="582"/>
      <c r="M205" s="516" t="str">
        <f t="shared" si="14"/>
        <v/>
      </c>
      <c r="N205" s="517"/>
      <c r="O205" s="508" t="str">
        <f t="shared" si="15"/>
        <v/>
      </c>
      <c r="P205" s="509"/>
      <c r="Q205" s="509"/>
      <c r="R205" s="510"/>
      <c r="S205" s="557" t="str">
        <f t="shared" si="16"/>
        <v/>
      </c>
      <c r="T205" s="558"/>
      <c r="U205" s="558"/>
      <c r="V205" s="558"/>
      <c r="W205" s="558"/>
      <c r="X205" s="559"/>
      <c r="Y205" s="514" t="str">
        <f t="shared" si="21"/>
        <v/>
      </c>
      <c r="Z205" s="642"/>
      <c r="AA205" s="642"/>
      <c r="AB205" s="642"/>
      <c r="AC205" s="515"/>
      <c r="AD205" s="514" t="str">
        <f t="shared" si="17"/>
        <v/>
      </c>
      <c r="AE205" s="642"/>
      <c r="AF205" s="515"/>
      <c r="AG205" s="383" t="str">
        <f t="shared" si="22"/>
        <v/>
      </c>
      <c r="AH205" s="514" t="str">
        <f t="shared" si="18"/>
        <v/>
      </c>
      <c r="AI205" s="515"/>
      <c r="AJ205" s="508" t="str">
        <f t="shared" si="19"/>
        <v/>
      </c>
      <c r="AK205" s="510"/>
      <c r="AL205" s="511" t="str">
        <f t="shared" si="20"/>
        <v/>
      </c>
      <c r="AM205" s="512"/>
      <c r="AN205" s="513"/>
      <c r="AO205" s="455" t="str">
        <f t="shared" si="23"/>
        <v/>
      </c>
    </row>
    <row r="206" spans="2:41" s="66" customFormat="1" ht="18.75">
      <c r="B206" s="381">
        <f t="shared" ref="B206:D210" si="24">IF(B87="","",B87)</f>
        <v>80</v>
      </c>
      <c r="C206" s="382" t="str">
        <f t="shared" si="24"/>
        <v/>
      </c>
      <c r="D206" s="580" t="str">
        <f t="shared" si="24"/>
        <v/>
      </c>
      <c r="E206" s="581"/>
      <c r="F206" s="581"/>
      <c r="G206" s="581"/>
      <c r="H206" s="581"/>
      <c r="I206" s="581"/>
      <c r="J206" s="581"/>
      <c r="K206" s="581"/>
      <c r="L206" s="582"/>
      <c r="M206" s="516" t="str">
        <f t="shared" si="14"/>
        <v/>
      </c>
      <c r="N206" s="517"/>
      <c r="O206" s="508" t="str">
        <f t="shared" si="15"/>
        <v/>
      </c>
      <c r="P206" s="509"/>
      <c r="Q206" s="509"/>
      <c r="R206" s="510"/>
      <c r="S206" s="557" t="str">
        <f t="shared" si="16"/>
        <v/>
      </c>
      <c r="T206" s="558"/>
      <c r="U206" s="558"/>
      <c r="V206" s="558"/>
      <c r="W206" s="558"/>
      <c r="X206" s="559"/>
      <c r="Y206" s="514" t="str">
        <f t="shared" si="21"/>
        <v/>
      </c>
      <c r="Z206" s="642"/>
      <c r="AA206" s="642"/>
      <c r="AB206" s="642"/>
      <c r="AC206" s="515"/>
      <c r="AD206" s="514" t="str">
        <f t="shared" si="17"/>
        <v/>
      </c>
      <c r="AE206" s="642"/>
      <c r="AF206" s="515"/>
      <c r="AG206" s="383" t="str">
        <f t="shared" si="22"/>
        <v/>
      </c>
      <c r="AH206" s="514" t="str">
        <f t="shared" si="18"/>
        <v/>
      </c>
      <c r="AI206" s="515"/>
      <c r="AJ206" s="508" t="str">
        <f t="shared" si="19"/>
        <v/>
      </c>
      <c r="AK206" s="510"/>
      <c r="AL206" s="511" t="str">
        <f t="shared" si="20"/>
        <v/>
      </c>
      <c r="AM206" s="512"/>
      <c r="AN206" s="513"/>
      <c r="AO206" s="455" t="str">
        <f t="shared" si="23"/>
        <v/>
      </c>
    </row>
    <row r="207" spans="2:41" s="66" customFormat="1" ht="18.75">
      <c r="B207" s="381">
        <f t="shared" si="24"/>
        <v>81</v>
      </c>
      <c r="C207" s="382" t="str">
        <f t="shared" si="24"/>
        <v/>
      </c>
      <c r="D207" s="580" t="str">
        <f t="shared" si="24"/>
        <v/>
      </c>
      <c r="E207" s="581"/>
      <c r="F207" s="581"/>
      <c r="G207" s="581"/>
      <c r="H207" s="581"/>
      <c r="I207" s="581"/>
      <c r="J207" s="581"/>
      <c r="K207" s="581"/>
      <c r="L207" s="582"/>
      <c r="M207" s="516" t="str">
        <f t="shared" si="14"/>
        <v/>
      </c>
      <c r="N207" s="517"/>
      <c r="O207" s="508" t="str">
        <f t="shared" si="15"/>
        <v/>
      </c>
      <c r="P207" s="509"/>
      <c r="Q207" s="509"/>
      <c r="R207" s="510"/>
      <c r="S207" s="557" t="str">
        <f t="shared" si="16"/>
        <v/>
      </c>
      <c r="T207" s="558"/>
      <c r="U207" s="558"/>
      <c r="V207" s="558"/>
      <c r="W207" s="558"/>
      <c r="X207" s="559"/>
      <c r="Y207" s="514" t="str">
        <f t="shared" si="21"/>
        <v/>
      </c>
      <c r="Z207" s="642"/>
      <c r="AA207" s="642"/>
      <c r="AB207" s="642"/>
      <c r="AC207" s="515"/>
      <c r="AD207" s="514" t="str">
        <f t="shared" si="17"/>
        <v/>
      </c>
      <c r="AE207" s="642"/>
      <c r="AF207" s="515"/>
      <c r="AG207" s="383" t="str">
        <f t="shared" si="22"/>
        <v/>
      </c>
      <c r="AH207" s="514" t="str">
        <f t="shared" si="18"/>
        <v/>
      </c>
      <c r="AI207" s="515"/>
      <c r="AJ207" s="508" t="str">
        <f t="shared" si="19"/>
        <v/>
      </c>
      <c r="AK207" s="510"/>
      <c r="AL207" s="511" t="str">
        <f t="shared" si="20"/>
        <v/>
      </c>
      <c r="AM207" s="512"/>
      <c r="AN207" s="513"/>
      <c r="AO207" s="455" t="str">
        <f t="shared" si="23"/>
        <v/>
      </c>
    </row>
    <row r="208" spans="2:41" s="66" customFormat="1" ht="18.75">
      <c r="B208" s="381">
        <f t="shared" si="24"/>
        <v>82</v>
      </c>
      <c r="C208" s="382" t="str">
        <f t="shared" si="24"/>
        <v/>
      </c>
      <c r="D208" s="580" t="str">
        <f t="shared" si="24"/>
        <v/>
      </c>
      <c r="E208" s="581"/>
      <c r="F208" s="581"/>
      <c r="G208" s="581"/>
      <c r="H208" s="581"/>
      <c r="I208" s="581"/>
      <c r="J208" s="581"/>
      <c r="K208" s="581"/>
      <c r="L208" s="582"/>
      <c r="M208" s="516" t="str">
        <f t="shared" si="14"/>
        <v/>
      </c>
      <c r="N208" s="517"/>
      <c r="O208" s="508" t="str">
        <f t="shared" si="15"/>
        <v/>
      </c>
      <c r="P208" s="509"/>
      <c r="Q208" s="509"/>
      <c r="R208" s="510"/>
      <c r="S208" s="557" t="str">
        <f t="shared" si="16"/>
        <v/>
      </c>
      <c r="T208" s="558"/>
      <c r="U208" s="558"/>
      <c r="V208" s="558"/>
      <c r="W208" s="558"/>
      <c r="X208" s="559"/>
      <c r="Y208" s="514" t="str">
        <f t="shared" si="21"/>
        <v/>
      </c>
      <c r="Z208" s="642"/>
      <c r="AA208" s="642"/>
      <c r="AB208" s="642"/>
      <c r="AC208" s="515"/>
      <c r="AD208" s="514" t="str">
        <f t="shared" si="17"/>
        <v/>
      </c>
      <c r="AE208" s="642"/>
      <c r="AF208" s="515"/>
      <c r="AG208" s="383" t="str">
        <f t="shared" si="22"/>
        <v/>
      </c>
      <c r="AH208" s="514" t="str">
        <f t="shared" si="18"/>
        <v/>
      </c>
      <c r="AI208" s="515"/>
      <c r="AJ208" s="508" t="str">
        <f t="shared" si="19"/>
        <v/>
      </c>
      <c r="AK208" s="510"/>
      <c r="AL208" s="511" t="str">
        <f t="shared" si="20"/>
        <v/>
      </c>
      <c r="AM208" s="512"/>
      <c r="AN208" s="513"/>
      <c r="AO208" s="455" t="str">
        <f t="shared" si="23"/>
        <v/>
      </c>
    </row>
    <row r="209" spans="1:85" s="66" customFormat="1" ht="18.75">
      <c r="B209" s="381">
        <f t="shared" si="24"/>
        <v>83</v>
      </c>
      <c r="C209" s="382" t="str">
        <f t="shared" si="24"/>
        <v/>
      </c>
      <c r="D209" s="580" t="str">
        <f t="shared" si="24"/>
        <v/>
      </c>
      <c r="E209" s="581"/>
      <c r="F209" s="581"/>
      <c r="G209" s="581"/>
      <c r="H209" s="581"/>
      <c r="I209" s="581"/>
      <c r="J209" s="581"/>
      <c r="K209" s="581"/>
      <c r="L209" s="582"/>
      <c r="M209" s="516" t="str">
        <f t="shared" si="14"/>
        <v/>
      </c>
      <c r="N209" s="517"/>
      <c r="O209" s="508" t="str">
        <f t="shared" si="15"/>
        <v/>
      </c>
      <c r="P209" s="509"/>
      <c r="Q209" s="509"/>
      <c r="R209" s="510"/>
      <c r="S209" s="557" t="str">
        <f t="shared" si="16"/>
        <v/>
      </c>
      <c r="T209" s="558"/>
      <c r="U209" s="558"/>
      <c r="V209" s="558"/>
      <c r="W209" s="558"/>
      <c r="X209" s="559"/>
      <c r="Y209" s="514" t="str">
        <f t="shared" si="21"/>
        <v/>
      </c>
      <c r="Z209" s="642"/>
      <c r="AA209" s="642"/>
      <c r="AB209" s="642"/>
      <c r="AC209" s="515"/>
      <c r="AD209" s="514" t="str">
        <f t="shared" si="17"/>
        <v/>
      </c>
      <c r="AE209" s="642"/>
      <c r="AF209" s="515"/>
      <c r="AG209" s="383" t="str">
        <f t="shared" si="22"/>
        <v/>
      </c>
      <c r="AH209" s="514" t="str">
        <f t="shared" si="18"/>
        <v/>
      </c>
      <c r="AI209" s="515"/>
      <c r="AJ209" s="508" t="str">
        <f t="shared" si="19"/>
        <v/>
      </c>
      <c r="AK209" s="510"/>
      <c r="AL209" s="511" t="str">
        <f t="shared" si="20"/>
        <v/>
      </c>
      <c r="AM209" s="512"/>
      <c r="AN209" s="513"/>
      <c r="AO209" s="455" t="str">
        <f t="shared" si="23"/>
        <v/>
      </c>
    </row>
    <row r="210" spans="1:85" s="66" customFormat="1" ht="18.75">
      <c r="B210" s="381">
        <f t="shared" si="24"/>
        <v>84</v>
      </c>
      <c r="C210" s="382" t="str">
        <f t="shared" si="24"/>
        <v/>
      </c>
      <c r="D210" s="580" t="str">
        <f t="shared" si="24"/>
        <v/>
      </c>
      <c r="E210" s="581"/>
      <c r="F210" s="581"/>
      <c r="G210" s="581"/>
      <c r="H210" s="581"/>
      <c r="I210" s="581"/>
      <c r="J210" s="581"/>
      <c r="K210" s="581"/>
      <c r="L210" s="582"/>
      <c r="M210" s="516" t="str">
        <f t="shared" si="14"/>
        <v/>
      </c>
      <c r="N210" s="517"/>
      <c r="O210" s="508" t="str">
        <f t="shared" si="15"/>
        <v/>
      </c>
      <c r="P210" s="509"/>
      <c r="Q210" s="509"/>
      <c r="R210" s="510"/>
      <c r="S210" s="557" t="str">
        <f t="shared" si="16"/>
        <v/>
      </c>
      <c r="T210" s="558"/>
      <c r="U210" s="558"/>
      <c r="V210" s="558"/>
      <c r="W210" s="558"/>
      <c r="X210" s="559"/>
      <c r="Y210" s="514" t="str">
        <f t="shared" si="21"/>
        <v/>
      </c>
      <c r="Z210" s="642"/>
      <c r="AA210" s="642"/>
      <c r="AB210" s="642"/>
      <c r="AC210" s="515"/>
      <c r="AD210" s="514" t="str">
        <f t="shared" si="17"/>
        <v/>
      </c>
      <c r="AE210" s="642"/>
      <c r="AF210" s="515"/>
      <c r="AG210" s="383" t="str">
        <f t="shared" si="22"/>
        <v/>
      </c>
      <c r="AH210" s="514" t="str">
        <f t="shared" si="18"/>
        <v/>
      </c>
      <c r="AI210" s="515"/>
      <c r="AJ210" s="508" t="str">
        <f t="shared" si="19"/>
        <v/>
      </c>
      <c r="AK210" s="510"/>
      <c r="AL210" s="511" t="str">
        <f t="shared" si="20"/>
        <v/>
      </c>
      <c r="AM210" s="512"/>
      <c r="AN210" s="513"/>
      <c r="AO210" s="455" t="str">
        <f t="shared" si="23"/>
        <v/>
      </c>
    </row>
    <row r="211" spans="1:85" ht="18" customHeight="1">
      <c r="B211" s="910"/>
      <c r="C211" s="911"/>
      <c r="D211" s="748" t="s">
        <v>119</v>
      </c>
      <c r="E211" s="749"/>
      <c r="F211" s="749"/>
      <c r="G211" s="749"/>
      <c r="H211" s="749"/>
      <c r="I211" s="749"/>
      <c r="J211" s="749"/>
      <c r="K211" s="749"/>
      <c r="L211" s="750"/>
      <c r="M211" s="908">
        <f t="shared" si="14"/>
        <v>0</v>
      </c>
      <c r="N211" s="909"/>
      <c r="O211" s="527"/>
      <c r="P211" s="528"/>
      <c r="Q211" s="528"/>
      <c r="R211" s="529"/>
      <c r="S211" s="995">
        <f t="shared" si="16"/>
        <v>0</v>
      </c>
      <c r="T211" s="996"/>
      <c r="U211" s="996"/>
      <c r="V211" s="996"/>
      <c r="W211" s="996"/>
      <c r="X211" s="997"/>
      <c r="Y211" s="993">
        <f t="shared" si="21"/>
        <v>0</v>
      </c>
      <c r="Z211" s="998"/>
      <c r="AA211" s="998"/>
      <c r="AB211" s="998"/>
      <c r="AC211" s="994"/>
      <c r="AD211" s="993">
        <f t="shared" si="17"/>
        <v>0</v>
      </c>
      <c r="AE211" s="998"/>
      <c r="AF211" s="994"/>
      <c r="AG211" s="384">
        <f t="shared" si="22"/>
        <v>0</v>
      </c>
      <c r="AH211" s="993">
        <f t="shared" si="18"/>
        <v>0</v>
      </c>
      <c r="AI211" s="994"/>
      <c r="AJ211" s="991"/>
      <c r="AK211" s="992"/>
      <c r="AL211" s="490">
        <f t="shared" si="20"/>
        <v>0</v>
      </c>
      <c r="AM211" s="491"/>
      <c r="AN211" s="492"/>
      <c r="AO211" s="456">
        <f t="shared" si="23"/>
        <v>0</v>
      </c>
    </row>
    <row r="212" spans="1:85" ht="5.25" customHeight="1">
      <c r="B212" s="33"/>
      <c r="C212" s="33"/>
      <c r="D212" s="33"/>
      <c r="E212" s="33"/>
      <c r="F212" s="33"/>
      <c r="G212" s="33"/>
      <c r="H212" s="33"/>
      <c r="I212" s="33"/>
      <c r="J212" s="33"/>
      <c r="K212" s="33"/>
      <c r="L212" s="33"/>
      <c r="M212" s="2"/>
      <c r="N212" s="2"/>
      <c r="O212" s="2"/>
      <c r="P212" s="2"/>
      <c r="Q212" s="2"/>
      <c r="R212" s="33"/>
      <c r="S212" s="33"/>
      <c r="T212" s="33"/>
      <c r="U212" s="33"/>
      <c r="V212" s="2"/>
      <c r="W212" s="2"/>
      <c r="X212" s="2"/>
      <c r="Y212" s="385"/>
      <c r="Z212" s="385"/>
      <c r="AA212" s="386"/>
      <c r="AB212" s="386"/>
      <c r="AC212" s="386"/>
      <c r="AD212" s="385"/>
      <c r="AE212" s="385"/>
      <c r="AF212" s="385"/>
      <c r="AG212" s="2"/>
      <c r="AH212" s="2"/>
      <c r="AI212" s="16"/>
      <c r="AJ212" s="16"/>
      <c r="AK212" s="2"/>
      <c r="AL212" s="2"/>
      <c r="AM212" s="2"/>
      <c r="AN212" s="2"/>
    </row>
    <row r="213" spans="1:85" s="3" customFormat="1" ht="6" customHeight="1">
      <c r="A213" s="2"/>
      <c r="B213" s="570" t="s">
        <v>141</v>
      </c>
      <c r="C213" s="570"/>
      <c r="D213" s="570"/>
      <c r="E213" s="570"/>
      <c r="F213" s="570"/>
      <c r="G213" s="570"/>
      <c r="H213" s="572" t="str">
        <f>H94</f>
        <v xml:space="preserve">בעת מילוי הטופס יש לרשום מידע בלתי מסווג בלבד </v>
      </c>
      <c r="I213" s="572"/>
      <c r="J213" s="572"/>
      <c r="K213" s="572"/>
      <c r="L213" s="572"/>
      <c r="M213" s="572"/>
      <c r="N213" s="572"/>
      <c r="O213" s="572"/>
      <c r="P213" s="572"/>
      <c r="Q213" s="572"/>
      <c r="R213" s="572"/>
      <c r="S213" s="572"/>
      <c r="T213" s="572"/>
      <c r="U213" s="572"/>
      <c r="V213" s="572"/>
      <c r="W213" s="572"/>
      <c r="X213" s="572"/>
      <c r="Y213" s="387"/>
      <c r="Z213" s="109"/>
      <c r="AA213" s="109"/>
      <c r="AB213" s="109"/>
      <c r="AC213" s="109"/>
      <c r="AD213" s="109"/>
      <c r="AE213" s="109"/>
      <c r="AF213" s="109"/>
      <c r="AG213" s="109"/>
      <c r="AH213" s="109"/>
      <c r="AI213" s="109"/>
      <c r="AJ213" s="109"/>
      <c r="AK213" s="109"/>
      <c r="AL213" s="109"/>
      <c r="AM213" s="109"/>
      <c r="AN213" s="109"/>
    </row>
    <row r="214" spans="1:85" s="3" customFormat="1" ht="12" customHeight="1">
      <c r="A214" s="2"/>
      <c r="B214" s="571"/>
      <c r="C214" s="571"/>
      <c r="D214" s="571"/>
      <c r="E214" s="571"/>
      <c r="F214" s="571"/>
      <c r="G214" s="571"/>
      <c r="H214" s="573"/>
      <c r="I214" s="573"/>
      <c r="J214" s="573"/>
      <c r="K214" s="573"/>
      <c r="L214" s="573"/>
      <c r="M214" s="573"/>
      <c r="N214" s="573"/>
      <c r="O214" s="573"/>
      <c r="P214" s="573"/>
      <c r="Q214" s="573"/>
      <c r="R214" s="573"/>
      <c r="S214" s="573"/>
      <c r="T214" s="573"/>
      <c r="U214" s="573"/>
      <c r="V214" s="573"/>
      <c r="W214" s="573"/>
      <c r="X214" s="573"/>
      <c r="Y214" s="719"/>
      <c r="Z214" s="561"/>
      <c r="AA214" s="561"/>
      <c r="AB214" s="561"/>
      <c r="AC214" s="561"/>
      <c r="AD214" s="561"/>
      <c r="AE214" s="388"/>
      <c r="AF214" s="388"/>
      <c r="AG214" s="561"/>
      <c r="AH214" s="561"/>
      <c r="AI214" s="562"/>
      <c r="AJ214" s="487" t="s">
        <v>120</v>
      </c>
      <c r="AK214" s="486"/>
      <c r="AL214" s="485">
        <f>AL94</f>
        <v>0</v>
      </c>
      <c r="AM214" s="485"/>
      <c r="AN214" s="486"/>
    </row>
    <row r="215" spans="1:85" s="3" customFormat="1" ht="12" customHeight="1">
      <c r="A215" s="2"/>
      <c r="B215" s="315"/>
      <c r="C215" s="315"/>
      <c r="D215" s="315"/>
      <c r="E215" s="315"/>
      <c r="F215" s="315"/>
      <c r="G215" s="315"/>
      <c r="H215" s="109"/>
      <c r="I215" s="109"/>
      <c r="J215" s="109"/>
      <c r="K215" s="109"/>
      <c r="L215" s="109"/>
      <c r="M215" s="109"/>
      <c r="N215" s="109"/>
      <c r="O215" s="109"/>
      <c r="P215" s="109"/>
      <c r="Q215" s="109"/>
      <c r="R215" s="109"/>
      <c r="S215" s="109"/>
      <c r="T215" s="109"/>
      <c r="U215" s="109"/>
      <c r="V215" s="109"/>
      <c r="W215" s="109"/>
      <c r="X215" s="109"/>
      <c r="Y215" s="389"/>
      <c r="Z215" s="389"/>
      <c r="AA215" s="389"/>
      <c r="AB215" s="389"/>
      <c r="AC215" s="389"/>
      <c r="AD215" s="389"/>
      <c r="AE215" s="388"/>
      <c r="AF215" s="388"/>
      <c r="AG215" s="389"/>
      <c r="AH215" s="389"/>
      <c r="AI215" s="389"/>
      <c r="AJ215" s="390"/>
      <c r="AK215" s="390"/>
      <c r="AL215" s="390"/>
      <c r="AM215" s="390"/>
      <c r="AN215" s="390"/>
    </row>
    <row r="216" spans="1:85" s="3" customFormat="1" ht="12" customHeight="1">
      <c r="A216" s="2"/>
      <c r="B216" s="315"/>
      <c r="C216" s="315"/>
      <c r="D216" s="315"/>
      <c r="E216" s="315"/>
      <c r="F216" s="315"/>
      <c r="G216" s="315"/>
      <c r="H216" s="109"/>
      <c r="I216" s="109"/>
      <c r="J216" s="109"/>
      <c r="K216" s="109"/>
      <c r="L216" s="109"/>
      <c r="M216" s="109"/>
      <c r="N216" s="109"/>
      <c r="O216" s="109"/>
      <c r="P216" s="109"/>
      <c r="Q216" s="109"/>
      <c r="R216" s="109"/>
      <c r="S216" s="109"/>
      <c r="T216" s="109"/>
      <c r="U216" s="109"/>
      <c r="V216" s="109"/>
      <c r="W216" s="109"/>
      <c r="X216" s="109"/>
      <c r="Y216" s="389"/>
      <c r="Z216" s="389"/>
      <c r="AA216" s="389"/>
      <c r="AB216" s="389"/>
      <c r="AC216" s="389"/>
      <c r="AD216" s="389"/>
      <c r="AE216" s="388"/>
      <c r="AF216" s="388"/>
      <c r="AG216" s="389"/>
      <c r="AH216" s="389"/>
      <c r="AI216" s="389"/>
      <c r="AJ216" s="390"/>
      <c r="AK216" s="390"/>
      <c r="AL216" s="390"/>
      <c r="AM216" s="390"/>
      <c r="AN216" s="390"/>
    </row>
    <row r="217" spans="1:85" s="3" customFormat="1" ht="18.75" customHeight="1" thickBot="1">
      <c r="A217" s="2"/>
      <c r="B217" s="980" t="s">
        <v>143</v>
      </c>
      <c r="C217" s="980"/>
      <c r="D217" s="980"/>
      <c r="E217" s="980"/>
      <c r="F217" s="980"/>
      <c r="G217" s="980"/>
      <c r="H217" s="980"/>
      <c r="I217" s="980"/>
      <c r="J217" s="980"/>
      <c r="K217" s="980"/>
      <c r="L217" s="391">
        <f>X186</f>
        <v>0</v>
      </c>
      <c r="M217" s="392" t="s">
        <v>172</v>
      </c>
      <c r="N217" s="981">
        <f>AD186</f>
        <v>0</v>
      </c>
      <c r="O217" s="980"/>
      <c r="P217" s="393"/>
      <c r="Q217" s="393"/>
      <c r="R217" s="980" t="s">
        <v>173</v>
      </c>
      <c r="S217" s="980"/>
      <c r="T217" s="980"/>
      <c r="U217" s="980"/>
      <c r="V217" s="980"/>
      <c r="W217" s="980"/>
      <c r="X217" s="980"/>
      <c r="Y217" s="980"/>
      <c r="Z217" s="980"/>
      <c r="AA217" s="980"/>
      <c r="AB217" s="980"/>
      <c r="AC217" s="980"/>
      <c r="AD217" s="980"/>
      <c r="AE217" s="980"/>
      <c r="AF217" s="394" t="s">
        <v>174</v>
      </c>
      <c r="AG217" s="394">
        <f>AK186</f>
        <v>0</v>
      </c>
      <c r="AH217" s="394" t="s">
        <v>3</v>
      </c>
      <c r="AI217" s="982">
        <f>AN186</f>
        <v>0</v>
      </c>
      <c r="AJ217" s="983"/>
      <c r="AK217" s="983"/>
      <c r="AL217" s="395"/>
      <c r="AM217" s="203"/>
      <c r="AN217" s="203"/>
      <c r="AO217" s="204"/>
      <c r="AP217" s="151"/>
      <c r="AQ217" s="205"/>
      <c r="AR217" s="205"/>
      <c r="AS217" s="205"/>
      <c r="AT217" s="205"/>
      <c r="AU217" s="205"/>
      <c r="AV217" s="205"/>
      <c r="AW217" s="205"/>
      <c r="AX217" s="205"/>
      <c r="AY217" s="169"/>
      <c r="AZ217" s="169"/>
      <c r="BA217" s="169"/>
      <c r="BB217" s="169"/>
      <c r="BC217" s="169"/>
      <c r="BD217" s="169"/>
      <c r="BE217" s="169"/>
      <c r="BF217" s="169"/>
      <c r="BG217" s="169"/>
      <c r="BH217" s="169"/>
      <c r="BI217" s="135"/>
      <c r="BJ217" s="135"/>
      <c r="BK217" s="135"/>
      <c r="BL217" s="135"/>
      <c r="BM217" s="135"/>
      <c r="BN217" s="135"/>
      <c r="BO217" s="135"/>
      <c r="BP217" s="135"/>
      <c r="BQ217" s="135"/>
      <c r="BR217" s="135"/>
      <c r="BS217" s="135"/>
      <c r="BT217" s="135"/>
      <c r="BU217" s="135"/>
      <c r="BV217" s="135"/>
      <c r="BW217" s="135"/>
      <c r="BX217" s="135"/>
      <c r="BY217" s="135"/>
      <c r="BZ217" s="135"/>
      <c r="CA217" s="135"/>
      <c r="CB217" s="135"/>
      <c r="CC217" s="135"/>
      <c r="CD217" s="135"/>
      <c r="CE217" s="135"/>
      <c r="CF217" s="135"/>
    </row>
    <row r="218" spans="1:85" ht="31.5" customHeight="1">
      <c r="B218" s="723" t="s">
        <v>144</v>
      </c>
      <c r="C218" s="724"/>
      <c r="D218" s="724"/>
      <c r="E218" s="724"/>
      <c r="F218" s="724"/>
      <c r="G218" s="725"/>
      <c r="H218" s="726" t="s">
        <v>170</v>
      </c>
      <c r="I218" s="727"/>
      <c r="J218" s="727"/>
      <c r="K218" s="727"/>
      <c r="L218" s="728" t="s">
        <v>162</v>
      </c>
      <c r="M218" s="729"/>
      <c r="N218" s="734" t="s">
        <v>148</v>
      </c>
      <c r="O218" s="735"/>
      <c r="P218" s="740" t="s">
        <v>164</v>
      </c>
      <c r="Q218" s="740"/>
      <c r="R218" s="756" t="s">
        <v>168</v>
      </c>
      <c r="S218" s="757"/>
      <c r="T218" s="757"/>
      <c r="U218" s="757"/>
      <c r="V218" s="758"/>
      <c r="W218" s="765" t="s">
        <v>165</v>
      </c>
      <c r="X218" s="765"/>
      <c r="Y218" s="765"/>
      <c r="Z218" s="765"/>
      <c r="AA218" s="740" t="s">
        <v>169</v>
      </c>
      <c r="AB218" s="740"/>
      <c r="AC218" s="740"/>
      <c r="AD218" s="740"/>
      <c r="AE218" s="740"/>
      <c r="AF218" s="552" t="s">
        <v>166</v>
      </c>
      <c r="AG218" s="552"/>
      <c r="AH218" s="552" t="s">
        <v>167</v>
      </c>
      <c r="AI218" s="552"/>
      <c r="AJ218" s="552" t="s">
        <v>163</v>
      </c>
      <c r="AK218" s="552"/>
      <c r="AL218" s="150"/>
      <c r="AM218" s="150"/>
      <c r="AN218" s="150"/>
      <c r="AO218" s="151"/>
      <c r="AP218" s="278"/>
      <c r="AQ218" s="278"/>
      <c r="AR218" s="278"/>
      <c r="AS218" s="278"/>
      <c r="AT218" s="278"/>
      <c r="AU218" s="278"/>
      <c r="AV218" s="278"/>
      <c r="AW218" s="278"/>
      <c r="AX218" s="286"/>
      <c r="AY218" s="283"/>
      <c r="AZ218" s="283"/>
      <c r="BA218" s="283"/>
      <c r="BB218" s="283"/>
      <c r="BC218" s="283"/>
      <c r="BD218" s="283"/>
      <c r="BE218" s="283"/>
      <c r="BF218" s="283"/>
      <c r="BG218" s="283"/>
      <c r="BH218" s="277"/>
      <c r="BI218" s="277"/>
      <c r="BJ218" s="277"/>
      <c r="BK218" s="277"/>
      <c r="BL218" s="277"/>
      <c r="BM218" s="277"/>
      <c r="BN218" s="277"/>
      <c r="BO218" s="277"/>
      <c r="BP218" s="277"/>
      <c r="BQ218" s="277"/>
      <c r="BR218" s="277"/>
      <c r="BS218" s="277"/>
      <c r="BT218" s="277"/>
      <c r="BU218" s="277"/>
      <c r="BV218" s="277"/>
      <c r="BW218" s="277"/>
      <c r="BX218" s="277"/>
      <c r="BY218" s="277"/>
      <c r="BZ218" s="277"/>
      <c r="CA218" s="278"/>
      <c r="CB218" s="279"/>
      <c r="CC218" s="279"/>
      <c r="CD218" s="279"/>
      <c r="CE218" s="279"/>
      <c r="CF218" s="279"/>
      <c r="CG218" s="108"/>
    </row>
    <row r="219" spans="1:85" s="66" customFormat="1" ht="21" customHeight="1">
      <c r="B219" s="396"/>
      <c r="C219" s="397"/>
      <c r="D219" s="397"/>
      <c r="E219" s="397"/>
      <c r="F219" s="397"/>
      <c r="G219" s="398"/>
      <c r="H219" s="745" t="s">
        <v>145</v>
      </c>
      <c r="I219" s="746"/>
      <c r="J219" s="746"/>
      <c r="K219" s="746"/>
      <c r="L219" s="730"/>
      <c r="M219" s="731"/>
      <c r="N219" s="736"/>
      <c r="O219" s="737"/>
      <c r="P219" s="740"/>
      <c r="Q219" s="740"/>
      <c r="R219" s="759"/>
      <c r="S219" s="760"/>
      <c r="T219" s="760"/>
      <c r="U219" s="760"/>
      <c r="V219" s="761"/>
      <c r="W219" s="765"/>
      <c r="X219" s="765"/>
      <c r="Y219" s="765"/>
      <c r="Z219" s="765"/>
      <c r="AA219" s="740"/>
      <c r="AB219" s="740"/>
      <c r="AC219" s="740"/>
      <c r="AD219" s="740"/>
      <c r="AE219" s="740"/>
      <c r="AF219" s="552"/>
      <c r="AG219" s="552"/>
      <c r="AH219" s="552"/>
      <c r="AI219" s="552"/>
      <c r="AJ219" s="552"/>
      <c r="AK219" s="552"/>
      <c r="AL219" s="150"/>
      <c r="AM219" s="150"/>
      <c r="AN219" s="150"/>
      <c r="AO219" s="151"/>
      <c r="AP219" s="278"/>
      <c r="AQ219" s="278"/>
      <c r="AR219" s="278"/>
      <c r="AS219" s="278"/>
      <c r="AT219" s="278"/>
      <c r="AU219" s="278"/>
      <c r="AV219" s="278"/>
      <c r="AW219" s="278"/>
      <c r="AX219" s="286"/>
      <c r="AY219" s="283"/>
      <c r="AZ219" s="283"/>
      <c r="BA219" s="283"/>
      <c r="BB219" s="283"/>
      <c r="BC219" s="283"/>
      <c r="BD219" s="283"/>
      <c r="BE219" s="283"/>
      <c r="BF219" s="283"/>
      <c r="BG219" s="283"/>
      <c r="BH219" s="277"/>
      <c r="BI219" s="277"/>
      <c r="BJ219" s="277"/>
      <c r="BK219" s="277"/>
      <c r="BL219" s="277"/>
      <c r="BM219" s="277"/>
      <c r="BN219" s="277"/>
      <c r="BO219" s="277"/>
      <c r="BP219" s="277"/>
      <c r="BQ219" s="277"/>
      <c r="BR219" s="277"/>
      <c r="BS219" s="277"/>
      <c r="BT219" s="277"/>
      <c r="BU219" s="277"/>
      <c r="BV219" s="277"/>
      <c r="BW219" s="277"/>
      <c r="BX219" s="277"/>
      <c r="BY219" s="277"/>
      <c r="BZ219" s="277"/>
      <c r="CA219" s="279"/>
      <c r="CB219" s="279"/>
      <c r="CC219" s="279"/>
      <c r="CD219" s="279"/>
      <c r="CE219" s="279"/>
      <c r="CF219" s="279"/>
      <c r="CG219" s="133"/>
    </row>
    <row r="220" spans="1:85" s="66" customFormat="1" ht="18.75" customHeight="1">
      <c r="B220" s="396"/>
      <c r="C220" s="397"/>
      <c r="D220" s="397"/>
      <c r="E220" s="397"/>
      <c r="F220" s="397"/>
      <c r="G220" s="398"/>
      <c r="H220" s="726" t="s">
        <v>146</v>
      </c>
      <c r="I220" s="727"/>
      <c r="J220" s="727"/>
      <c r="K220" s="727"/>
      <c r="L220" s="730"/>
      <c r="M220" s="731"/>
      <c r="N220" s="736"/>
      <c r="O220" s="737"/>
      <c r="P220" s="740"/>
      <c r="Q220" s="740"/>
      <c r="R220" s="759"/>
      <c r="S220" s="760"/>
      <c r="T220" s="760"/>
      <c r="U220" s="760"/>
      <c r="V220" s="761"/>
      <c r="W220" s="765"/>
      <c r="X220" s="765"/>
      <c r="Y220" s="765"/>
      <c r="Z220" s="765"/>
      <c r="AA220" s="740"/>
      <c r="AB220" s="740"/>
      <c r="AC220" s="740"/>
      <c r="AD220" s="740"/>
      <c r="AE220" s="740"/>
      <c r="AF220" s="552"/>
      <c r="AG220" s="552"/>
      <c r="AH220" s="552"/>
      <c r="AI220" s="552"/>
      <c r="AJ220" s="552"/>
      <c r="AK220" s="552"/>
      <c r="AL220" s="150"/>
      <c r="AM220" s="150"/>
      <c r="AN220" s="150"/>
      <c r="AO220" s="151"/>
      <c r="AP220" s="278"/>
      <c r="AQ220" s="278"/>
      <c r="AR220" s="278"/>
      <c r="AS220" s="278"/>
      <c r="AT220" s="278"/>
      <c r="AU220" s="278"/>
      <c r="AV220" s="278"/>
      <c r="AW220" s="278"/>
      <c r="AX220" s="282"/>
      <c r="AY220" s="283"/>
      <c r="AZ220" s="283"/>
      <c r="BA220" s="283"/>
      <c r="BB220" s="283"/>
      <c r="BC220" s="283"/>
      <c r="BD220" s="283"/>
      <c r="BE220" s="283"/>
      <c r="BF220" s="283"/>
      <c r="BG220" s="283"/>
      <c r="BH220" s="277"/>
      <c r="BI220" s="277"/>
      <c r="BJ220" s="277"/>
      <c r="BK220" s="277"/>
      <c r="BL220" s="277"/>
      <c r="BM220" s="277"/>
      <c r="BN220" s="277"/>
      <c r="BO220" s="277"/>
      <c r="BP220" s="277"/>
      <c r="BQ220" s="277"/>
      <c r="BR220" s="277"/>
      <c r="BS220" s="277"/>
      <c r="BT220" s="277"/>
      <c r="BU220" s="277"/>
      <c r="BV220" s="277"/>
      <c r="BW220" s="277"/>
      <c r="BX220" s="277"/>
      <c r="BY220" s="277"/>
      <c r="BZ220" s="277"/>
      <c r="CA220" s="279"/>
      <c r="CB220" s="279"/>
      <c r="CC220" s="279"/>
      <c r="CD220" s="279"/>
      <c r="CE220" s="279"/>
      <c r="CF220" s="279"/>
      <c r="CG220" s="133"/>
    </row>
    <row r="221" spans="1:85" s="66" customFormat="1" ht="18.75" customHeight="1">
      <c r="B221" s="396"/>
      <c r="C221" s="397"/>
      <c r="D221" s="397"/>
      <c r="E221" s="397"/>
      <c r="F221" s="397"/>
      <c r="G221" s="398"/>
      <c r="H221" s="726" t="s">
        <v>147</v>
      </c>
      <c r="I221" s="727"/>
      <c r="J221" s="727"/>
      <c r="K221" s="727"/>
      <c r="L221" s="732"/>
      <c r="M221" s="733"/>
      <c r="N221" s="736"/>
      <c r="O221" s="737"/>
      <c r="P221" s="740"/>
      <c r="Q221" s="740"/>
      <c r="R221" s="759"/>
      <c r="S221" s="760"/>
      <c r="T221" s="760"/>
      <c r="U221" s="760"/>
      <c r="V221" s="761"/>
      <c r="W221" s="765"/>
      <c r="X221" s="765"/>
      <c r="Y221" s="765"/>
      <c r="Z221" s="765"/>
      <c r="AA221" s="740"/>
      <c r="AB221" s="740"/>
      <c r="AC221" s="740"/>
      <c r="AD221" s="740"/>
      <c r="AE221" s="740"/>
      <c r="AF221" s="552"/>
      <c r="AG221" s="552"/>
      <c r="AH221" s="552"/>
      <c r="AI221" s="552"/>
      <c r="AJ221" s="552"/>
      <c r="AK221" s="552"/>
      <c r="AL221" s="150"/>
      <c r="AM221" s="150"/>
      <c r="AN221" s="150"/>
      <c r="AO221" s="151"/>
      <c r="AP221" s="278"/>
      <c r="AQ221" s="278"/>
      <c r="AR221" s="278"/>
      <c r="AS221" s="278"/>
      <c r="AT221" s="278"/>
      <c r="AU221" s="278"/>
      <c r="AV221" s="278"/>
      <c r="AW221" s="278"/>
      <c r="AX221" s="284"/>
      <c r="AY221" s="283"/>
      <c r="AZ221" s="283"/>
      <c r="BA221" s="283"/>
      <c r="BB221" s="283"/>
      <c r="BC221" s="283"/>
      <c r="BD221" s="283"/>
      <c r="BE221" s="283"/>
      <c r="BF221" s="283"/>
      <c r="BG221" s="283"/>
      <c r="BH221" s="277"/>
      <c r="BI221" s="277"/>
      <c r="BJ221" s="277"/>
      <c r="BK221" s="277"/>
      <c r="BL221" s="277"/>
      <c r="BM221" s="277"/>
      <c r="BN221" s="277"/>
      <c r="BO221" s="277"/>
      <c r="BP221" s="277"/>
      <c r="BQ221" s="277"/>
      <c r="BR221" s="277"/>
      <c r="BS221" s="277"/>
      <c r="BT221" s="277"/>
      <c r="BU221" s="277"/>
      <c r="BV221" s="277"/>
      <c r="BW221" s="277"/>
      <c r="BX221" s="277"/>
      <c r="BY221" s="277"/>
      <c r="BZ221" s="277"/>
      <c r="CA221" s="279"/>
      <c r="CB221" s="279"/>
      <c r="CC221" s="279"/>
      <c r="CD221" s="279"/>
      <c r="CE221" s="279"/>
      <c r="CF221" s="279"/>
      <c r="CG221" s="133"/>
    </row>
    <row r="222" spans="1:85" s="66" customFormat="1" ht="24.75" customHeight="1">
      <c r="B222" s="399"/>
      <c r="C222" s="400"/>
      <c r="D222" s="400"/>
      <c r="E222" s="400"/>
      <c r="F222" s="400"/>
      <c r="G222" s="401"/>
      <c r="H222" s="745" t="s">
        <v>171</v>
      </c>
      <c r="I222" s="746"/>
      <c r="J222" s="746"/>
      <c r="K222" s="746"/>
      <c r="L222" s="402" t="s">
        <v>159</v>
      </c>
      <c r="M222" s="402" t="s">
        <v>160</v>
      </c>
      <c r="N222" s="738"/>
      <c r="O222" s="739"/>
      <c r="P222" s="740"/>
      <c r="Q222" s="740"/>
      <c r="R222" s="762"/>
      <c r="S222" s="763"/>
      <c r="T222" s="763"/>
      <c r="U222" s="763"/>
      <c r="V222" s="764"/>
      <c r="W222" s="765"/>
      <c r="X222" s="765"/>
      <c r="Y222" s="765"/>
      <c r="Z222" s="765"/>
      <c r="AA222" s="740"/>
      <c r="AB222" s="740"/>
      <c r="AC222" s="740"/>
      <c r="AD222" s="740"/>
      <c r="AE222" s="740"/>
      <c r="AF222" s="552"/>
      <c r="AG222" s="552"/>
      <c r="AH222" s="552"/>
      <c r="AI222" s="552"/>
      <c r="AJ222" s="552"/>
      <c r="AK222" s="552"/>
      <c r="AL222" s="150"/>
      <c r="AM222" s="150"/>
      <c r="AN222" s="150"/>
      <c r="AO222" s="151"/>
      <c r="AP222" s="278"/>
      <c r="AQ222" s="278"/>
      <c r="AR222" s="278"/>
      <c r="AS222" s="278"/>
      <c r="AT222" s="278"/>
      <c r="AU222" s="278"/>
      <c r="AV222" s="278"/>
      <c r="AW222" s="278"/>
      <c r="AX222" s="284"/>
      <c r="AY222" s="287"/>
      <c r="AZ222" s="287"/>
      <c r="BA222" s="287"/>
      <c r="BB222" s="287"/>
      <c r="BC222" s="287"/>
      <c r="BD222" s="287"/>
      <c r="BE222" s="287"/>
      <c r="BF222" s="287"/>
      <c r="BG222" s="287"/>
      <c r="BH222" s="277"/>
      <c r="BI222" s="277"/>
      <c r="BJ222" s="277"/>
      <c r="BK222" s="277"/>
      <c r="BL222" s="277"/>
      <c r="BM222" s="277"/>
      <c r="BN222" s="277"/>
      <c r="BO222" s="277"/>
      <c r="BP222" s="277"/>
      <c r="BQ222" s="277"/>
      <c r="BR222" s="277"/>
      <c r="BS222" s="277"/>
      <c r="BT222" s="277"/>
      <c r="BU222" s="277"/>
      <c r="BV222" s="277"/>
      <c r="BW222" s="277"/>
      <c r="BX222" s="277"/>
      <c r="BY222" s="277"/>
      <c r="BZ222" s="277"/>
      <c r="CA222" s="279"/>
      <c r="CB222" s="279"/>
      <c r="CC222" s="279"/>
      <c r="CD222" s="279"/>
      <c r="CE222" s="279"/>
      <c r="CF222" s="279"/>
      <c r="CG222" s="133"/>
    </row>
    <row r="223" spans="1:85" s="66" customFormat="1" ht="17.25" customHeight="1">
      <c r="B223" s="752" t="s">
        <v>149</v>
      </c>
      <c r="C223" s="753"/>
      <c r="D223" s="753"/>
      <c r="E223" s="753"/>
      <c r="F223" s="753"/>
      <c r="G223" s="754"/>
      <c r="H223" s="767" t="s">
        <v>150</v>
      </c>
      <c r="I223" s="768"/>
      <c r="J223" s="768"/>
      <c r="K223" s="768"/>
      <c r="L223" s="768" t="s">
        <v>151</v>
      </c>
      <c r="M223" s="768"/>
      <c r="N223" s="768" t="s">
        <v>152</v>
      </c>
      <c r="O223" s="768"/>
      <c r="P223" s="768" t="s">
        <v>153</v>
      </c>
      <c r="Q223" s="768"/>
      <c r="R223" s="769" t="s">
        <v>161</v>
      </c>
      <c r="S223" s="770"/>
      <c r="T223" s="770"/>
      <c r="U223" s="770"/>
      <c r="V223" s="771"/>
      <c r="W223" s="768" t="s">
        <v>154</v>
      </c>
      <c r="X223" s="768"/>
      <c r="Y223" s="768"/>
      <c r="Z223" s="768"/>
      <c r="AA223" s="768" t="s">
        <v>155</v>
      </c>
      <c r="AB223" s="768"/>
      <c r="AC223" s="768"/>
      <c r="AD223" s="768"/>
      <c r="AE223" s="768"/>
      <c r="AF223" s="768" t="s">
        <v>156</v>
      </c>
      <c r="AG223" s="768"/>
      <c r="AH223" s="768" t="s">
        <v>157</v>
      </c>
      <c r="AI223" s="768"/>
      <c r="AJ223" s="768" t="s">
        <v>158</v>
      </c>
      <c r="AK223" s="768"/>
      <c r="AL223" s="281"/>
      <c r="AM223" s="281"/>
      <c r="AN223" s="281"/>
      <c r="AO223" s="153"/>
      <c r="AP223" s="281"/>
      <c r="AQ223" s="281"/>
      <c r="AR223" s="281"/>
      <c r="AS223" s="281"/>
      <c r="AT223" s="281"/>
      <c r="AU223" s="281"/>
      <c r="AV223" s="281"/>
      <c r="AW223" s="281"/>
      <c r="AX223" s="281"/>
      <c r="AY223" s="281"/>
      <c r="AZ223" s="281"/>
      <c r="BA223" s="281"/>
      <c r="BB223" s="281"/>
      <c r="BC223" s="281"/>
      <c r="BD223" s="281"/>
      <c r="BE223" s="281"/>
      <c r="BF223" s="281"/>
      <c r="BG223" s="281"/>
      <c r="BH223" s="280"/>
      <c r="BI223" s="280"/>
      <c r="BJ223" s="280"/>
      <c r="BK223" s="280"/>
      <c r="BL223" s="280"/>
      <c r="BM223" s="280"/>
      <c r="BN223" s="280"/>
      <c r="BO223" s="281"/>
      <c r="BP223" s="281"/>
      <c r="BQ223" s="281"/>
      <c r="BR223" s="281"/>
      <c r="BS223" s="281"/>
      <c r="BT223" s="281"/>
      <c r="BU223" s="281"/>
      <c r="BV223" s="281"/>
      <c r="BW223" s="281"/>
      <c r="BX223" s="281"/>
      <c r="BY223" s="281"/>
      <c r="BZ223" s="281"/>
      <c r="CA223" s="281"/>
      <c r="CB223" s="281"/>
      <c r="CC223" s="281"/>
      <c r="CD223" s="281"/>
      <c r="CE223" s="281"/>
      <c r="CF223" s="281"/>
      <c r="CG223" s="133"/>
    </row>
    <row r="224" spans="1:85" ht="18.75">
      <c r="B224" s="755" t="str">
        <f t="shared" ref="B224:B230" si="25">IF(B115="","",B115)</f>
        <v>יתרת סגירה עמוד 3</v>
      </c>
      <c r="C224" s="755"/>
      <c r="D224" s="755"/>
      <c r="E224" s="755"/>
      <c r="F224" s="755"/>
      <c r="G224" s="755"/>
      <c r="H224" s="772">
        <f t="shared" ref="H224:H230" si="26">IF(H115="","",H115)</f>
        <v>0</v>
      </c>
      <c r="I224" s="772"/>
      <c r="J224" s="772"/>
      <c r="K224" s="772"/>
      <c r="L224" s="773" t="str">
        <f t="shared" ref="L224:L230" si="27">IF(L115="","",L115)</f>
        <v/>
      </c>
      <c r="M224" s="773"/>
      <c r="N224" s="773" t="str">
        <f t="shared" ref="N224:N230" si="28">IF(N115="","",N115)</f>
        <v/>
      </c>
      <c r="O224" s="773"/>
      <c r="P224" s="574" t="str">
        <f t="shared" ref="P224:P230" si="29">IF(P115="","",P115)</f>
        <v/>
      </c>
      <c r="Q224" s="575"/>
      <c r="R224" s="574" t="str">
        <f t="shared" ref="R224:R230" si="30">IF(R115="","",R115)</f>
        <v/>
      </c>
      <c r="S224" s="576"/>
      <c r="T224" s="576"/>
      <c r="U224" s="576"/>
      <c r="V224" s="575"/>
      <c r="W224" s="577">
        <f t="shared" ref="W224:W230" si="31">IF(W115="","",W115)</f>
        <v>0</v>
      </c>
      <c r="X224" s="577"/>
      <c r="Y224" s="577"/>
      <c r="Z224" s="577"/>
      <c r="AA224" s="577">
        <f t="shared" ref="AA224:AA230" si="32">IF(AA115="","",AA115)</f>
        <v>0</v>
      </c>
      <c r="AB224" s="577"/>
      <c r="AC224" s="577"/>
      <c r="AD224" s="577"/>
      <c r="AE224" s="577"/>
      <c r="AF224" s="751">
        <f t="shared" ref="AF224:AF230" si="33">IF(AF115="","",AF115)</f>
        <v>0</v>
      </c>
      <c r="AG224" s="751"/>
      <c r="AH224" s="565">
        <f t="shared" ref="AH224:AH230" si="34">IF(AH115="","",AH115)</f>
        <v>0</v>
      </c>
      <c r="AI224" s="565"/>
      <c r="AJ224" s="565">
        <f t="shared" ref="AJ224:AJ230" si="35">IF(AJ115="","",AJ115)</f>
        <v>0</v>
      </c>
      <c r="AK224" s="565"/>
      <c r="AL224" s="403"/>
      <c r="AM224" s="404"/>
      <c r="AN224" s="276"/>
      <c r="AO224" s="276"/>
      <c r="AP224" s="276"/>
      <c r="AQ224" s="276"/>
      <c r="AR224" s="276"/>
      <c r="AS224" s="276"/>
      <c r="AT224" s="276"/>
      <c r="AU224" s="276"/>
      <c r="AV224" s="275"/>
      <c r="AW224" s="275"/>
      <c r="AX224" s="275"/>
      <c r="AY224" s="275"/>
      <c r="AZ224" s="275"/>
      <c r="BA224" s="275"/>
      <c r="BB224" s="275"/>
      <c r="BC224" s="275"/>
      <c r="BD224" s="275"/>
      <c r="BE224" s="275"/>
      <c r="BF224" s="272"/>
      <c r="BG224" s="272"/>
      <c r="BH224" s="272"/>
      <c r="BI224" s="272"/>
      <c r="BJ224" s="272"/>
      <c r="BK224" s="272"/>
      <c r="BL224" s="272"/>
      <c r="BM224" s="273"/>
      <c r="BN224" s="273"/>
      <c r="BO224" s="273"/>
      <c r="BP224" s="273"/>
      <c r="BQ224" s="273"/>
      <c r="BR224" s="273"/>
      <c r="BS224" s="273"/>
      <c r="BT224" s="273"/>
      <c r="BU224" s="273"/>
      <c r="BV224" s="273"/>
      <c r="BW224" s="273"/>
      <c r="BX224" s="273"/>
      <c r="BY224" s="274"/>
      <c r="BZ224" s="274"/>
      <c r="CA224" s="274"/>
      <c r="CB224" s="274"/>
      <c r="CC224" s="274"/>
      <c r="CD224" s="274"/>
      <c r="CE224" s="108"/>
      <c r="CF224" s="108"/>
      <c r="CG224" s="108"/>
    </row>
    <row r="225" spans="1:85" ht="18.75">
      <c r="A225" s="57"/>
      <c r="B225" s="755" t="str">
        <f t="shared" si="25"/>
        <v/>
      </c>
      <c r="C225" s="755"/>
      <c r="D225" s="755"/>
      <c r="E225" s="755"/>
      <c r="F225" s="755"/>
      <c r="G225" s="755"/>
      <c r="H225" s="772" t="str">
        <f t="shared" si="26"/>
        <v/>
      </c>
      <c r="I225" s="772"/>
      <c r="J225" s="772"/>
      <c r="K225" s="772"/>
      <c r="L225" s="773" t="str">
        <f t="shared" si="27"/>
        <v/>
      </c>
      <c r="M225" s="773"/>
      <c r="N225" s="773" t="str">
        <f t="shared" si="28"/>
        <v/>
      </c>
      <c r="O225" s="773"/>
      <c r="P225" s="574" t="str">
        <f t="shared" si="29"/>
        <v/>
      </c>
      <c r="Q225" s="575"/>
      <c r="R225" s="574" t="str">
        <f t="shared" si="30"/>
        <v/>
      </c>
      <c r="S225" s="576"/>
      <c r="T225" s="576"/>
      <c r="U225" s="576"/>
      <c r="V225" s="575"/>
      <c r="W225" s="577" t="str">
        <f t="shared" si="31"/>
        <v/>
      </c>
      <c r="X225" s="577"/>
      <c r="Y225" s="577"/>
      <c r="Z225" s="577"/>
      <c r="AA225" s="577" t="str">
        <f t="shared" si="32"/>
        <v/>
      </c>
      <c r="AB225" s="577"/>
      <c r="AC225" s="577"/>
      <c r="AD225" s="577"/>
      <c r="AE225" s="577"/>
      <c r="AF225" s="751" t="str">
        <f t="shared" si="33"/>
        <v/>
      </c>
      <c r="AG225" s="751"/>
      <c r="AH225" s="565" t="str">
        <f t="shared" si="34"/>
        <v/>
      </c>
      <c r="AI225" s="565"/>
      <c r="AJ225" s="565" t="str">
        <f t="shared" si="35"/>
        <v/>
      </c>
      <c r="AK225" s="565"/>
      <c r="AL225" s="403"/>
      <c r="AM225" s="404"/>
      <c r="AN225" s="276"/>
      <c r="AO225" s="276"/>
      <c r="AP225" s="276"/>
      <c r="AQ225" s="276"/>
      <c r="AR225" s="276"/>
      <c r="AS225" s="276"/>
      <c r="AT225" s="276"/>
      <c r="AU225" s="276"/>
      <c r="AV225" s="275"/>
      <c r="AW225" s="275"/>
      <c r="AX225" s="275"/>
      <c r="AY225" s="275"/>
      <c r="AZ225" s="275"/>
      <c r="BA225" s="275"/>
      <c r="BB225" s="275"/>
      <c r="BC225" s="275"/>
      <c r="BD225" s="275"/>
      <c r="BE225" s="275"/>
      <c r="BF225" s="272"/>
      <c r="BG225" s="272"/>
      <c r="BH225" s="272"/>
      <c r="BI225" s="272"/>
      <c r="BJ225" s="272"/>
      <c r="BK225" s="272"/>
      <c r="BL225" s="272"/>
      <c r="BM225" s="273"/>
      <c r="BN225" s="273"/>
      <c r="BO225" s="273"/>
      <c r="BP225" s="273"/>
      <c r="BQ225" s="273"/>
      <c r="BR225" s="273"/>
      <c r="BS225" s="273"/>
      <c r="BT225" s="273"/>
      <c r="BU225" s="273"/>
      <c r="BV225" s="273"/>
      <c r="BW225" s="273"/>
      <c r="BX225" s="273"/>
      <c r="BY225" s="274"/>
      <c r="BZ225" s="274"/>
      <c r="CA225" s="274"/>
      <c r="CB225" s="274"/>
      <c r="CC225" s="274"/>
      <c r="CD225" s="274"/>
      <c r="CE225" s="108"/>
      <c r="CF225" s="108"/>
      <c r="CG225" s="108"/>
    </row>
    <row r="226" spans="1:85" ht="18.75">
      <c r="A226" s="57"/>
      <c r="B226" s="755" t="str">
        <f t="shared" si="25"/>
        <v/>
      </c>
      <c r="C226" s="755"/>
      <c r="D226" s="755"/>
      <c r="E226" s="755"/>
      <c r="F226" s="755"/>
      <c r="G226" s="755"/>
      <c r="H226" s="772" t="str">
        <f t="shared" si="26"/>
        <v/>
      </c>
      <c r="I226" s="772"/>
      <c r="J226" s="772"/>
      <c r="K226" s="772"/>
      <c r="L226" s="773" t="str">
        <f t="shared" si="27"/>
        <v/>
      </c>
      <c r="M226" s="773"/>
      <c r="N226" s="773" t="str">
        <f t="shared" si="28"/>
        <v/>
      </c>
      <c r="O226" s="773"/>
      <c r="P226" s="574" t="str">
        <f t="shared" si="29"/>
        <v/>
      </c>
      <c r="Q226" s="575"/>
      <c r="R226" s="574" t="str">
        <f t="shared" si="30"/>
        <v/>
      </c>
      <c r="S226" s="576"/>
      <c r="T226" s="576"/>
      <c r="U226" s="576"/>
      <c r="V226" s="575"/>
      <c r="W226" s="577" t="str">
        <f t="shared" si="31"/>
        <v/>
      </c>
      <c r="X226" s="577"/>
      <c r="Y226" s="577"/>
      <c r="Z226" s="577"/>
      <c r="AA226" s="577" t="str">
        <f t="shared" si="32"/>
        <v/>
      </c>
      <c r="AB226" s="577"/>
      <c r="AC226" s="577"/>
      <c r="AD226" s="577"/>
      <c r="AE226" s="577"/>
      <c r="AF226" s="751" t="str">
        <f t="shared" si="33"/>
        <v/>
      </c>
      <c r="AG226" s="751"/>
      <c r="AH226" s="565" t="str">
        <f t="shared" si="34"/>
        <v/>
      </c>
      <c r="AI226" s="565"/>
      <c r="AJ226" s="565" t="str">
        <f t="shared" si="35"/>
        <v/>
      </c>
      <c r="AK226" s="565"/>
      <c r="AL226" s="403"/>
      <c r="AM226" s="404"/>
      <c r="AN226" s="276"/>
      <c r="AO226" s="276"/>
      <c r="AP226" s="276"/>
      <c r="AQ226" s="276"/>
      <c r="AR226" s="276"/>
      <c r="AS226" s="276"/>
      <c r="AT226" s="276"/>
      <c r="AU226" s="276"/>
      <c r="AV226" s="275"/>
      <c r="AW226" s="275"/>
      <c r="AX226" s="275"/>
      <c r="AY226" s="275"/>
      <c r="AZ226" s="275"/>
      <c r="BA226" s="275"/>
      <c r="BB226" s="275"/>
      <c r="BC226" s="275"/>
      <c r="BD226" s="275"/>
      <c r="BE226" s="275"/>
      <c r="BF226" s="272"/>
      <c r="BG226" s="272"/>
      <c r="BH226" s="272"/>
      <c r="BI226" s="272"/>
      <c r="BJ226" s="272"/>
      <c r="BK226" s="272"/>
      <c r="BL226" s="272"/>
      <c r="BM226" s="273"/>
      <c r="BN226" s="273"/>
      <c r="BO226" s="273"/>
      <c r="BP226" s="273"/>
      <c r="BQ226" s="273"/>
      <c r="BR226" s="273"/>
      <c r="BS226" s="273"/>
      <c r="BT226" s="273"/>
      <c r="BU226" s="273"/>
      <c r="BV226" s="273"/>
      <c r="BW226" s="273"/>
      <c r="BX226" s="273"/>
      <c r="BY226" s="274"/>
      <c r="BZ226" s="274"/>
      <c r="CA226" s="274"/>
      <c r="CB226" s="274"/>
      <c r="CC226" s="274"/>
      <c r="CD226" s="274"/>
      <c r="CE226" s="108"/>
      <c r="CF226" s="108"/>
      <c r="CG226" s="108"/>
    </row>
    <row r="227" spans="1:85" s="69" customFormat="1" ht="18.75">
      <c r="A227" s="57"/>
      <c r="B227" s="755" t="str">
        <f t="shared" si="25"/>
        <v/>
      </c>
      <c r="C227" s="755"/>
      <c r="D227" s="755"/>
      <c r="E227" s="755"/>
      <c r="F227" s="755"/>
      <c r="G227" s="755"/>
      <c r="H227" s="772" t="str">
        <f t="shared" si="26"/>
        <v/>
      </c>
      <c r="I227" s="772"/>
      <c r="J227" s="772"/>
      <c r="K227" s="772"/>
      <c r="L227" s="773" t="str">
        <f t="shared" si="27"/>
        <v/>
      </c>
      <c r="M227" s="773"/>
      <c r="N227" s="773" t="str">
        <f t="shared" si="28"/>
        <v/>
      </c>
      <c r="O227" s="773"/>
      <c r="P227" s="574" t="str">
        <f t="shared" si="29"/>
        <v/>
      </c>
      <c r="Q227" s="575"/>
      <c r="R227" s="574" t="str">
        <f t="shared" si="30"/>
        <v/>
      </c>
      <c r="S227" s="576"/>
      <c r="T227" s="576"/>
      <c r="U227" s="576"/>
      <c r="V227" s="575"/>
      <c r="W227" s="577" t="str">
        <f t="shared" si="31"/>
        <v/>
      </c>
      <c r="X227" s="577"/>
      <c r="Y227" s="577"/>
      <c r="Z227" s="577"/>
      <c r="AA227" s="577" t="str">
        <f t="shared" si="32"/>
        <v/>
      </c>
      <c r="AB227" s="577"/>
      <c r="AC227" s="577"/>
      <c r="AD227" s="577"/>
      <c r="AE227" s="577"/>
      <c r="AF227" s="751" t="str">
        <f t="shared" si="33"/>
        <v/>
      </c>
      <c r="AG227" s="751"/>
      <c r="AH227" s="565" t="str">
        <f t="shared" si="34"/>
        <v/>
      </c>
      <c r="AI227" s="565"/>
      <c r="AJ227" s="565" t="str">
        <f t="shared" si="35"/>
        <v/>
      </c>
      <c r="AK227" s="565"/>
      <c r="AL227" s="403"/>
      <c r="AM227" s="404"/>
      <c r="AN227" s="276"/>
      <c r="AO227" s="276"/>
      <c r="AP227" s="276"/>
      <c r="AQ227" s="276"/>
      <c r="AR227" s="276"/>
      <c r="AS227" s="276"/>
      <c r="AT227" s="276"/>
      <c r="AU227" s="276"/>
      <c r="AV227" s="275"/>
      <c r="AW227" s="275"/>
      <c r="AX227" s="275"/>
      <c r="AY227" s="275"/>
      <c r="AZ227" s="275"/>
      <c r="BA227" s="275"/>
      <c r="BB227" s="275"/>
      <c r="BC227" s="275"/>
      <c r="BD227" s="275"/>
      <c r="BE227" s="275"/>
      <c r="BF227" s="272"/>
      <c r="BG227" s="272"/>
      <c r="BH227" s="272"/>
      <c r="BI227" s="272"/>
      <c r="BJ227" s="272"/>
      <c r="BK227" s="272"/>
      <c r="BL227" s="272"/>
      <c r="BM227" s="273"/>
      <c r="BN227" s="273"/>
      <c r="BO227" s="273"/>
      <c r="BP227" s="273"/>
      <c r="BQ227" s="273"/>
      <c r="BR227" s="273"/>
      <c r="BS227" s="273"/>
      <c r="BT227" s="273"/>
      <c r="BU227" s="273"/>
      <c r="BV227" s="273"/>
      <c r="BW227" s="273"/>
      <c r="BX227" s="273"/>
      <c r="BY227" s="274"/>
      <c r="BZ227" s="274"/>
      <c r="CA227" s="274"/>
      <c r="CB227" s="274"/>
      <c r="CC227" s="274"/>
      <c r="CD227" s="274"/>
      <c r="CE227" s="108"/>
      <c r="CF227" s="108"/>
      <c r="CG227" s="108"/>
    </row>
    <row r="228" spans="1:85" s="69" customFormat="1" ht="18.75">
      <c r="A228" s="57"/>
      <c r="B228" s="755" t="str">
        <f t="shared" si="25"/>
        <v/>
      </c>
      <c r="C228" s="755"/>
      <c r="D228" s="755"/>
      <c r="E228" s="755"/>
      <c r="F228" s="755"/>
      <c r="G228" s="755"/>
      <c r="H228" s="772" t="str">
        <f t="shared" si="26"/>
        <v/>
      </c>
      <c r="I228" s="772"/>
      <c r="J228" s="772"/>
      <c r="K228" s="772"/>
      <c r="L228" s="773" t="str">
        <f t="shared" si="27"/>
        <v/>
      </c>
      <c r="M228" s="773"/>
      <c r="N228" s="773" t="str">
        <f t="shared" si="28"/>
        <v/>
      </c>
      <c r="O228" s="773"/>
      <c r="P228" s="574" t="str">
        <f t="shared" si="29"/>
        <v/>
      </c>
      <c r="Q228" s="575"/>
      <c r="R228" s="574" t="str">
        <f t="shared" si="30"/>
        <v/>
      </c>
      <c r="S228" s="576"/>
      <c r="T228" s="576"/>
      <c r="U228" s="576"/>
      <c r="V228" s="575"/>
      <c r="W228" s="577" t="str">
        <f t="shared" si="31"/>
        <v/>
      </c>
      <c r="X228" s="577"/>
      <c r="Y228" s="577"/>
      <c r="Z228" s="577"/>
      <c r="AA228" s="577" t="str">
        <f t="shared" si="32"/>
        <v/>
      </c>
      <c r="AB228" s="577"/>
      <c r="AC228" s="577"/>
      <c r="AD228" s="577"/>
      <c r="AE228" s="577"/>
      <c r="AF228" s="751" t="str">
        <f t="shared" si="33"/>
        <v/>
      </c>
      <c r="AG228" s="751"/>
      <c r="AH228" s="565" t="str">
        <f t="shared" si="34"/>
        <v/>
      </c>
      <c r="AI228" s="565"/>
      <c r="AJ228" s="565" t="str">
        <f t="shared" si="35"/>
        <v/>
      </c>
      <c r="AK228" s="565"/>
      <c r="AL228" s="403"/>
      <c r="AM228" s="404"/>
      <c r="AN228" s="276"/>
      <c r="AO228" s="276"/>
      <c r="AP228" s="276"/>
      <c r="AQ228" s="276"/>
      <c r="AR228" s="276"/>
      <c r="AS228" s="276"/>
      <c r="AT228" s="276"/>
      <c r="AU228" s="276"/>
      <c r="AV228" s="275"/>
      <c r="AW228" s="275"/>
      <c r="AX228" s="275"/>
      <c r="AY228" s="275"/>
      <c r="AZ228" s="275"/>
      <c r="BA228" s="275"/>
      <c r="BB228" s="275"/>
      <c r="BC228" s="275"/>
      <c r="BD228" s="275"/>
      <c r="BE228" s="275"/>
      <c r="BF228" s="272"/>
      <c r="BG228" s="272"/>
      <c r="BH228" s="272"/>
      <c r="BI228" s="272"/>
      <c r="BJ228" s="272"/>
      <c r="BK228" s="272"/>
      <c r="BL228" s="272"/>
      <c r="BM228" s="273"/>
      <c r="BN228" s="273"/>
      <c r="BO228" s="273"/>
      <c r="BP228" s="273"/>
      <c r="BQ228" s="273"/>
      <c r="BR228" s="273"/>
      <c r="BS228" s="273"/>
      <c r="BT228" s="273"/>
      <c r="BU228" s="273"/>
      <c r="BV228" s="273"/>
      <c r="BW228" s="273"/>
      <c r="BX228" s="273"/>
      <c r="BY228" s="274"/>
      <c r="BZ228" s="274"/>
      <c r="CA228" s="274"/>
      <c r="CB228" s="274"/>
      <c r="CC228" s="274"/>
      <c r="CD228" s="274"/>
      <c r="CE228" s="108"/>
      <c r="CF228" s="108"/>
      <c r="CG228" s="108"/>
    </row>
    <row r="229" spans="1:85" s="69" customFormat="1" ht="18.75">
      <c r="A229" s="57"/>
      <c r="B229" s="755" t="str">
        <f t="shared" si="25"/>
        <v/>
      </c>
      <c r="C229" s="755"/>
      <c r="D229" s="755"/>
      <c r="E229" s="755"/>
      <c r="F229" s="755"/>
      <c r="G229" s="755"/>
      <c r="H229" s="772" t="str">
        <f t="shared" si="26"/>
        <v/>
      </c>
      <c r="I229" s="772"/>
      <c r="J229" s="772"/>
      <c r="K229" s="772"/>
      <c r="L229" s="773" t="str">
        <f t="shared" si="27"/>
        <v/>
      </c>
      <c r="M229" s="773"/>
      <c r="N229" s="773" t="str">
        <f t="shared" si="28"/>
        <v/>
      </c>
      <c r="O229" s="773"/>
      <c r="P229" s="574" t="str">
        <f t="shared" si="29"/>
        <v/>
      </c>
      <c r="Q229" s="575"/>
      <c r="R229" s="574" t="str">
        <f t="shared" si="30"/>
        <v/>
      </c>
      <c r="S229" s="576"/>
      <c r="T229" s="576"/>
      <c r="U229" s="576"/>
      <c r="V229" s="575"/>
      <c r="W229" s="577" t="str">
        <f t="shared" si="31"/>
        <v/>
      </c>
      <c r="X229" s="577"/>
      <c r="Y229" s="577"/>
      <c r="Z229" s="577"/>
      <c r="AA229" s="577" t="str">
        <f t="shared" si="32"/>
        <v/>
      </c>
      <c r="AB229" s="577"/>
      <c r="AC229" s="577"/>
      <c r="AD229" s="577"/>
      <c r="AE229" s="577"/>
      <c r="AF229" s="751" t="str">
        <f t="shared" si="33"/>
        <v/>
      </c>
      <c r="AG229" s="751"/>
      <c r="AH229" s="565" t="str">
        <f t="shared" si="34"/>
        <v/>
      </c>
      <c r="AI229" s="565"/>
      <c r="AJ229" s="565" t="str">
        <f t="shared" si="35"/>
        <v/>
      </c>
      <c r="AK229" s="565"/>
      <c r="AL229" s="403"/>
      <c r="AM229" s="404"/>
      <c r="AN229" s="276"/>
      <c r="AO229" s="276"/>
      <c r="AP229" s="276"/>
      <c r="AQ229" s="276"/>
      <c r="AR229" s="276"/>
      <c r="AS229" s="276"/>
      <c r="AT229" s="276"/>
      <c r="AU229" s="276"/>
      <c r="AV229" s="275"/>
      <c r="AW229" s="275"/>
      <c r="AX229" s="275"/>
      <c r="AY229" s="275"/>
      <c r="AZ229" s="275"/>
      <c r="BA229" s="275"/>
      <c r="BB229" s="275"/>
      <c r="BC229" s="275"/>
      <c r="BD229" s="275"/>
      <c r="BE229" s="275"/>
      <c r="BF229" s="272"/>
      <c r="BG229" s="272"/>
      <c r="BH229" s="272"/>
      <c r="BI229" s="272"/>
      <c r="BJ229" s="272"/>
      <c r="BK229" s="272"/>
      <c r="BL229" s="272"/>
      <c r="BM229" s="273"/>
      <c r="BN229" s="273"/>
      <c r="BO229" s="273"/>
      <c r="BP229" s="273"/>
      <c r="BQ229" s="273"/>
      <c r="BR229" s="273"/>
      <c r="BS229" s="273"/>
      <c r="BT229" s="273"/>
      <c r="BU229" s="273"/>
      <c r="BV229" s="273"/>
      <c r="BW229" s="273"/>
      <c r="BX229" s="273"/>
      <c r="BY229" s="274"/>
      <c r="BZ229" s="274"/>
      <c r="CA229" s="274"/>
      <c r="CB229" s="274"/>
      <c r="CC229" s="274"/>
      <c r="CD229" s="274"/>
      <c r="CE229" s="108"/>
      <c r="CF229" s="108"/>
      <c r="CG229" s="108"/>
    </row>
    <row r="230" spans="1:85" s="69" customFormat="1" ht="18.75">
      <c r="A230" s="57"/>
      <c r="B230" s="755" t="str">
        <f t="shared" si="25"/>
        <v/>
      </c>
      <c r="C230" s="755"/>
      <c r="D230" s="755"/>
      <c r="E230" s="755"/>
      <c r="F230" s="755"/>
      <c r="G230" s="755"/>
      <c r="H230" s="772" t="str">
        <f t="shared" si="26"/>
        <v/>
      </c>
      <c r="I230" s="772"/>
      <c r="J230" s="772"/>
      <c r="K230" s="772"/>
      <c r="L230" s="773" t="str">
        <f t="shared" si="27"/>
        <v/>
      </c>
      <c r="M230" s="773"/>
      <c r="N230" s="773" t="str">
        <f t="shared" si="28"/>
        <v/>
      </c>
      <c r="O230" s="773"/>
      <c r="P230" s="574" t="str">
        <f t="shared" si="29"/>
        <v/>
      </c>
      <c r="Q230" s="575"/>
      <c r="R230" s="574" t="str">
        <f t="shared" si="30"/>
        <v/>
      </c>
      <c r="S230" s="576"/>
      <c r="T230" s="576"/>
      <c r="U230" s="576"/>
      <c r="V230" s="575"/>
      <c r="W230" s="577" t="str">
        <f t="shared" si="31"/>
        <v/>
      </c>
      <c r="X230" s="577"/>
      <c r="Y230" s="577"/>
      <c r="Z230" s="577"/>
      <c r="AA230" s="577" t="str">
        <f t="shared" si="32"/>
        <v/>
      </c>
      <c r="AB230" s="577"/>
      <c r="AC230" s="577"/>
      <c r="AD230" s="577"/>
      <c r="AE230" s="577"/>
      <c r="AF230" s="751" t="str">
        <f t="shared" si="33"/>
        <v/>
      </c>
      <c r="AG230" s="751"/>
      <c r="AH230" s="565" t="str">
        <f t="shared" si="34"/>
        <v/>
      </c>
      <c r="AI230" s="565"/>
      <c r="AJ230" s="565" t="str">
        <f t="shared" si="35"/>
        <v/>
      </c>
      <c r="AK230" s="565"/>
      <c r="AL230" s="403"/>
      <c r="AM230" s="404"/>
      <c r="AN230" s="276"/>
      <c r="AO230" s="276"/>
      <c r="AP230" s="276"/>
      <c r="AQ230" s="276"/>
      <c r="AR230" s="276"/>
      <c r="AS230" s="276"/>
      <c r="AT230" s="276"/>
      <c r="AU230" s="276"/>
      <c r="AV230" s="275"/>
      <c r="AW230" s="275"/>
      <c r="AX230" s="275"/>
      <c r="AY230" s="275"/>
      <c r="AZ230" s="275"/>
      <c r="BA230" s="275"/>
      <c r="BB230" s="275"/>
      <c r="BC230" s="275"/>
      <c r="BD230" s="275"/>
      <c r="BE230" s="275"/>
      <c r="BF230" s="272"/>
      <c r="BG230" s="272"/>
      <c r="BH230" s="272"/>
      <c r="BI230" s="272"/>
      <c r="BJ230" s="272"/>
      <c r="BK230" s="272"/>
      <c r="BL230" s="272"/>
      <c r="BM230" s="273"/>
      <c r="BN230" s="273"/>
      <c r="BO230" s="273"/>
      <c r="BP230" s="273"/>
      <c r="BQ230" s="273"/>
      <c r="BR230" s="273"/>
      <c r="BS230" s="273"/>
      <c r="BT230" s="273"/>
      <c r="BU230" s="273"/>
      <c r="BV230" s="273"/>
      <c r="BW230" s="273"/>
      <c r="BX230" s="273"/>
      <c r="BY230" s="274"/>
      <c r="BZ230" s="274"/>
      <c r="CA230" s="274"/>
      <c r="CB230" s="274"/>
      <c r="CC230" s="274"/>
      <c r="CD230" s="274"/>
      <c r="CE230" s="108"/>
      <c r="CF230" s="108"/>
      <c r="CG230" s="108"/>
    </row>
    <row r="231" spans="1:85" s="69" customFormat="1" ht="4.5" customHeight="1" thickBot="1">
      <c r="A231" s="57"/>
      <c r="B231" s="405"/>
      <c r="C231" s="405"/>
      <c r="D231" s="405"/>
      <c r="E231" s="405"/>
      <c r="F231" s="405"/>
      <c r="G231" s="405"/>
      <c r="H231" s="406"/>
      <c r="I231" s="406"/>
      <c r="J231" s="406"/>
      <c r="K231" s="406"/>
      <c r="L231" s="407"/>
      <c r="M231" s="407"/>
      <c r="N231" s="408"/>
      <c r="O231" s="408"/>
      <c r="P231" s="408"/>
      <c r="Q231" s="408"/>
      <c r="R231" s="408"/>
      <c r="S231" s="409"/>
      <c r="T231" s="410"/>
      <c r="U231" s="410"/>
      <c r="V231" s="410"/>
      <c r="W231" s="410"/>
      <c r="X231" s="411"/>
      <c r="Y231" s="412"/>
      <c r="Z231" s="412"/>
      <c r="AA231" s="412"/>
      <c r="AB231" s="412"/>
      <c r="AC231" s="412"/>
      <c r="AD231" s="412"/>
      <c r="AE231" s="412"/>
      <c r="AF231" s="412"/>
      <c r="AG231" s="413"/>
      <c r="AH231" s="157"/>
      <c r="AI231" s="157"/>
      <c r="AJ231" s="157"/>
      <c r="AK231" s="157"/>
      <c r="AL231" s="157"/>
      <c r="AM231" s="157"/>
      <c r="AN231" s="157"/>
      <c r="AO231" s="158"/>
      <c r="AP231" s="159"/>
      <c r="AQ231" s="160"/>
      <c r="AR231" s="160"/>
      <c r="AS231" s="160"/>
      <c r="AT231" s="160"/>
      <c r="AU231" s="160"/>
      <c r="AV231" s="194"/>
      <c r="AW231" s="194"/>
      <c r="AX231" s="194"/>
      <c r="AY231" s="194"/>
      <c r="AZ231" s="194"/>
      <c r="BA231" s="194"/>
      <c r="BB231" s="161"/>
      <c r="BC231" s="162"/>
      <c r="BD231" s="162"/>
      <c r="BE231" s="162"/>
      <c r="BF231" s="162"/>
      <c r="BG231" s="162"/>
      <c r="BH231" s="163"/>
      <c r="BI231" s="163"/>
      <c r="BJ231" s="163"/>
      <c r="BK231" s="163"/>
      <c r="BL231" s="163"/>
      <c r="BM231" s="163"/>
      <c r="BN231" s="163"/>
      <c r="BO231" s="164"/>
      <c r="BP231" s="164"/>
      <c r="BQ231" s="164"/>
      <c r="BR231" s="164"/>
      <c r="BS231" s="164"/>
      <c r="BT231" s="164"/>
      <c r="BU231" s="164"/>
      <c r="BV231" s="164"/>
      <c r="BW231" s="164"/>
      <c r="BX231" s="164"/>
      <c r="BY231" s="164"/>
      <c r="BZ231" s="164"/>
      <c r="CA231" s="165"/>
      <c r="CB231" s="165"/>
      <c r="CC231" s="165"/>
      <c r="CD231" s="165"/>
      <c r="CE231" s="165"/>
      <c r="CF231" s="165"/>
      <c r="CG231" s="108"/>
    </row>
    <row r="232" spans="1:85" s="69" customFormat="1" ht="19.5" customHeight="1" thickBot="1">
      <c r="A232" s="57"/>
      <c r="B232" s="942" t="s">
        <v>175</v>
      </c>
      <c r="C232" s="943"/>
      <c r="D232" s="943"/>
      <c r="E232" s="943"/>
      <c r="F232" s="943"/>
      <c r="G232" s="944"/>
      <c r="H232" s="898">
        <f>SUM(H224:H230)</f>
        <v>0</v>
      </c>
      <c r="I232" s="899"/>
      <c r="J232" s="899"/>
      <c r="K232" s="900"/>
      <c r="L232" s="168"/>
      <c r="M232" s="171" t="str">
        <f>R61</f>
        <v xml:space="preserve">בעת מילוי הטופס יש לרשום מידע בלתי מסווג בלבד </v>
      </c>
      <c r="N232" s="172"/>
      <c r="O232" s="172"/>
      <c r="P232" s="172"/>
      <c r="Q232" s="198"/>
      <c r="R232" s="414"/>
      <c r="S232" s="414"/>
      <c r="T232" s="414"/>
      <c r="U232" s="151"/>
      <c r="V232" s="151"/>
      <c r="W232" s="747">
        <f>SUM(W224:Z230)</f>
        <v>0</v>
      </c>
      <c r="X232" s="564"/>
      <c r="Y232" s="564"/>
      <c r="Z232" s="564"/>
      <c r="AA232" s="747">
        <f>SUM(AA224:AE230)</f>
        <v>0</v>
      </c>
      <c r="AB232" s="564"/>
      <c r="AC232" s="564"/>
      <c r="AD232" s="564"/>
      <c r="AE232" s="564"/>
      <c r="AF232" s="563">
        <f>SUM(AF224:AG230)</f>
        <v>0</v>
      </c>
      <c r="AG232" s="564"/>
      <c r="AH232" s="563">
        <f>SUM(AH224:AI230)</f>
        <v>0</v>
      </c>
      <c r="AI232" s="564"/>
      <c r="AJ232" s="563">
        <f>SUM(AJ224:AK230)</f>
        <v>0</v>
      </c>
      <c r="AK232" s="564"/>
      <c r="AL232" s="189"/>
      <c r="AM232" s="151"/>
      <c r="AN232" s="151"/>
      <c r="AO232" s="173"/>
      <c r="AP232" s="173"/>
      <c r="AQ232" s="174"/>
      <c r="AR232" s="174"/>
      <c r="AS232" s="174"/>
      <c r="AT232" s="174"/>
      <c r="AU232" s="174"/>
      <c r="AV232" s="174"/>
      <c r="AW232" s="174"/>
      <c r="AX232" s="175"/>
      <c r="AY232" s="175"/>
      <c r="AZ232" s="175"/>
      <c r="BA232" s="175"/>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274"/>
      <c r="CB232" s="274"/>
      <c r="CC232" s="274"/>
      <c r="CD232" s="274"/>
      <c r="CE232" s="274"/>
      <c r="CF232" s="274"/>
      <c r="CG232" s="108"/>
    </row>
    <row r="233" spans="1:85" s="69" customFormat="1" ht="12.75" customHeight="1" thickBot="1">
      <c r="A233" s="57"/>
      <c r="B233" s="177"/>
      <c r="C233" s="177"/>
      <c r="D233" s="177"/>
      <c r="E233" s="177"/>
      <c r="F233" s="177"/>
      <c r="G233" s="177"/>
      <c r="H233" s="178"/>
      <c r="I233" s="178"/>
      <c r="J233" s="178"/>
      <c r="K233" s="178"/>
      <c r="L233" s="168"/>
      <c r="M233" s="171"/>
      <c r="N233" s="172"/>
      <c r="O233" s="172"/>
      <c r="P233" s="172"/>
      <c r="Q233" s="172"/>
      <c r="R233" s="414"/>
      <c r="S233" s="414"/>
      <c r="T233" s="414"/>
      <c r="U233" s="151"/>
      <c r="V233" s="151"/>
      <c r="W233" s="415"/>
      <c r="X233" s="416"/>
      <c r="Y233" s="416"/>
      <c r="Z233" s="416"/>
      <c r="AA233" s="415"/>
      <c r="AB233" s="416"/>
      <c r="AC233" s="416"/>
      <c r="AD233" s="416"/>
      <c r="AE233" s="416"/>
      <c r="AF233" s="417"/>
      <c r="AG233" s="416"/>
      <c r="AH233" s="417"/>
      <c r="AI233" s="416"/>
      <c r="AJ233" s="417"/>
      <c r="AK233" s="416"/>
      <c r="AL233" s="189"/>
      <c r="AM233" s="151"/>
      <c r="AN233" s="151"/>
      <c r="AO233" s="173"/>
      <c r="AP233" s="173"/>
      <c r="AQ233" s="174"/>
      <c r="AR233" s="174"/>
      <c r="AS233" s="174"/>
      <c r="AT233" s="174"/>
      <c r="AU233" s="174"/>
      <c r="AV233" s="174"/>
      <c r="AW233" s="174"/>
      <c r="AX233" s="175"/>
      <c r="AY233" s="175"/>
      <c r="AZ233" s="175"/>
      <c r="BA233" s="175"/>
      <c r="BB233" s="175"/>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274"/>
      <c r="CB233" s="274"/>
      <c r="CC233" s="274"/>
      <c r="CD233" s="274"/>
      <c r="CE233" s="274"/>
      <c r="CF233" s="274"/>
      <c r="CG233" s="108"/>
    </row>
    <row r="234" spans="1:85" s="69" customFormat="1" ht="19.5" customHeight="1" thickBot="1">
      <c r="A234" s="57"/>
      <c r="B234" s="941" t="s">
        <v>176</v>
      </c>
      <c r="C234" s="941"/>
      <c r="D234" s="941"/>
      <c r="E234" s="941"/>
      <c r="F234" s="941"/>
      <c r="G234" s="941"/>
      <c r="H234" s="741">
        <f>H125</f>
        <v>0</v>
      </c>
      <c r="I234" s="741"/>
      <c r="J234" s="741"/>
      <c r="K234" s="741"/>
      <c r="L234" s="168"/>
      <c r="M234" s="171"/>
      <c r="N234" s="172"/>
      <c r="O234" s="172"/>
      <c r="P234" s="172"/>
      <c r="Q234" s="172"/>
      <c r="R234" s="414"/>
      <c r="S234" s="414"/>
      <c r="T234" s="414"/>
      <c r="U234" s="151"/>
      <c r="V234" s="151"/>
      <c r="W234" s="415"/>
      <c r="X234" s="416"/>
      <c r="Y234" s="416"/>
      <c r="Z234" s="416"/>
      <c r="AA234" s="415"/>
      <c r="AB234" s="416"/>
      <c r="AC234" s="416"/>
      <c r="AD234" s="416"/>
      <c r="AE234" s="416"/>
      <c r="AF234" s="417"/>
      <c r="AG234" s="416"/>
      <c r="AH234" s="417"/>
      <c r="AI234" s="416"/>
      <c r="AJ234" s="417"/>
      <c r="AK234" s="416"/>
      <c r="AL234" s="189"/>
      <c r="AM234" s="151"/>
      <c r="AN234" s="151"/>
      <c r="AO234" s="173"/>
      <c r="AP234" s="173"/>
      <c r="AQ234" s="174"/>
      <c r="AR234" s="174"/>
      <c r="AS234" s="174"/>
      <c r="AT234" s="174"/>
      <c r="AU234" s="174"/>
      <c r="AV234" s="174"/>
      <c r="AW234" s="174"/>
      <c r="AX234" s="175"/>
      <c r="AY234" s="175"/>
      <c r="AZ234" s="175"/>
      <c r="BA234" s="175"/>
      <c r="BB234" s="175"/>
      <c r="BC234" s="175"/>
      <c r="BD234" s="175"/>
      <c r="BE234" s="175"/>
      <c r="BF234" s="175"/>
      <c r="BG234" s="175"/>
      <c r="BH234" s="175"/>
      <c r="BI234" s="175"/>
      <c r="BJ234" s="175"/>
      <c r="BK234" s="175"/>
      <c r="BL234" s="175"/>
      <c r="BM234" s="175"/>
      <c r="BN234" s="175"/>
      <c r="BO234" s="175"/>
      <c r="BP234" s="175"/>
      <c r="BQ234" s="175"/>
      <c r="BR234" s="175"/>
      <c r="BS234" s="175"/>
      <c r="BT234" s="175"/>
      <c r="BU234" s="175"/>
      <c r="BV234" s="175"/>
      <c r="BW234" s="175"/>
      <c r="BX234" s="175"/>
      <c r="BY234" s="175"/>
      <c r="BZ234" s="175"/>
      <c r="CA234" s="274"/>
      <c r="CB234" s="274"/>
      <c r="CC234" s="274"/>
      <c r="CD234" s="274"/>
      <c r="CE234" s="274"/>
      <c r="CF234" s="274"/>
      <c r="CG234" s="108"/>
    </row>
    <row r="235" spans="1:85" s="3" customFormat="1" ht="12" customHeight="1" thickBot="1">
      <c r="A235" s="2"/>
      <c r="B235" s="315"/>
      <c r="C235" s="315"/>
      <c r="D235" s="315"/>
      <c r="E235" s="315"/>
      <c r="F235" s="315"/>
      <c r="G235" s="315"/>
      <c r="H235" s="109"/>
      <c r="I235" s="109"/>
      <c r="J235" s="109"/>
      <c r="K235" s="109"/>
      <c r="L235" s="109"/>
      <c r="M235" s="109"/>
      <c r="N235" s="109"/>
      <c r="O235" s="109"/>
      <c r="P235" s="109"/>
      <c r="Q235" s="109"/>
      <c r="R235" s="109"/>
      <c r="S235" s="109"/>
      <c r="T235" s="109"/>
      <c r="U235" s="109"/>
      <c r="V235" s="109"/>
      <c r="W235" s="109"/>
      <c r="X235" s="109"/>
      <c r="Y235" s="389"/>
      <c r="Z235" s="389"/>
      <c r="AA235" s="389"/>
      <c r="AB235" s="389"/>
      <c r="AC235" s="389"/>
      <c r="AD235" s="389"/>
      <c r="AE235" s="388"/>
      <c r="AF235" s="388"/>
      <c r="AG235" s="389"/>
      <c r="AH235" s="389"/>
      <c r="AI235" s="389"/>
      <c r="AJ235" s="390"/>
      <c r="AK235" s="390"/>
      <c r="AL235" s="390"/>
      <c r="AM235" s="390"/>
      <c r="AN235" s="390"/>
    </row>
    <row r="236" spans="1:85" s="3" customFormat="1" ht="13.5" customHeight="1" thickTop="1" thickBot="1">
      <c r="A236" s="2"/>
      <c r="B236" s="901" t="s">
        <v>31</v>
      </c>
      <c r="C236" s="902"/>
      <c r="D236" s="902"/>
      <c r="E236" s="902"/>
      <c r="F236" s="902"/>
      <c r="G236" s="902"/>
      <c r="H236" s="903" t="s">
        <v>44</v>
      </c>
      <c r="I236" s="903"/>
      <c r="J236" s="903"/>
      <c r="K236" s="904"/>
      <c r="L236" s="907"/>
      <c r="M236" s="880" t="s">
        <v>121</v>
      </c>
      <c r="N236" s="881"/>
      <c r="O236" s="881"/>
      <c r="P236" s="881"/>
      <c r="Q236" s="882"/>
      <c r="R236" s="880" t="s">
        <v>122</v>
      </c>
      <c r="S236" s="881"/>
      <c r="T236" s="881"/>
      <c r="U236" s="881"/>
      <c r="V236" s="881"/>
      <c r="W236" s="881"/>
      <c r="X236" s="881"/>
      <c r="Y236" s="881"/>
      <c r="Z236" s="882"/>
      <c r="AA236" s="418"/>
      <c r="AB236" s="419"/>
      <c r="AC236" s="593" t="s">
        <v>4</v>
      </c>
      <c r="AD236" s="594"/>
      <c r="AE236" s="594"/>
      <c r="AF236" s="594"/>
      <c r="AG236" s="594"/>
      <c r="AH236" s="594"/>
      <c r="AI236" s="594"/>
      <c r="AJ236" s="594"/>
      <c r="AK236" s="595"/>
      <c r="AL236" s="420"/>
      <c r="AM236" s="302"/>
      <c r="AN236" s="302"/>
      <c r="AO236" s="105"/>
    </row>
    <row r="237" spans="1:85" ht="14.25" thickTop="1" thickBot="1">
      <c r="B237" s="742" t="s">
        <v>11</v>
      </c>
      <c r="C237" s="743"/>
      <c r="D237" s="743"/>
      <c r="E237" s="743"/>
      <c r="F237" s="743"/>
      <c r="G237" s="743"/>
      <c r="H237" s="905"/>
      <c r="I237" s="905"/>
      <c r="J237" s="905"/>
      <c r="K237" s="906"/>
      <c r="L237" s="907"/>
      <c r="M237" s="883"/>
      <c r="N237" s="884"/>
      <c r="O237" s="884"/>
      <c r="P237" s="884"/>
      <c r="Q237" s="885"/>
      <c r="R237" s="883"/>
      <c r="S237" s="884"/>
      <c r="T237" s="884"/>
      <c r="U237" s="884"/>
      <c r="V237" s="884"/>
      <c r="W237" s="884"/>
      <c r="X237" s="884"/>
      <c r="Y237" s="884"/>
      <c r="Z237" s="885"/>
      <c r="AA237" s="418"/>
      <c r="AB237" s="419"/>
      <c r="AC237" s="593" t="s">
        <v>12</v>
      </c>
      <c r="AD237" s="594"/>
      <c r="AE237" s="594"/>
      <c r="AF237" s="594"/>
      <c r="AG237" s="595"/>
      <c r="AH237" s="584" t="s">
        <v>13</v>
      </c>
      <c r="AI237" s="585"/>
      <c r="AJ237" s="585"/>
      <c r="AK237" s="585"/>
      <c r="AL237" s="420"/>
      <c r="AM237" s="302"/>
      <c r="AN237" s="302"/>
      <c r="AO237" s="108"/>
    </row>
    <row r="238" spans="1:85" ht="24" customHeight="1" thickTop="1" thickBot="1">
      <c r="B238" s="421"/>
      <c r="C238" s="722">
        <v>0.17</v>
      </c>
      <c r="D238" s="722"/>
      <c r="E238" s="722"/>
      <c r="F238" s="722"/>
      <c r="G238" s="422"/>
      <c r="H238" s="905"/>
      <c r="I238" s="905"/>
      <c r="J238" s="905"/>
      <c r="K238" s="906"/>
      <c r="L238" s="907"/>
      <c r="M238" s="596" t="s">
        <v>14</v>
      </c>
      <c r="N238" s="766"/>
      <c r="O238" s="766"/>
      <c r="P238" s="597"/>
      <c r="Q238" s="423" t="s">
        <v>15</v>
      </c>
      <c r="R238" s="912" t="s">
        <v>14</v>
      </c>
      <c r="S238" s="913"/>
      <c r="T238" s="913"/>
      <c r="U238" s="913"/>
      <c r="V238" s="913"/>
      <c r="W238" s="913"/>
      <c r="X238" s="914"/>
      <c r="Y238" s="872" t="s">
        <v>15</v>
      </c>
      <c r="Z238" s="917"/>
      <c r="AA238" s="424"/>
      <c r="AB238" s="425"/>
      <c r="AC238" s="744" t="s">
        <v>14</v>
      </c>
      <c r="AD238" s="744"/>
      <c r="AE238" s="744"/>
      <c r="AF238" s="744"/>
      <c r="AG238" s="423" t="s">
        <v>15</v>
      </c>
      <c r="AH238" s="596" t="s">
        <v>14</v>
      </c>
      <c r="AI238" s="597"/>
      <c r="AJ238" s="872" t="s">
        <v>15</v>
      </c>
      <c r="AK238" s="873"/>
      <c r="AL238" s="424"/>
      <c r="AM238" s="425"/>
      <c r="AN238" s="419"/>
      <c r="AO238" s="108"/>
    </row>
    <row r="239" spans="1:85" s="66" customFormat="1" ht="21" customHeight="1" thickTop="1" thickBot="1">
      <c r="B239" s="720" t="s">
        <v>16</v>
      </c>
      <c r="C239" s="721"/>
      <c r="D239" s="721"/>
      <c r="E239" s="721"/>
      <c r="F239" s="721"/>
      <c r="G239" s="721"/>
      <c r="H239" s="607" t="s">
        <v>104</v>
      </c>
      <c r="I239" s="607"/>
      <c r="J239" s="607"/>
      <c r="K239" s="608"/>
      <c r="L239" s="426"/>
      <c r="M239" s="587">
        <f>IF(N130="","",N130)</f>
        <v>0</v>
      </c>
      <c r="N239" s="588"/>
      <c r="O239" s="588"/>
      <c r="P239" s="589"/>
      <c r="Q239" s="427"/>
      <c r="R239" s="590">
        <f>IF(U130="","",U130)</f>
        <v>0</v>
      </c>
      <c r="S239" s="591"/>
      <c r="T239" s="591"/>
      <c r="U239" s="591"/>
      <c r="V239" s="591"/>
      <c r="W239" s="591"/>
      <c r="X239" s="592"/>
      <c r="Y239" s="590"/>
      <c r="Z239" s="592"/>
      <c r="AA239" s="428"/>
      <c r="AB239" s="429"/>
      <c r="AC239" s="590">
        <f>IF(AF130="","",AF130)</f>
        <v>0</v>
      </c>
      <c r="AD239" s="591"/>
      <c r="AE239" s="591"/>
      <c r="AF239" s="592"/>
      <c r="AG239" s="430"/>
      <c r="AH239" s="578">
        <f>IF(AI130="","",AI130)</f>
        <v>0</v>
      </c>
      <c r="AI239" s="579"/>
      <c r="AJ239" s="578"/>
      <c r="AK239" s="874"/>
      <c r="AL239" s="431"/>
      <c r="AM239" s="432"/>
      <c r="AN239" s="432"/>
      <c r="AO239" s="133"/>
    </row>
    <row r="240" spans="1:85" s="66" customFormat="1" ht="18.75" customHeight="1" thickTop="1" thickBot="1">
      <c r="B240" s="604"/>
      <c r="C240" s="605"/>
      <c r="D240" s="605"/>
      <c r="E240" s="605"/>
      <c r="F240" s="605"/>
      <c r="G240" s="606"/>
      <c r="H240" s="609" t="s">
        <v>17</v>
      </c>
      <c r="I240" s="609"/>
      <c r="J240" s="609"/>
      <c r="K240" s="610"/>
      <c r="L240" s="426"/>
      <c r="M240" s="587">
        <f t="shared" ref="M240:M243" si="36">IF(N131="","",N131)</f>
        <v>0</v>
      </c>
      <c r="N240" s="588"/>
      <c r="O240" s="588"/>
      <c r="P240" s="589"/>
      <c r="Q240" s="427"/>
      <c r="R240" s="590">
        <f t="shared" ref="R240:R243" si="37">IF(U131="","",U131)</f>
        <v>0</v>
      </c>
      <c r="S240" s="591"/>
      <c r="T240" s="591"/>
      <c r="U240" s="591"/>
      <c r="V240" s="591"/>
      <c r="W240" s="591"/>
      <c r="X240" s="592"/>
      <c r="Y240" s="590"/>
      <c r="Z240" s="592"/>
      <c r="AA240" s="428"/>
      <c r="AB240" s="429"/>
      <c r="AC240" s="590">
        <f t="shared" ref="AC240:AC243" si="38">IF(AF131="","",AF131)</f>
        <v>0</v>
      </c>
      <c r="AD240" s="591"/>
      <c r="AE240" s="591"/>
      <c r="AF240" s="592"/>
      <c r="AG240" s="427"/>
      <c r="AH240" s="578">
        <f t="shared" ref="AH240:AH243" si="39">IF(AI131="","",AI131)</f>
        <v>0</v>
      </c>
      <c r="AI240" s="579"/>
      <c r="AJ240" s="587"/>
      <c r="AK240" s="588"/>
      <c r="AL240" s="431"/>
      <c r="AM240" s="432"/>
      <c r="AN240" s="432"/>
    </row>
    <row r="241" spans="1:45" s="66" customFormat="1" ht="18.75" customHeight="1" thickTop="1" thickBot="1">
      <c r="B241" s="602" t="s">
        <v>97</v>
      </c>
      <c r="C241" s="603"/>
      <c r="D241" s="603"/>
      <c r="E241" s="603"/>
      <c r="F241" s="603"/>
      <c r="G241" s="603"/>
      <c r="H241" s="609" t="s">
        <v>18</v>
      </c>
      <c r="I241" s="609"/>
      <c r="J241" s="609"/>
      <c r="K241" s="610"/>
      <c r="L241" s="426"/>
      <c r="M241" s="587" t="str">
        <f t="shared" si="36"/>
        <v/>
      </c>
      <c r="N241" s="588"/>
      <c r="O241" s="588"/>
      <c r="P241" s="589"/>
      <c r="Q241" s="427"/>
      <c r="R241" s="590" t="str">
        <f t="shared" si="37"/>
        <v/>
      </c>
      <c r="S241" s="591"/>
      <c r="T241" s="591"/>
      <c r="U241" s="591"/>
      <c r="V241" s="591"/>
      <c r="W241" s="591"/>
      <c r="X241" s="592"/>
      <c r="Y241" s="590"/>
      <c r="Z241" s="592"/>
      <c r="AA241" s="428"/>
      <c r="AB241" s="429"/>
      <c r="AC241" s="590" t="str">
        <f t="shared" si="38"/>
        <v/>
      </c>
      <c r="AD241" s="591"/>
      <c r="AE241" s="591"/>
      <c r="AF241" s="592"/>
      <c r="AG241" s="427"/>
      <c r="AH241" s="578" t="str">
        <f t="shared" si="39"/>
        <v/>
      </c>
      <c r="AI241" s="579"/>
      <c r="AJ241" s="587"/>
      <c r="AK241" s="588"/>
      <c r="AL241" s="431"/>
      <c r="AM241" s="432"/>
      <c r="AN241" s="432"/>
    </row>
    <row r="242" spans="1:45" s="66" customFormat="1" ht="24.75" customHeight="1" thickTop="1" thickBot="1">
      <c r="B242" s="602"/>
      <c r="C242" s="603"/>
      <c r="D242" s="603"/>
      <c r="E242" s="603"/>
      <c r="F242" s="603"/>
      <c r="G242" s="603"/>
      <c r="H242" s="717" t="s">
        <v>105</v>
      </c>
      <c r="I242" s="717"/>
      <c r="J242" s="717"/>
      <c r="K242" s="718"/>
      <c r="L242" s="426"/>
      <c r="M242" s="587">
        <f t="shared" si="36"/>
        <v>0</v>
      </c>
      <c r="N242" s="588"/>
      <c r="O242" s="588"/>
      <c r="P242" s="589"/>
      <c r="Q242" s="427"/>
      <c r="R242" s="590">
        <f t="shared" si="37"/>
        <v>0</v>
      </c>
      <c r="S242" s="591"/>
      <c r="T242" s="591"/>
      <c r="U242" s="591"/>
      <c r="V242" s="591"/>
      <c r="W242" s="591"/>
      <c r="X242" s="592"/>
      <c r="Y242" s="590"/>
      <c r="Z242" s="592"/>
      <c r="AA242" s="428"/>
      <c r="AB242" s="429"/>
      <c r="AC242" s="590">
        <f t="shared" si="38"/>
        <v>0</v>
      </c>
      <c r="AD242" s="591"/>
      <c r="AE242" s="591"/>
      <c r="AF242" s="592"/>
      <c r="AG242" s="430"/>
      <c r="AH242" s="578">
        <f t="shared" si="39"/>
        <v>0</v>
      </c>
      <c r="AI242" s="579"/>
      <c r="AJ242" s="578"/>
      <c r="AK242" s="874"/>
      <c r="AL242" s="431"/>
      <c r="AM242" s="432"/>
      <c r="AN242" s="432"/>
    </row>
    <row r="243" spans="1:45" s="66" customFormat="1" ht="17.25" customHeight="1" thickTop="1" thickBot="1">
      <c r="B243" s="600"/>
      <c r="C243" s="601"/>
      <c r="D243" s="601"/>
      <c r="E243" s="601"/>
      <c r="F243" s="601"/>
      <c r="G243" s="601"/>
      <c r="H243" s="598" t="s">
        <v>27</v>
      </c>
      <c r="I243" s="598"/>
      <c r="J243" s="598"/>
      <c r="K243" s="599"/>
      <c r="L243" s="426"/>
      <c r="M243" s="587">
        <f t="shared" si="36"/>
        <v>0</v>
      </c>
      <c r="N243" s="588"/>
      <c r="O243" s="588"/>
      <c r="P243" s="589"/>
      <c r="Q243" s="427"/>
      <c r="R243" s="590" t="str">
        <f t="shared" si="37"/>
        <v/>
      </c>
      <c r="S243" s="591"/>
      <c r="T243" s="591"/>
      <c r="U243" s="591"/>
      <c r="V243" s="591"/>
      <c r="W243" s="591"/>
      <c r="X243" s="592"/>
      <c r="Y243" s="590"/>
      <c r="Z243" s="592"/>
      <c r="AA243" s="428"/>
      <c r="AB243" s="429"/>
      <c r="AC243" s="590">
        <f t="shared" si="38"/>
        <v>0</v>
      </c>
      <c r="AD243" s="591"/>
      <c r="AE243" s="591"/>
      <c r="AF243" s="592"/>
      <c r="AG243" s="427"/>
      <c r="AH243" s="578">
        <f t="shared" si="39"/>
        <v>0</v>
      </c>
      <c r="AI243" s="579"/>
      <c r="AJ243" s="587"/>
      <c r="AK243" s="588"/>
      <c r="AL243" s="431"/>
      <c r="AM243" s="432"/>
      <c r="AN243" s="432"/>
    </row>
    <row r="244" spans="1:45" s="93" customFormat="1" ht="0.75" customHeight="1">
      <c r="A244" s="2"/>
      <c r="B244" s="586"/>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2"/>
      <c r="AC244" s="106"/>
      <c r="AD244" s="107"/>
      <c r="AE244" s="107"/>
      <c r="AF244" s="107"/>
      <c r="AG244" s="107"/>
      <c r="AH244" s="107"/>
      <c r="AI244" s="107"/>
      <c r="AJ244" s="107"/>
      <c r="AK244" s="107"/>
      <c r="AL244" s="107"/>
      <c r="AM244" s="107"/>
      <c r="AN244" s="107"/>
      <c r="AO244" s="94"/>
      <c r="AP244" s="94"/>
      <c r="AQ244" s="94"/>
      <c r="AR244" s="94"/>
      <c r="AS244" s="94"/>
    </row>
    <row r="245" spans="1:45" s="93" customFormat="1" ht="0.75" customHeight="1">
      <c r="A245" s="2"/>
      <c r="B245" s="302"/>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c r="AA245" s="302"/>
      <c r="AB245" s="2"/>
      <c r="AC245" s="107"/>
      <c r="AD245" s="107"/>
      <c r="AE245" s="107"/>
      <c r="AF245" s="107"/>
      <c r="AG245" s="107"/>
      <c r="AH245" s="107"/>
      <c r="AI245" s="107"/>
      <c r="AJ245" s="107"/>
      <c r="AK245" s="107"/>
      <c r="AL245" s="107"/>
      <c r="AM245" s="107"/>
      <c r="AN245" s="107"/>
      <c r="AO245" s="94"/>
      <c r="AP245" s="94"/>
      <c r="AQ245" s="94"/>
      <c r="AR245" s="94"/>
      <c r="AS245" s="94"/>
    </row>
    <row r="246" spans="1:45" ht="1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5"/>
      <c r="AJ246" s="95"/>
      <c r="AK246" s="93"/>
      <c r="AL246" s="93"/>
      <c r="AM246" s="93"/>
      <c r="AN246" s="93"/>
    </row>
    <row r="247" spans="1:45" s="219" customFormat="1" ht="22.5" customHeight="1">
      <c r="A247" s="223"/>
      <c r="B247" s="482" t="s">
        <v>20</v>
      </c>
      <c r="C247" s="482"/>
      <c r="D247" s="482"/>
      <c r="E247" s="482"/>
      <c r="F247" s="482"/>
      <c r="G247" s="482"/>
      <c r="H247" s="482"/>
      <c r="I247" s="479" t="s">
        <v>32</v>
      </c>
      <c r="J247" s="479"/>
      <c r="K247" s="479"/>
      <c r="L247" s="479"/>
      <c r="M247" s="93"/>
      <c r="N247" s="611"/>
      <c r="O247" s="612"/>
      <c r="P247" s="612"/>
      <c r="Q247" s="613"/>
      <c r="R247" s="611" t="s">
        <v>125</v>
      </c>
      <c r="S247" s="612"/>
      <c r="T247" s="612"/>
      <c r="U247" s="612"/>
      <c r="V247" s="612"/>
      <c r="W247" s="612"/>
      <c r="X247" s="612"/>
      <c r="Y247" s="613"/>
      <c r="Z247" s="611" t="s">
        <v>19</v>
      </c>
      <c r="AA247" s="612"/>
      <c r="AB247" s="612"/>
      <c r="AC247" s="612"/>
      <c r="AD247" s="613"/>
      <c r="AE247" s="611" t="s">
        <v>135</v>
      </c>
      <c r="AF247" s="612"/>
      <c r="AG247" s="613"/>
      <c r="AH247" s="624" t="s">
        <v>136</v>
      </c>
      <c r="AI247" s="625"/>
      <c r="AJ247" s="625"/>
      <c r="AK247" s="433" t="s">
        <v>1</v>
      </c>
      <c r="AL247" s="434"/>
      <c r="AM247" s="518" t="s">
        <v>134</v>
      </c>
      <c r="AN247" s="519"/>
      <c r="AO247" s="520"/>
      <c r="AP247" s="451"/>
    </row>
    <row r="248" spans="1:45" s="223" customFormat="1" ht="12.75" customHeight="1">
      <c r="A248" s="221"/>
      <c r="B248" s="483"/>
      <c r="C248" s="483"/>
      <c r="D248" s="483"/>
      <c r="E248" s="483"/>
      <c r="F248" s="483"/>
      <c r="G248" s="483"/>
      <c r="H248" s="483"/>
      <c r="I248" s="480"/>
      <c r="J248" s="480"/>
      <c r="K248" s="480"/>
      <c r="L248" s="480"/>
      <c r="M248" s="315"/>
      <c r="N248" s="614" t="s">
        <v>124</v>
      </c>
      <c r="O248" s="615"/>
      <c r="P248" s="615"/>
      <c r="Q248" s="616"/>
      <c r="R248" s="614"/>
      <c r="S248" s="615"/>
      <c r="T248" s="615"/>
      <c r="U248" s="615"/>
      <c r="V248" s="615"/>
      <c r="W248" s="615"/>
      <c r="X248" s="615"/>
      <c r="Y248" s="616"/>
      <c r="Z248" s="614"/>
      <c r="AA248" s="615"/>
      <c r="AB248" s="615"/>
      <c r="AC248" s="615"/>
      <c r="AD248" s="616"/>
      <c r="AE248" s="518"/>
      <c r="AF248" s="519"/>
      <c r="AG248" s="520"/>
      <c r="AH248" s="518"/>
      <c r="AI248" s="519"/>
      <c r="AJ248" s="519"/>
      <c r="AK248" s="583"/>
      <c r="AL248" s="435"/>
      <c r="AM248" s="521"/>
      <c r="AN248" s="522"/>
      <c r="AO248" s="523"/>
      <c r="AP248" s="451"/>
    </row>
    <row r="249" spans="1:45" s="223" customFormat="1" ht="6.75" customHeight="1">
      <c r="A249" s="221"/>
      <c r="B249" s="483"/>
      <c r="C249" s="483"/>
      <c r="D249" s="483"/>
      <c r="E249" s="483"/>
      <c r="F249" s="483"/>
      <c r="G249" s="483"/>
      <c r="H249" s="483"/>
      <c r="I249" s="480"/>
      <c r="J249" s="480"/>
      <c r="K249" s="480"/>
      <c r="L249" s="480"/>
      <c r="M249" s="108"/>
      <c r="N249" s="617"/>
      <c r="O249" s="618"/>
      <c r="P249" s="618"/>
      <c r="Q249" s="619"/>
      <c r="R249" s="617"/>
      <c r="S249" s="618"/>
      <c r="T249" s="618"/>
      <c r="U249" s="618"/>
      <c r="V249" s="618"/>
      <c r="W249" s="618"/>
      <c r="X249" s="618"/>
      <c r="Y249" s="619"/>
      <c r="Z249" s="617"/>
      <c r="AA249" s="618"/>
      <c r="AB249" s="618"/>
      <c r="AC249" s="618"/>
      <c r="AD249" s="619"/>
      <c r="AE249" s="521"/>
      <c r="AF249" s="522"/>
      <c r="AG249" s="523"/>
      <c r="AH249" s="521"/>
      <c r="AI249" s="522"/>
      <c r="AJ249" s="522"/>
      <c r="AK249" s="583"/>
      <c r="AL249" s="435"/>
      <c r="AM249" s="521"/>
      <c r="AN249" s="522"/>
      <c r="AO249" s="523"/>
      <c r="AP249" s="451"/>
    </row>
    <row r="250" spans="1:45" s="223" customFormat="1" ht="17.25" customHeight="1">
      <c r="A250" s="221"/>
      <c r="B250" s="483"/>
      <c r="C250" s="483"/>
      <c r="D250" s="483"/>
      <c r="E250" s="483"/>
      <c r="F250" s="483"/>
      <c r="G250" s="483"/>
      <c r="H250" s="483"/>
      <c r="I250" s="480"/>
      <c r="J250" s="480"/>
      <c r="K250" s="480"/>
      <c r="L250" s="480"/>
      <c r="M250" s="108"/>
      <c r="N250" s="620"/>
      <c r="O250" s="621"/>
      <c r="P250" s="621"/>
      <c r="Q250" s="622"/>
      <c r="R250" s="620"/>
      <c r="S250" s="621"/>
      <c r="T250" s="621"/>
      <c r="U250" s="621"/>
      <c r="V250" s="621"/>
      <c r="W250" s="621"/>
      <c r="X250" s="621"/>
      <c r="Y250" s="622"/>
      <c r="Z250" s="620"/>
      <c r="AA250" s="621"/>
      <c r="AB250" s="621"/>
      <c r="AC250" s="621"/>
      <c r="AD250" s="622"/>
      <c r="AE250" s="524"/>
      <c r="AF250" s="525"/>
      <c r="AG250" s="526"/>
      <c r="AH250" s="524"/>
      <c r="AI250" s="525"/>
      <c r="AJ250" s="525"/>
      <c r="AK250" s="583"/>
      <c r="AL250" s="435"/>
      <c r="AM250" s="521"/>
      <c r="AN250" s="522"/>
      <c r="AO250" s="523"/>
      <c r="AP250" s="451"/>
    </row>
    <row r="251" spans="1:45" s="223" customFormat="1" ht="18" hidden="1" customHeight="1">
      <c r="A251" s="221"/>
      <c r="B251" s="483"/>
      <c r="C251" s="483"/>
      <c r="D251" s="483"/>
      <c r="E251" s="483"/>
      <c r="F251" s="483"/>
      <c r="G251" s="483"/>
      <c r="H251" s="483"/>
      <c r="I251" s="480"/>
      <c r="J251" s="480"/>
      <c r="K251" s="480"/>
      <c r="L251" s="480"/>
      <c r="M251" s="108"/>
      <c r="N251" s="436"/>
      <c r="O251" s="436"/>
      <c r="P251" s="436"/>
      <c r="Q251" s="436"/>
      <c r="R251" s="436"/>
      <c r="S251" s="436"/>
      <c r="T251" s="436"/>
      <c r="U251" s="436"/>
      <c r="V251" s="436"/>
      <c r="W251" s="436"/>
      <c r="X251" s="436"/>
      <c r="Y251" s="436"/>
      <c r="Z251" s="436"/>
      <c r="AA251" s="436"/>
      <c r="AB251" s="437"/>
      <c r="AC251" s="438"/>
      <c r="AD251" s="438"/>
      <c r="AE251" s="438"/>
      <c r="AF251" s="438"/>
      <c r="AG251" s="438"/>
      <c r="AH251" s="438"/>
      <c r="AI251" s="438"/>
      <c r="AJ251" s="439"/>
      <c r="AK251" s="438"/>
      <c r="AL251" s="435"/>
      <c r="AM251" s="521"/>
      <c r="AN251" s="522"/>
      <c r="AO251" s="523"/>
      <c r="AP251" s="451"/>
    </row>
    <row r="252" spans="1:45" s="223" customFormat="1" ht="23.25" customHeight="1">
      <c r="A252" s="221"/>
      <c r="B252" s="483"/>
      <c r="C252" s="483"/>
      <c r="D252" s="483"/>
      <c r="E252" s="483"/>
      <c r="F252" s="483"/>
      <c r="G252" s="483"/>
      <c r="H252" s="483"/>
      <c r="I252" s="480"/>
      <c r="J252" s="480"/>
      <c r="K252" s="480"/>
      <c r="L252" s="480"/>
      <c r="M252" s="108"/>
      <c r="N252" s="614" t="s">
        <v>137</v>
      </c>
      <c r="O252" s="615"/>
      <c r="P252" s="615"/>
      <c r="Q252" s="616"/>
      <c r="R252" s="614"/>
      <c r="S252" s="615"/>
      <c r="T252" s="615"/>
      <c r="U252" s="615"/>
      <c r="V252" s="615"/>
      <c r="W252" s="615"/>
      <c r="X252" s="615"/>
      <c r="Y252" s="616"/>
      <c r="Z252" s="614"/>
      <c r="AA252" s="615"/>
      <c r="AB252" s="615"/>
      <c r="AC252" s="615"/>
      <c r="AD252" s="616"/>
      <c r="AE252" s="518"/>
      <c r="AF252" s="519"/>
      <c r="AG252" s="520"/>
      <c r="AH252" s="626"/>
      <c r="AI252" s="627"/>
      <c r="AJ252" s="440"/>
      <c r="AK252" s="583"/>
      <c r="AL252" s="435"/>
      <c r="AM252" s="521"/>
      <c r="AN252" s="522"/>
      <c r="AO252" s="523"/>
      <c r="AP252" s="451"/>
    </row>
    <row r="253" spans="1:45" s="223" customFormat="1" ht="4.5" customHeight="1">
      <c r="A253" s="221"/>
      <c r="B253" s="483"/>
      <c r="C253" s="483"/>
      <c r="D253" s="483"/>
      <c r="E253" s="483"/>
      <c r="F253" s="483"/>
      <c r="G253" s="483"/>
      <c r="H253" s="483"/>
      <c r="I253" s="480"/>
      <c r="J253" s="480"/>
      <c r="K253" s="480"/>
      <c r="L253" s="480"/>
      <c r="M253" s="2"/>
      <c r="N253" s="617"/>
      <c r="O253" s="618"/>
      <c r="P253" s="618"/>
      <c r="Q253" s="619"/>
      <c r="R253" s="617"/>
      <c r="S253" s="618"/>
      <c r="T253" s="618"/>
      <c r="U253" s="618"/>
      <c r="V253" s="618"/>
      <c r="W253" s="618"/>
      <c r="X253" s="618"/>
      <c r="Y253" s="619"/>
      <c r="Z253" s="617"/>
      <c r="AA253" s="618"/>
      <c r="AB253" s="618"/>
      <c r="AC253" s="618"/>
      <c r="AD253" s="619"/>
      <c r="AE253" s="521"/>
      <c r="AF253" s="522"/>
      <c r="AG253" s="523"/>
      <c r="AH253" s="628"/>
      <c r="AI253" s="629"/>
      <c r="AJ253" s="435"/>
      <c r="AK253" s="583"/>
      <c r="AL253" s="435"/>
      <c r="AM253" s="521"/>
      <c r="AN253" s="522"/>
      <c r="AO253" s="523"/>
      <c r="AP253" s="451"/>
      <c r="AQ253" s="224"/>
      <c r="AR253" s="224"/>
      <c r="AS253" s="224"/>
    </row>
    <row r="254" spans="1:45" s="223" customFormat="1" ht="21" customHeight="1">
      <c r="A254" s="221"/>
      <c r="B254" s="484"/>
      <c r="C254" s="484"/>
      <c r="D254" s="484"/>
      <c r="E254" s="484"/>
      <c r="F254" s="484"/>
      <c r="G254" s="484"/>
      <c r="H254" s="484"/>
      <c r="I254" s="481"/>
      <c r="J254" s="481"/>
      <c r="K254" s="481"/>
      <c r="L254" s="481"/>
      <c r="M254" s="93"/>
      <c r="N254" s="620"/>
      <c r="O254" s="621"/>
      <c r="P254" s="621"/>
      <c r="Q254" s="622"/>
      <c r="R254" s="620"/>
      <c r="S254" s="621"/>
      <c r="T254" s="621"/>
      <c r="U254" s="621"/>
      <c r="V254" s="621"/>
      <c r="W254" s="621"/>
      <c r="X254" s="621"/>
      <c r="Y254" s="622"/>
      <c r="Z254" s="620"/>
      <c r="AA254" s="621"/>
      <c r="AB254" s="621"/>
      <c r="AC254" s="621"/>
      <c r="AD254" s="622"/>
      <c r="AE254" s="524"/>
      <c r="AF254" s="525"/>
      <c r="AG254" s="526"/>
      <c r="AH254" s="630"/>
      <c r="AI254" s="631"/>
      <c r="AJ254" s="441"/>
      <c r="AK254" s="583"/>
      <c r="AL254" s="435"/>
      <c r="AM254" s="524"/>
      <c r="AN254" s="525"/>
      <c r="AO254" s="526"/>
      <c r="AP254" s="451"/>
      <c r="AQ254" s="224"/>
      <c r="AR254" s="224"/>
      <c r="AS254" s="224"/>
    </row>
    <row r="255" spans="1:45" s="223" customFormat="1" ht="12" hidden="1" customHeight="1">
      <c r="A255" s="219"/>
      <c r="B255" s="225"/>
      <c r="C255" s="226"/>
      <c r="D255" s="226"/>
      <c r="E255" s="227"/>
      <c r="F255" s="868" t="s">
        <v>21</v>
      </c>
      <c r="G255" s="868"/>
      <c r="H255" s="868"/>
      <c r="I255" s="868"/>
      <c r="J255" s="868"/>
      <c r="K255" s="868"/>
      <c r="L255" s="868"/>
      <c r="M255" s="228"/>
      <c r="N255" s="227"/>
      <c r="O255" s="229" t="s">
        <v>22</v>
      </c>
      <c r="P255" s="285"/>
      <c r="Q255" s="285"/>
      <c r="R255" s="285"/>
      <c r="S255" s="285"/>
      <c r="T255" s="285"/>
      <c r="U255" s="285"/>
      <c r="V255" s="285"/>
      <c r="W255" s="285"/>
      <c r="X255" s="285"/>
      <c r="Y255" s="285"/>
      <c r="Z255" s="219"/>
      <c r="AA255" s="219"/>
      <c r="AB255" s="219"/>
      <c r="AC255" s="299"/>
      <c r="AD255" s="299"/>
      <c r="AE255" s="300"/>
      <c r="AF255" s="301"/>
      <c r="AG255" s="299"/>
      <c r="AH255" s="301"/>
      <c r="AI255" s="299"/>
      <c r="AJ255" s="301"/>
      <c r="AK255" s="118"/>
      <c r="AL255" s="299"/>
      <c r="AM255" s="301"/>
      <c r="AN255" s="118"/>
      <c r="AO255" s="224"/>
      <c r="AP255" s="224"/>
      <c r="AQ255" s="224"/>
      <c r="AR255" s="224"/>
      <c r="AS255" s="224"/>
    </row>
    <row r="256" spans="1:45" s="219" customFormat="1" hidden="1">
      <c r="B256" s="230"/>
      <c r="C256" s="230"/>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c r="AA256" s="230"/>
      <c r="AB256" s="230"/>
      <c r="AC256" s="230"/>
      <c r="AD256" s="230"/>
      <c r="AE256" s="230"/>
      <c r="AF256" s="230"/>
      <c r="AG256" s="230"/>
      <c r="AH256" s="230"/>
      <c r="AI256" s="231"/>
      <c r="AJ256" s="231"/>
      <c r="AK256" s="230"/>
      <c r="AL256" s="230"/>
      <c r="AM256" s="230"/>
      <c r="AN256" s="230"/>
    </row>
    <row r="257" spans="2:40" s="219" customFormat="1" hidden="1">
      <c r="B257" s="230"/>
      <c r="C257" s="230"/>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c r="AA257" s="230"/>
      <c r="AB257" s="230"/>
      <c r="AC257" s="230"/>
      <c r="AD257" s="230"/>
      <c r="AE257" s="230"/>
      <c r="AF257" s="230"/>
      <c r="AG257" s="230"/>
      <c r="AH257" s="230"/>
      <c r="AI257" s="231"/>
      <c r="AJ257" s="231"/>
      <c r="AK257" s="230"/>
      <c r="AL257" s="230"/>
      <c r="AM257" s="230"/>
      <c r="AN257" s="230"/>
    </row>
    <row r="258" spans="2:40" s="219" customFormat="1" hidden="1">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c r="AA258" s="230"/>
      <c r="AB258" s="230"/>
      <c r="AC258" s="230"/>
      <c r="AD258" s="230"/>
      <c r="AE258" s="230"/>
      <c r="AF258" s="230"/>
      <c r="AG258" s="230"/>
      <c r="AH258" s="230"/>
      <c r="AI258" s="231"/>
      <c r="AJ258" s="231"/>
      <c r="AK258" s="230"/>
      <c r="AL258" s="230"/>
      <c r="AM258" s="230"/>
      <c r="AN258" s="230"/>
    </row>
    <row r="259" spans="2:40" s="219" customFormat="1" hidden="1">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c r="AA259" s="230"/>
      <c r="AB259" s="230"/>
      <c r="AC259" s="230"/>
      <c r="AD259" s="230"/>
      <c r="AE259" s="230"/>
      <c r="AF259" s="230"/>
      <c r="AG259" s="230"/>
      <c r="AH259" s="230"/>
      <c r="AI259" s="231"/>
      <c r="AJ259" s="231"/>
      <c r="AK259" s="230"/>
      <c r="AL259" s="230"/>
      <c r="AM259" s="230"/>
      <c r="AN259" s="230"/>
    </row>
    <row r="260" spans="2:40" s="219" customFormat="1" hidden="1">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c r="AA260" s="230"/>
      <c r="AB260" s="230"/>
      <c r="AC260" s="230"/>
      <c r="AD260" s="230"/>
      <c r="AE260" s="230"/>
      <c r="AF260" s="230"/>
      <c r="AG260" s="230"/>
      <c r="AH260" s="230"/>
      <c r="AI260" s="231"/>
      <c r="AJ260" s="231"/>
      <c r="AK260" s="230"/>
      <c r="AL260" s="230"/>
      <c r="AM260" s="230"/>
      <c r="AN260" s="230"/>
    </row>
    <row r="261" spans="2:40" s="219" customFormat="1" hidden="1">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c r="AA261" s="230"/>
      <c r="AB261" s="230"/>
      <c r="AC261" s="230"/>
      <c r="AD261" s="230"/>
      <c r="AE261" s="230"/>
      <c r="AF261" s="230"/>
      <c r="AG261" s="230"/>
      <c r="AH261" s="230"/>
      <c r="AI261" s="231"/>
      <c r="AJ261" s="231"/>
      <c r="AK261" s="230"/>
      <c r="AL261" s="230"/>
      <c r="AM261" s="230"/>
      <c r="AN261" s="230"/>
    </row>
    <row r="262" spans="2:40" s="219" customFormat="1" hidden="1">
      <c r="B262" s="230"/>
      <c r="C262" s="230"/>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c r="AA262" s="230"/>
      <c r="AB262" s="230"/>
      <c r="AC262" s="230"/>
      <c r="AD262" s="230"/>
      <c r="AE262" s="230"/>
      <c r="AF262" s="230"/>
      <c r="AG262" s="230"/>
      <c r="AH262" s="230"/>
      <c r="AI262" s="231"/>
      <c r="AJ262" s="231"/>
      <c r="AK262" s="230"/>
      <c r="AL262" s="230"/>
      <c r="AM262" s="230"/>
      <c r="AN262" s="230"/>
    </row>
    <row r="263" spans="2:40" s="219" customFormat="1" hidden="1">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c r="AA263" s="230"/>
      <c r="AB263" s="230"/>
      <c r="AC263" s="230"/>
      <c r="AD263" s="230"/>
      <c r="AE263" s="230"/>
      <c r="AF263" s="230"/>
      <c r="AG263" s="230"/>
      <c r="AH263" s="230"/>
      <c r="AI263" s="231"/>
      <c r="AJ263" s="231"/>
      <c r="AK263" s="230"/>
      <c r="AL263" s="230"/>
      <c r="AM263" s="230"/>
      <c r="AN263" s="230"/>
    </row>
    <row r="264" spans="2:40" s="219" customFormat="1" hidden="1">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c r="AA264" s="230"/>
      <c r="AB264" s="230"/>
      <c r="AC264" s="230"/>
      <c r="AD264" s="230"/>
      <c r="AE264" s="230"/>
      <c r="AF264" s="230"/>
      <c r="AG264" s="230"/>
      <c r="AH264" s="230"/>
      <c r="AI264" s="231"/>
      <c r="AJ264" s="231"/>
      <c r="AK264" s="230"/>
      <c r="AL264" s="230"/>
      <c r="AM264" s="230"/>
      <c r="AN264" s="230"/>
    </row>
    <row r="265" spans="2:40" s="219" customFormat="1" hidden="1">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c r="AA265" s="230"/>
      <c r="AB265" s="230"/>
      <c r="AC265" s="230"/>
      <c r="AD265" s="230"/>
      <c r="AE265" s="230"/>
      <c r="AF265" s="230"/>
      <c r="AG265" s="230"/>
      <c r="AH265" s="230"/>
      <c r="AI265" s="231"/>
      <c r="AJ265" s="231"/>
      <c r="AK265" s="230"/>
      <c r="AL265" s="230"/>
      <c r="AM265" s="230"/>
      <c r="AN265" s="230"/>
    </row>
    <row r="266" spans="2:40" s="219" customFormat="1" hidden="1">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c r="AA266" s="230"/>
      <c r="AB266" s="230"/>
      <c r="AC266" s="230"/>
      <c r="AD266" s="230"/>
      <c r="AE266" s="230"/>
      <c r="AF266" s="230"/>
      <c r="AG266" s="230"/>
      <c r="AH266" s="230"/>
      <c r="AI266" s="231"/>
      <c r="AJ266" s="231"/>
      <c r="AK266" s="230"/>
      <c r="AL266" s="230"/>
      <c r="AM266" s="230"/>
      <c r="AN266" s="230"/>
    </row>
    <row r="267" spans="2:40" s="219" customFormat="1" hidden="1">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c r="AA267" s="230"/>
      <c r="AB267" s="230"/>
      <c r="AC267" s="230"/>
      <c r="AD267" s="230"/>
      <c r="AE267" s="230"/>
      <c r="AF267" s="230"/>
      <c r="AG267" s="230"/>
      <c r="AH267" s="230"/>
      <c r="AI267" s="231"/>
      <c r="AJ267" s="231"/>
      <c r="AK267" s="230"/>
      <c r="AL267" s="230"/>
      <c r="AM267" s="230"/>
      <c r="AN267" s="230"/>
    </row>
    <row r="268" spans="2:40" s="219" customFormat="1" hidden="1">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c r="AA268" s="230"/>
      <c r="AB268" s="230"/>
      <c r="AC268" s="230"/>
      <c r="AD268" s="230"/>
      <c r="AE268" s="230"/>
      <c r="AF268" s="230"/>
      <c r="AG268" s="230"/>
      <c r="AH268" s="230"/>
      <c r="AI268" s="231"/>
      <c r="AJ268" s="231"/>
      <c r="AK268" s="230"/>
      <c r="AL268" s="230"/>
      <c r="AM268" s="230"/>
      <c r="AN268" s="230"/>
    </row>
    <row r="269" spans="2:40" s="219" customFormat="1" hidden="1">
      <c r="B269" s="230"/>
      <c r="C269" s="230"/>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c r="AA269" s="230"/>
      <c r="AB269" s="230"/>
      <c r="AC269" s="230"/>
      <c r="AD269" s="230"/>
      <c r="AE269" s="230"/>
      <c r="AF269" s="230"/>
      <c r="AG269" s="230"/>
      <c r="AH269" s="230"/>
      <c r="AI269" s="231"/>
      <c r="AJ269" s="231"/>
      <c r="AK269" s="230"/>
      <c r="AL269" s="230"/>
      <c r="AM269" s="230"/>
      <c r="AN269" s="230"/>
    </row>
    <row r="270" spans="2:40" s="219" customFormat="1" hidden="1">
      <c r="B270" s="230"/>
      <c r="C270" s="230"/>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c r="AA270" s="230"/>
      <c r="AB270" s="230"/>
      <c r="AC270" s="230"/>
      <c r="AD270" s="230"/>
      <c r="AE270" s="230"/>
      <c r="AF270" s="230"/>
      <c r="AG270" s="230"/>
      <c r="AH270" s="230"/>
      <c r="AI270" s="231"/>
      <c r="AJ270" s="231"/>
      <c r="AK270" s="230"/>
      <c r="AL270" s="230"/>
      <c r="AM270" s="230"/>
      <c r="AN270" s="230"/>
    </row>
    <row r="271" spans="2:40" s="219" customFormat="1" hidden="1">
      <c r="B271" s="230"/>
      <c r="C271" s="230"/>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c r="AA271" s="230"/>
      <c r="AB271" s="230"/>
      <c r="AC271" s="230"/>
      <c r="AD271" s="230"/>
      <c r="AE271" s="230"/>
      <c r="AF271" s="230"/>
      <c r="AG271" s="230"/>
      <c r="AH271" s="230"/>
      <c r="AI271" s="231"/>
      <c r="AJ271" s="231"/>
      <c r="AK271" s="230"/>
      <c r="AL271" s="230"/>
      <c r="AM271" s="230"/>
      <c r="AN271" s="230"/>
    </row>
    <row r="272" spans="2:40" s="219" customFormat="1" hidden="1">
      <c r="B272" s="230"/>
      <c r="C272" s="230"/>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c r="AA272" s="230"/>
      <c r="AB272" s="230"/>
      <c r="AC272" s="230"/>
      <c r="AD272" s="230"/>
      <c r="AE272" s="230"/>
      <c r="AF272" s="230"/>
      <c r="AG272" s="230"/>
      <c r="AH272" s="230"/>
      <c r="AI272" s="231"/>
      <c r="AJ272" s="231"/>
      <c r="AK272" s="230"/>
      <c r="AL272" s="230"/>
      <c r="AM272" s="230"/>
      <c r="AN272" s="230"/>
    </row>
    <row r="273" spans="2:40" s="219" customFormat="1" hidden="1">
      <c r="B273" s="230"/>
      <c r="C273" s="230"/>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c r="AA273" s="230"/>
      <c r="AB273" s="230"/>
      <c r="AC273" s="230"/>
      <c r="AD273" s="230"/>
      <c r="AE273" s="230"/>
      <c r="AF273" s="230"/>
      <c r="AG273" s="230"/>
      <c r="AH273" s="230"/>
      <c r="AI273" s="231"/>
      <c r="AJ273" s="231"/>
      <c r="AK273" s="230"/>
      <c r="AL273" s="230"/>
      <c r="AM273" s="230"/>
      <c r="AN273" s="230"/>
    </row>
    <row r="274" spans="2:40" s="219" customFormat="1" hidden="1">
      <c r="B274" s="230"/>
      <c r="C274" s="230"/>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c r="AA274" s="230"/>
      <c r="AB274" s="230"/>
      <c r="AC274" s="230"/>
      <c r="AD274" s="230"/>
      <c r="AE274" s="230"/>
      <c r="AF274" s="230"/>
      <c r="AG274" s="230"/>
      <c r="AH274" s="230"/>
      <c r="AI274" s="231"/>
      <c r="AJ274" s="231"/>
      <c r="AK274" s="230"/>
      <c r="AL274" s="230"/>
      <c r="AM274" s="230"/>
      <c r="AN274" s="230"/>
    </row>
    <row r="275" spans="2:40" s="219" customFormat="1" hidden="1">
      <c r="B275" s="230"/>
      <c r="C275" s="230"/>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c r="AA275" s="230"/>
      <c r="AB275" s="230"/>
      <c r="AC275" s="230"/>
      <c r="AD275" s="230"/>
      <c r="AE275" s="230"/>
      <c r="AF275" s="230"/>
      <c r="AG275" s="230"/>
      <c r="AH275" s="230"/>
      <c r="AI275" s="231"/>
      <c r="AJ275" s="231"/>
      <c r="AK275" s="230"/>
      <c r="AL275" s="230"/>
      <c r="AM275" s="230"/>
      <c r="AN275" s="230"/>
    </row>
    <row r="276" spans="2:40" s="219" customFormat="1" hidden="1">
      <c r="B276" s="230"/>
      <c r="C276" s="230"/>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c r="AA276" s="230"/>
      <c r="AB276" s="230"/>
      <c r="AC276" s="230"/>
      <c r="AD276" s="230"/>
      <c r="AE276" s="230"/>
      <c r="AF276" s="230"/>
      <c r="AG276" s="230"/>
      <c r="AH276" s="230"/>
      <c r="AI276" s="231"/>
      <c r="AJ276" s="231"/>
      <c r="AK276" s="230"/>
      <c r="AL276" s="230"/>
      <c r="AM276" s="230"/>
      <c r="AN276" s="230"/>
    </row>
    <row r="277" spans="2:40" s="219" customFormat="1" hidden="1">
      <c r="B277" s="230"/>
      <c r="C277" s="230"/>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c r="AA277" s="230"/>
      <c r="AB277" s="230"/>
      <c r="AC277" s="230"/>
      <c r="AD277" s="230"/>
      <c r="AE277" s="230"/>
      <c r="AF277" s="230"/>
      <c r="AG277" s="230"/>
      <c r="AH277" s="230"/>
      <c r="AI277" s="231"/>
      <c r="AJ277" s="231"/>
      <c r="AK277" s="230"/>
      <c r="AL277" s="230"/>
      <c r="AM277" s="230"/>
      <c r="AN277" s="230"/>
    </row>
    <row r="278" spans="2:40" s="219" customFormat="1" hidden="1">
      <c r="B278" s="230"/>
      <c r="C278" s="230"/>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c r="AA278" s="230"/>
      <c r="AB278" s="230"/>
      <c r="AC278" s="230"/>
      <c r="AD278" s="230"/>
      <c r="AE278" s="230"/>
      <c r="AF278" s="230"/>
      <c r="AG278" s="230"/>
      <c r="AH278" s="230"/>
      <c r="AI278" s="231"/>
      <c r="AJ278" s="231"/>
      <c r="AK278" s="230"/>
      <c r="AL278" s="230"/>
      <c r="AM278" s="230"/>
      <c r="AN278" s="230"/>
    </row>
    <row r="279" spans="2:40" s="219" customFormat="1" hidden="1">
      <c r="B279" s="230"/>
      <c r="C279" s="230"/>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c r="AA279" s="230"/>
      <c r="AB279" s="230"/>
      <c r="AC279" s="230"/>
      <c r="AD279" s="230"/>
      <c r="AE279" s="230"/>
      <c r="AF279" s="230"/>
      <c r="AG279" s="230"/>
      <c r="AH279" s="230"/>
      <c r="AI279" s="231"/>
      <c r="AJ279" s="231"/>
      <c r="AK279" s="230"/>
      <c r="AL279" s="230"/>
      <c r="AM279" s="230"/>
      <c r="AN279" s="230"/>
    </row>
    <row r="280" spans="2:40" s="219" customFormat="1" hidden="1">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c r="AA280" s="230"/>
      <c r="AB280" s="230"/>
      <c r="AC280" s="230"/>
      <c r="AD280" s="230"/>
      <c r="AE280" s="230"/>
      <c r="AF280" s="230"/>
      <c r="AG280" s="230"/>
      <c r="AH280" s="230"/>
      <c r="AI280" s="231"/>
      <c r="AJ280" s="231"/>
      <c r="AK280" s="230"/>
      <c r="AL280" s="230"/>
      <c r="AM280" s="230"/>
      <c r="AN280" s="230"/>
    </row>
    <row r="281" spans="2:40" s="219" customFormat="1" hidden="1">
      <c r="B281" s="230"/>
      <c r="C281" s="230"/>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c r="AA281" s="230"/>
      <c r="AB281" s="230"/>
      <c r="AC281" s="230"/>
      <c r="AD281" s="230"/>
      <c r="AE281" s="230"/>
      <c r="AF281" s="230"/>
      <c r="AG281" s="230"/>
      <c r="AH281" s="230"/>
      <c r="AI281" s="231"/>
      <c r="AJ281" s="231"/>
      <c r="AK281" s="230"/>
      <c r="AL281" s="230"/>
      <c r="AM281" s="230"/>
      <c r="AN281" s="230"/>
    </row>
    <row r="282" spans="2:40" s="219" customFormat="1" hidden="1">
      <c r="B282" s="230"/>
      <c r="C282" s="230"/>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c r="AA282" s="230"/>
      <c r="AB282" s="230"/>
      <c r="AC282" s="230"/>
      <c r="AD282" s="230"/>
      <c r="AE282" s="230"/>
      <c r="AF282" s="230"/>
      <c r="AG282" s="230"/>
      <c r="AH282" s="230"/>
      <c r="AI282" s="231"/>
      <c r="AJ282" s="231"/>
      <c r="AK282" s="230"/>
      <c r="AL282" s="230"/>
      <c r="AM282" s="230"/>
      <c r="AN282" s="230"/>
    </row>
    <row r="283" spans="2:40" s="219" customFormat="1" hidden="1">
      <c r="B283" s="230"/>
      <c r="C283" s="230"/>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c r="AA283" s="230"/>
      <c r="AB283" s="230"/>
      <c r="AC283" s="230"/>
      <c r="AD283" s="230"/>
      <c r="AE283" s="230"/>
      <c r="AF283" s="230"/>
      <c r="AG283" s="230"/>
      <c r="AH283" s="230"/>
      <c r="AI283" s="231"/>
      <c r="AJ283" s="231"/>
      <c r="AK283" s="230"/>
      <c r="AL283" s="230"/>
      <c r="AM283" s="230"/>
      <c r="AN283" s="230"/>
    </row>
    <row r="284" spans="2:40" s="219" customFormat="1" hidden="1">
      <c r="B284" s="230"/>
      <c r="C284" s="230"/>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c r="AA284" s="230"/>
      <c r="AB284" s="230"/>
      <c r="AC284" s="230"/>
      <c r="AD284" s="230"/>
      <c r="AE284" s="230"/>
      <c r="AF284" s="230"/>
      <c r="AG284" s="230"/>
      <c r="AH284" s="230"/>
      <c r="AI284" s="231"/>
      <c r="AJ284" s="231"/>
      <c r="AK284" s="230"/>
      <c r="AL284" s="230"/>
      <c r="AM284" s="230"/>
      <c r="AN284" s="230"/>
    </row>
    <row r="285" spans="2:40" s="219" customFormat="1" hidden="1">
      <c r="B285" s="230"/>
      <c r="C285" s="230"/>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c r="AA285" s="230"/>
      <c r="AB285" s="230"/>
      <c r="AC285" s="230"/>
      <c r="AD285" s="230"/>
      <c r="AE285" s="230"/>
      <c r="AF285" s="230"/>
      <c r="AG285" s="230"/>
      <c r="AH285" s="230"/>
      <c r="AI285" s="231"/>
      <c r="AJ285" s="231"/>
      <c r="AK285" s="230"/>
      <c r="AL285" s="230"/>
      <c r="AM285" s="230"/>
      <c r="AN285" s="230"/>
    </row>
    <row r="286" spans="2:40" s="219" customFormat="1" hidden="1">
      <c r="B286" s="230"/>
      <c r="C286" s="230"/>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c r="AA286" s="230"/>
      <c r="AB286" s="230"/>
      <c r="AC286" s="230"/>
      <c r="AD286" s="230"/>
      <c r="AE286" s="230"/>
      <c r="AF286" s="230"/>
      <c r="AG286" s="230"/>
      <c r="AH286" s="230"/>
      <c r="AI286" s="231"/>
      <c r="AJ286" s="231"/>
      <c r="AK286" s="230"/>
      <c r="AL286" s="230"/>
      <c r="AM286" s="230"/>
      <c r="AN286" s="230"/>
    </row>
    <row r="287" spans="2:40" s="219" customFormat="1" hidden="1">
      <c r="B287" s="230"/>
      <c r="C287" s="230"/>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c r="AA287" s="230"/>
      <c r="AB287" s="230"/>
      <c r="AC287" s="230"/>
      <c r="AD287" s="230"/>
      <c r="AE287" s="230"/>
      <c r="AF287" s="230"/>
      <c r="AG287" s="230"/>
      <c r="AH287" s="230"/>
      <c r="AI287" s="231"/>
      <c r="AJ287" s="231"/>
      <c r="AK287" s="230"/>
      <c r="AL287" s="230"/>
      <c r="AM287" s="230"/>
      <c r="AN287" s="230"/>
    </row>
    <row r="288" spans="2:40" s="219" customFormat="1" hidden="1">
      <c r="B288" s="230"/>
      <c r="C288" s="230"/>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c r="AA288" s="230"/>
      <c r="AB288" s="230"/>
      <c r="AC288" s="230"/>
      <c r="AD288" s="230"/>
      <c r="AE288" s="230"/>
      <c r="AF288" s="230"/>
      <c r="AG288" s="230"/>
      <c r="AH288" s="230"/>
      <c r="AI288" s="231"/>
      <c r="AJ288" s="231"/>
      <c r="AK288" s="230"/>
      <c r="AL288" s="230"/>
      <c r="AM288" s="230"/>
      <c r="AN288" s="230"/>
    </row>
    <row r="289" spans="2:40" s="219" customFormat="1" hidden="1">
      <c r="B289" s="230"/>
      <c r="C289" s="230"/>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c r="AA289" s="230"/>
      <c r="AB289" s="230"/>
      <c r="AC289" s="230"/>
      <c r="AD289" s="230"/>
      <c r="AE289" s="230"/>
      <c r="AF289" s="230"/>
      <c r="AG289" s="230"/>
      <c r="AH289" s="230"/>
      <c r="AI289" s="231"/>
      <c r="AJ289" s="231"/>
      <c r="AK289" s="230"/>
      <c r="AL289" s="230"/>
      <c r="AM289" s="230"/>
      <c r="AN289" s="230"/>
    </row>
    <row r="290" spans="2:40" s="219" customFormat="1" hidden="1">
      <c r="B290" s="230"/>
      <c r="C290" s="230"/>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c r="AA290" s="230"/>
      <c r="AB290" s="230"/>
      <c r="AC290" s="230"/>
      <c r="AD290" s="230"/>
      <c r="AE290" s="230"/>
      <c r="AF290" s="230"/>
      <c r="AG290" s="230"/>
      <c r="AH290" s="230"/>
      <c r="AI290" s="231"/>
      <c r="AJ290" s="231"/>
      <c r="AK290" s="230"/>
      <c r="AL290" s="230"/>
      <c r="AM290" s="230"/>
      <c r="AN290" s="230"/>
    </row>
    <row r="291" spans="2:40" s="219" customFormat="1" hidden="1">
      <c r="B291" s="230"/>
      <c r="C291" s="230"/>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1"/>
      <c r="AJ291" s="231"/>
      <c r="AK291" s="230"/>
      <c r="AL291" s="230"/>
      <c r="AM291" s="230"/>
      <c r="AN291" s="230"/>
    </row>
    <row r="292" spans="2:40" s="219" customFormat="1" hidden="1">
      <c r="B292" s="230"/>
      <c r="C292" s="230"/>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c r="AA292" s="230"/>
      <c r="AB292" s="230"/>
      <c r="AC292" s="230"/>
      <c r="AD292" s="230"/>
      <c r="AE292" s="230"/>
      <c r="AF292" s="230"/>
      <c r="AG292" s="230"/>
      <c r="AH292" s="230"/>
      <c r="AI292" s="231"/>
      <c r="AJ292" s="231"/>
      <c r="AK292" s="230"/>
      <c r="AL292" s="230"/>
      <c r="AM292" s="230"/>
      <c r="AN292" s="230"/>
    </row>
    <row r="293" spans="2:40" s="219" customFormat="1" hidden="1">
      <c r="B293" s="230"/>
      <c r="C293" s="230"/>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c r="AA293" s="230"/>
      <c r="AB293" s="230"/>
      <c r="AC293" s="230"/>
      <c r="AD293" s="230"/>
      <c r="AE293" s="230"/>
      <c r="AF293" s="230"/>
      <c r="AG293" s="230"/>
      <c r="AH293" s="230"/>
      <c r="AI293" s="231"/>
      <c r="AJ293" s="231"/>
      <c r="AK293" s="230"/>
      <c r="AL293" s="230"/>
      <c r="AM293" s="230"/>
      <c r="AN293" s="230"/>
    </row>
    <row r="294" spans="2:40" s="219" customFormat="1" hidden="1">
      <c r="B294" s="230"/>
      <c r="C294" s="230"/>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1"/>
      <c r="AJ294" s="231"/>
      <c r="AK294" s="230"/>
      <c r="AL294" s="230"/>
      <c r="AM294" s="230"/>
      <c r="AN294" s="230"/>
    </row>
    <row r="295" spans="2:40" s="219" customFormat="1" hidden="1">
      <c r="B295" s="230"/>
      <c r="C295" s="230"/>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1"/>
      <c r="AJ295" s="231"/>
      <c r="AK295" s="230"/>
      <c r="AL295" s="230"/>
      <c r="AM295" s="230"/>
      <c r="AN295" s="230"/>
    </row>
    <row r="296" spans="2:40" s="219" customFormat="1" hidden="1">
      <c r="B296" s="230"/>
      <c r="C296" s="230"/>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c r="AA296" s="230"/>
      <c r="AB296" s="230"/>
      <c r="AC296" s="230"/>
      <c r="AD296" s="230"/>
      <c r="AE296" s="230"/>
      <c r="AF296" s="230"/>
      <c r="AG296" s="230"/>
      <c r="AH296" s="230"/>
      <c r="AI296" s="231"/>
      <c r="AJ296" s="231"/>
      <c r="AK296" s="230"/>
      <c r="AL296" s="230"/>
      <c r="AM296" s="230"/>
      <c r="AN296" s="230"/>
    </row>
    <row r="297" spans="2:40" s="219" customFormat="1" hidden="1">
      <c r="B297" s="230"/>
      <c r="C297" s="230"/>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c r="AA297" s="230"/>
      <c r="AB297" s="230"/>
      <c r="AC297" s="230"/>
      <c r="AD297" s="230"/>
      <c r="AE297" s="230"/>
      <c r="AF297" s="230"/>
      <c r="AG297" s="230"/>
      <c r="AH297" s="230"/>
      <c r="AI297" s="231"/>
      <c r="AJ297" s="231"/>
      <c r="AK297" s="230"/>
      <c r="AL297" s="230"/>
      <c r="AM297" s="230"/>
      <c r="AN297" s="230"/>
    </row>
    <row r="298" spans="2:40" s="219" customFormat="1" hidden="1">
      <c r="B298" s="230"/>
      <c r="C298" s="230"/>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c r="AA298" s="230"/>
      <c r="AB298" s="230"/>
      <c r="AC298" s="230"/>
      <c r="AD298" s="230"/>
      <c r="AE298" s="230"/>
      <c r="AF298" s="230"/>
      <c r="AG298" s="230"/>
      <c r="AH298" s="230"/>
      <c r="AI298" s="231"/>
      <c r="AJ298" s="231"/>
      <c r="AK298" s="230"/>
      <c r="AL298" s="230"/>
      <c r="AM298" s="230"/>
      <c r="AN298" s="230"/>
    </row>
    <row r="299" spans="2:40" s="219" customFormat="1" hidden="1">
      <c r="B299" s="230"/>
      <c r="C299" s="230"/>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c r="AA299" s="230"/>
      <c r="AB299" s="230"/>
      <c r="AC299" s="230"/>
      <c r="AD299" s="230"/>
      <c r="AE299" s="230"/>
      <c r="AF299" s="230"/>
      <c r="AG299" s="230"/>
      <c r="AH299" s="230"/>
      <c r="AI299" s="231"/>
      <c r="AJ299" s="231"/>
      <c r="AK299" s="230"/>
      <c r="AL299" s="230"/>
      <c r="AM299" s="230"/>
      <c r="AN299" s="230"/>
    </row>
    <row r="300" spans="2:40" s="219" customFormat="1" hidden="1">
      <c r="B300" s="230"/>
      <c r="C300" s="230"/>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c r="AA300" s="230"/>
      <c r="AB300" s="230"/>
      <c r="AC300" s="230"/>
      <c r="AD300" s="230"/>
      <c r="AE300" s="230"/>
      <c r="AF300" s="230"/>
      <c r="AG300" s="230"/>
      <c r="AH300" s="230"/>
      <c r="AI300" s="231"/>
      <c r="AJ300" s="231"/>
      <c r="AK300" s="230"/>
      <c r="AL300" s="230"/>
      <c r="AM300" s="230"/>
      <c r="AN300" s="230"/>
    </row>
    <row r="301" spans="2:40" s="219" customFormat="1" hidden="1">
      <c r="B301" s="230"/>
      <c r="C301" s="230"/>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c r="AA301" s="230"/>
      <c r="AB301" s="230"/>
      <c r="AC301" s="230"/>
      <c r="AD301" s="230"/>
      <c r="AE301" s="230"/>
      <c r="AF301" s="230"/>
      <c r="AG301" s="230"/>
      <c r="AH301" s="230"/>
      <c r="AI301" s="231"/>
      <c r="AJ301" s="231"/>
      <c r="AK301" s="230"/>
      <c r="AL301" s="230"/>
      <c r="AM301" s="230"/>
      <c r="AN301" s="230"/>
    </row>
    <row r="302" spans="2:40" s="219" customFormat="1" hidden="1">
      <c r="B302" s="230"/>
      <c r="C302" s="230"/>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c r="AA302" s="230"/>
      <c r="AB302" s="230"/>
      <c r="AC302" s="230"/>
      <c r="AD302" s="230"/>
      <c r="AE302" s="230"/>
      <c r="AF302" s="230"/>
      <c r="AG302" s="230"/>
      <c r="AH302" s="230"/>
      <c r="AI302" s="231"/>
      <c r="AJ302" s="231"/>
      <c r="AK302" s="230"/>
      <c r="AL302" s="230"/>
      <c r="AM302" s="230"/>
      <c r="AN302" s="230"/>
    </row>
    <row r="303" spans="2:40" s="219" customFormat="1" hidden="1">
      <c r="B303" s="230"/>
      <c r="C303" s="230"/>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c r="AA303" s="230"/>
      <c r="AB303" s="230"/>
      <c r="AC303" s="230"/>
      <c r="AD303" s="230"/>
      <c r="AE303" s="230"/>
      <c r="AF303" s="230"/>
      <c r="AG303" s="230"/>
      <c r="AH303" s="230"/>
      <c r="AI303" s="231"/>
      <c r="AJ303" s="231"/>
      <c r="AK303" s="230"/>
      <c r="AL303" s="230"/>
      <c r="AM303" s="230"/>
      <c r="AN303" s="230"/>
    </row>
    <row r="304" spans="2:40" s="219" customFormat="1" hidden="1">
      <c r="B304" s="230"/>
      <c r="C304" s="230"/>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c r="AA304" s="230"/>
      <c r="AB304" s="230"/>
      <c r="AC304" s="230"/>
      <c r="AD304" s="230"/>
      <c r="AE304" s="230"/>
      <c r="AF304" s="230"/>
      <c r="AG304" s="230"/>
      <c r="AH304" s="230"/>
      <c r="AI304" s="231"/>
      <c r="AJ304" s="231"/>
      <c r="AK304" s="230"/>
      <c r="AL304" s="230"/>
      <c r="AM304" s="230"/>
      <c r="AN304" s="230"/>
    </row>
    <row r="305" spans="2:40" s="219" customFormat="1" hidden="1">
      <c r="B305" s="230"/>
      <c r="C305" s="230"/>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c r="AA305" s="230"/>
      <c r="AB305" s="230"/>
      <c r="AC305" s="230"/>
      <c r="AD305" s="230"/>
      <c r="AE305" s="230"/>
      <c r="AF305" s="230"/>
      <c r="AG305" s="230"/>
      <c r="AH305" s="230"/>
      <c r="AI305" s="231"/>
      <c r="AJ305" s="231"/>
      <c r="AK305" s="230"/>
      <c r="AL305" s="230"/>
      <c r="AM305" s="230"/>
      <c r="AN305" s="230"/>
    </row>
    <row r="306" spans="2:40" s="219" customFormat="1" hidden="1">
      <c r="B306" s="230"/>
      <c r="C306" s="230"/>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c r="AA306" s="230"/>
      <c r="AB306" s="230"/>
      <c r="AC306" s="230"/>
      <c r="AD306" s="230"/>
      <c r="AE306" s="230"/>
      <c r="AF306" s="230"/>
      <c r="AG306" s="230"/>
      <c r="AH306" s="230"/>
      <c r="AI306" s="231"/>
      <c r="AJ306" s="231"/>
      <c r="AK306" s="230"/>
      <c r="AL306" s="230"/>
      <c r="AM306" s="230"/>
      <c r="AN306" s="230"/>
    </row>
    <row r="307" spans="2:40" s="219" customFormat="1" hidden="1">
      <c r="B307" s="230"/>
      <c r="C307" s="230"/>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c r="AA307" s="230"/>
      <c r="AB307" s="230"/>
      <c r="AC307" s="230"/>
      <c r="AD307" s="230"/>
      <c r="AE307" s="230"/>
      <c r="AF307" s="230"/>
      <c r="AG307" s="230"/>
      <c r="AH307" s="230"/>
      <c r="AI307" s="231"/>
      <c r="AJ307" s="231"/>
      <c r="AK307" s="230"/>
      <c r="AL307" s="230"/>
      <c r="AM307" s="230"/>
      <c r="AN307" s="230"/>
    </row>
    <row r="308" spans="2:40" s="219" customFormat="1" hidden="1">
      <c r="B308" s="230"/>
      <c r="C308" s="230"/>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c r="AA308" s="230"/>
      <c r="AB308" s="230"/>
      <c r="AC308" s="230"/>
      <c r="AD308" s="230"/>
      <c r="AE308" s="230"/>
      <c r="AF308" s="230"/>
      <c r="AG308" s="230"/>
      <c r="AH308" s="230"/>
      <c r="AI308" s="231"/>
      <c r="AJ308" s="231"/>
      <c r="AK308" s="230"/>
      <c r="AL308" s="230"/>
      <c r="AM308" s="230"/>
      <c r="AN308" s="230"/>
    </row>
    <row r="309" spans="2:40" s="219" customFormat="1" hidden="1">
      <c r="B309" s="230"/>
      <c r="C309" s="230"/>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1"/>
      <c r="AJ309" s="231"/>
      <c r="AK309" s="230"/>
      <c r="AL309" s="230"/>
      <c r="AM309" s="230"/>
      <c r="AN309" s="230"/>
    </row>
    <row r="310" spans="2:40" s="219" customFormat="1" hidden="1">
      <c r="B310" s="230"/>
      <c r="C310" s="230"/>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1"/>
      <c r="AJ310" s="231"/>
      <c r="AK310" s="230"/>
      <c r="AL310" s="230"/>
      <c r="AM310" s="230"/>
      <c r="AN310" s="230"/>
    </row>
    <row r="311" spans="2:40" s="219" customFormat="1" hidden="1">
      <c r="B311" s="230"/>
      <c r="C311" s="230"/>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c r="AA311" s="230"/>
      <c r="AB311" s="230"/>
      <c r="AC311" s="230"/>
      <c r="AD311" s="230"/>
      <c r="AE311" s="230"/>
      <c r="AF311" s="230"/>
      <c r="AG311" s="230"/>
      <c r="AH311" s="230"/>
      <c r="AI311" s="231"/>
      <c r="AJ311" s="231"/>
      <c r="AK311" s="230"/>
      <c r="AL311" s="230"/>
      <c r="AM311" s="230"/>
      <c r="AN311" s="230"/>
    </row>
    <row r="312" spans="2:40" s="219" customFormat="1" hidden="1">
      <c r="B312" s="230"/>
      <c r="C312" s="230"/>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c r="AA312" s="230"/>
      <c r="AB312" s="230"/>
      <c r="AC312" s="230"/>
      <c r="AD312" s="230"/>
      <c r="AE312" s="230"/>
      <c r="AF312" s="230"/>
      <c r="AG312" s="230"/>
      <c r="AH312" s="230"/>
      <c r="AI312" s="231"/>
      <c r="AJ312" s="231"/>
      <c r="AK312" s="230"/>
      <c r="AL312" s="230"/>
      <c r="AM312" s="230"/>
      <c r="AN312" s="230"/>
    </row>
    <row r="313" spans="2:40" s="219" customFormat="1" hidden="1">
      <c r="B313" s="230"/>
      <c r="C313" s="230"/>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c r="AA313" s="230"/>
      <c r="AB313" s="230"/>
      <c r="AC313" s="230"/>
      <c r="AD313" s="230"/>
      <c r="AE313" s="230"/>
      <c r="AF313" s="230"/>
      <c r="AG313" s="230"/>
      <c r="AH313" s="230"/>
      <c r="AI313" s="231"/>
      <c r="AJ313" s="231"/>
      <c r="AK313" s="230"/>
      <c r="AL313" s="230"/>
      <c r="AM313" s="230"/>
      <c r="AN313" s="230"/>
    </row>
    <row r="314" spans="2:40" s="219" customFormat="1" hidden="1">
      <c r="B314" s="230"/>
      <c r="C314" s="230"/>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c r="AA314" s="230"/>
      <c r="AB314" s="230"/>
      <c r="AC314" s="230"/>
      <c r="AD314" s="230"/>
      <c r="AE314" s="230"/>
      <c r="AF314" s="230"/>
      <c r="AG314" s="230"/>
      <c r="AH314" s="230"/>
      <c r="AI314" s="231"/>
      <c r="AJ314" s="231"/>
      <c r="AK314" s="230"/>
      <c r="AL314" s="230"/>
      <c r="AM314" s="230"/>
      <c r="AN314" s="230"/>
    </row>
    <row r="315" spans="2:40" s="219" customFormat="1" hidden="1">
      <c r="B315" s="230"/>
      <c r="C315" s="230"/>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c r="AA315" s="230"/>
      <c r="AB315" s="230"/>
      <c r="AC315" s="230"/>
      <c r="AD315" s="230"/>
      <c r="AE315" s="230"/>
      <c r="AF315" s="230"/>
      <c r="AG315" s="230"/>
      <c r="AH315" s="230"/>
      <c r="AI315" s="231"/>
      <c r="AJ315" s="231"/>
      <c r="AK315" s="230"/>
      <c r="AL315" s="230"/>
      <c r="AM315" s="230"/>
      <c r="AN315" s="230"/>
    </row>
    <row r="316" spans="2:40" s="219" customFormat="1" hidden="1">
      <c r="B316" s="230"/>
      <c r="C316" s="230"/>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c r="AA316" s="230"/>
      <c r="AB316" s="230"/>
      <c r="AC316" s="230"/>
      <c r="AD316" s="230"/>
      <c r="AE316" s="230"/>
      <c r="AF316" s="230"/>
      <c r="AG316" s="230"/>
      <c r="AH316" s="230"/>
      <c r="AI316" s="231"/>
      <c r="AJ316" s="231"/>
      <c r="AK316" s="230"/>
      <c r="AL316" s="230"/>
      <c r="AM316" s="230"/>
      <c r="AN316" s="230"/>
    </row>
    <row r="317" spans="2:40" s="219" customFormat="1" hidden="1">
      <c r="B317" s="230"/>
      <c r="C317" s="230"/>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c r="AA317" s="230"/>
      <c r="AB317" s="230"/>
      <c r="AC317" s="230"/>
      <c r="AD317" s="230"/>
      <c r="AE317" s="230"/>
      <c r="AF317" s="230"/>
      <c r="AG317" s="230"/>
      <c r="AH317" s="230"/>
      <c r="AI317" s="231"/>
      <c r="AJ317" s="231"/>
      <c r="AK317" s="230"/>
      <c r="AL317" s="230"/>
      <c r="AM317" s="230"/>
      <c r="AN317" s="230"/>
    </row>
    <row r="318" spans="2:40" s="219" customFormat="1" hidden="1">
      <c r="B318" s="230"/>
      <c r="C318" s="230"/>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c r="AA318" s="230"/>
      <c r="AB318" s="230"/>
      <c r="AC318" s="230"/>
      <c r="AD318" s="230"/>
      <c r="AE318" s="230"/>
      <c r="AF318" s="230"/>
      <c r="AG318" s="230"/>
      <c r="AH318" s="230"/>
      <c r="AI318" s="231"/>
      <c r="AJ318" s="231"/>
      <c r="AK318" s="230"/>
      <c r="AL318" s="230"/>
      <c r="AM318" s="230"/>
      <c r="AN318" s="230"/>
    </row>
    <row r="319" spans="2:40" s="219" customFormat="1" hidden="1">
      <c r="B319" s="230"/>
      <c r="C319" s="230"/>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c r="AA319" s="230"/>
      <c r="AB319" s="230"/>
      <c r="AC319" s="230"/>
      <c r="AD319" s="230"/>
      <c r="AE319" s="230"/>
      <c r="AF319" s="230"/>
      <c r="AG319" s="230"/>
      <c r="AH319" s="230"/>
      <c r="AI319" s="231"/>
      <c r="AJ319" s="231"/>
      <c r="AK319" s="230"/>
      <c r="AL319" s="230"/>
      <c r="AM319" s="230"/>
      <c r="AN319" s="230"/>
    </row>
    <row r="320" spans="2:40" s="219" customFormat="1" hidden="1">
      <c r="B320" s="230"/>
      <c r="C320" s="230"/>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c r="AA320" s="230"/>
      <c r="AB320" s="230"/>
      <c r="AC320" s="230"/>
      <c r="AD320" s="230"/>
      <c r="AE320" s="230"/>
      <c r="AF320" s="230"/>
      <c r="AG320" s="230"/>
      <c r="AH320" s="230"/>
      <c r="AI320" s="231"/>
      <c r="AJ320" s="231"/>
      <c r="AK320" s="230"/>
      <c r="AL320" s="230"/>
      <c r="AM320" s="230"/>
      <c r="AN320" s="230"/>
    </row>
    <row r="321" spans="2:40" s="219" customFormat="1" hidden="1">
      <c r="B321" s="230"/>
      <c r="C321" s="230"/>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c r="AA321" s="230"/>
      <c r="AB321" s="230"/>
      <c r="AC321" s="230"/>
      <c r="AD321" s="230"/>
      <c r="AE321" s="230"/>
      <c r="AF321" s="230"/>
      <c r="AG321" s="230"/>
      <c r="AH321" s="230"/>
      <c r="AI321" s="231"/>
      <c r="AJ321" s="231"/>
      <c r="AK321" s="230"/>
      <c r="AL321" s="230"/>
      <c r="AM321" s="230"/>
      <c r="AN321" s="230"/>
    </row>
    <row r="322" spans="2:40" s="219" customFormat="1" hidden="1">
      <c r="B322" s="230"/>
      <c r="C322" s="230"/>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c r="AA322" s="230"/>
      <c r="AB322" s="230"/>
      <c r="AC322" s="230"/>
      <c r="AD322" s="230"/>
      <c r="AE322" s="230"/>
      <c r="AF322" s="230"/>
      <c r="AG322" s="230"/>
      <c r="AH322" s="230"/>
      <c r="AI322" s="231"/>
      <c r="AJ322" s="231"/>
      <c r="AK322" s="230"/>
      <c r="AL322" s="230"/>
      <c r="AM322" s="230"/>
      <c r="AN322" s="230"/>
    </row>
    <row r="323" spans="2:40" s="219" customFormat="1" hidden="1">
      <c r="B323" s="230"/>
      <c r="C323" s="230"/>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c r="AA323" s="230"/>
      <c r="AB323" s="230"/>
      <c r="AC323" s="230"/>
      <c r="AD323" s="230"/>
      <c r="AE323" s="230"/>
      <c r="AF323" s="230"/>
      <c r="AG323" s="230"/>
      <c r="AH323" s="230"/>
      <c r="AI323" s="231"/>
      <c r="AJ323" s="231"/>
      <c r="AK323" s="230"/>
      <c r="AL323" s="230"/>
      <c r="AM323" s="230"/>
      <c r="AN323" s="230"/>
    </row>
    <row r="324" spans="2:40" s="219" customFormat="1" hidden="1">
      <c r="B324" s="230"/>
      <c r="C324" s="230"/>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c r="AA324" s="230"/>
      <c r="AB324" s="230"/>
      <c r="AC324" s="230"/>
      <c r="AD324" s="230"/>
      <c r="AE324" s="230"/>
      <c r="AF324" s="230"/>
      <c r="AG324" s="230"/>
      <c r="AH324" s="230"/>
      <c r="AI324" s="231"/>
      <c r="AJ324" s="231"/>
      <c r="AK324" s="230"/>
      <c r="AL324" s="230"/>
      <c r="AM324" s="230"/>
      <c r="AN324" s="230"/>
    </row>
    <row r="325" spans="2:40" s="219" customFormat="1" hidden="1">
      <c r="B325" s="230"/>
      <c r="C325" s="230"/>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c r="AA325" s="230"/>
      <c r="AB325" s="230"/>
      <c r="AC325" s="230"/>
      <c r="AD325" s="230"/>
      <c r="AE325" s="230"/>
      <c r="AF325" s="230"/>
      <c r="AG325" s="230"/>
      <c r="AH325" s="230"/>
      <c r="AI325" s="231"/>
      <c r="AJ325" s="231"/>
      <c r="AK325" s="230"/>
      <c r="AL325" s="230"/>
      <c r="AM325" s="230"/>
      <c r="AN325" s="230"/>
    </row>
    <row r="326" spans="2:40" s="219" customFormat="1" hidden="1">
      <c r="B326" s="230"/>
      <c r="C326" s="230"/>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c r="AA326" s="230"/>
      <c r="AB326" s="230"/>
      <c r="AC326" s="230"/>
      <c r="AD326" s="230"/>
      <c r="AE326" s="230"/>
      <c r="AF326" s="230"/>
      <c r="AG326" s="230"/>
      <c r="AH326" s="230"/>
      <c r="AI326" s="231"/>
      <c r="AJ326" s="231"/>
      <c r="AK326" s="230"/>
      <c r="AL326" s="230"/>
      <c r="AM326" s="230"/>
      <c r="AN326" s="230"/>
    </row>
    <row r="327" spans="2:40" s="219" customFormat="1" hidden="1">
      <c r="B327" s="230"/>
      <c r="C327" s="230"/>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c r="AA327" s="230"/>
      <c r="AB327" s="230"/>
      <c r="AC327" s="230"/>
      <c r="AD327" s="230"/>
      <c r="AE327" s="230"/>
      <c r="AF327" s="230"/>
      <c r="AG327" s="230"/>
      <c r="AH327" s="230"/>
      <c r="AI327" s="231"/>
      <c r="AJ327" s="231"/>
      <c r="AK327" s="230"/>
      <c r="AL327" s="230"/>
      <c r="AM327" s="230"/>
      <c r="AN327" s="230"/>
    </row>
    <row r="328" spans="2:40" s="219" customFormat="1" hidden="1">
      <c r="B328" s="230"/>
      <c r="C328" s="230"/>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c r="AA328" s="230"/>
      <c r="AB328" s="230"/>
      <c r="AC328" s="230"/>
      <c r="AD328" s="230"/>
      <c r="AE328" s="230"/>
      <c r="AF328" s="230"/>
      <c r="AG328" s="230"/>
      <c r="AH328" s="230"/>
      <c r="AI328" s="231"/>
      <c r="AJ328" s="231"/>
      <c r="AK328" s="230"/>
      <c r="AL328" s="230"/>
      <c r="AM328" s="230"/>
      <c r="AN328" s="230"/>
    </row>
    <row r="329" spans="2:40" s="219" customFormat="1" hidden="1">
      <c r="B329" s="230"/>
      <c r="C329" s="230"/>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c r="AA329" s="230"/>
      <c r="AB329" s="230"/>
      <c r="AC329" s="230"/>
      <c r="AD329" s="230"/>
      <c r="AE329" s="230"/>
      <c r="AF329" s="230"/>
      <c r="AG329" s="230"/>
      <c r="AH329" s="230"/>
      <c r="AI329" s="231"/>
      <c r="AJ329" s="231"/>
      <c r="AK329" s="230"/>
      <c r="AL329" s="230"/>
      <c r="AM329" s="230"/>
      <c r="AN329" s="230"/>
    </row>
    <row r="330" spans="2:40" s="219" customFormat="1" hidden="1">
      <c r="B330" s="230"/>
      <c r="C330" s="230"/>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c r="AA330" s="230"/>
      <c r="AB330" s="230"/>
      <c r="AC330" s="230"/>
      <c r="AD330" s="230"/>
      <c r="AE330" s="230"/>
      <c r="AF330" s="230"/>
      <c r="AG330" s="230"/>
      <c r="AH330" s="230"/>
      <c r="AI330" s="231"/>
      <c r="AJ330" s="231"/>
      <c r="AK330" s="230"/>
      <c r="AL330" s="230"/>
      <c r="AM330" s="230"/>
      <c r="AN330" s="230"/>
    </row>
    <row r="331" spans="2:40" s="219" customFormat="1" hidden="1">
      <c r="B331" s="230"/>
      <c r="C331" s="230"/>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c r="AA331" s="230"/>
      <c r="AB331" s="230"/>
      <c r="AC331" s="230"/>
      <c r="AD331" s="230"/>
      <c r="AE331" s="230"/>
      <c r="AF331" s="230"/>
      <c r="AG331" s="230"/>
      <c r="AH331" s="230"/>
      <c r="AI331" s="231"/>
      <c r="AJ331" s="231"/>
      <c r="AK331" s="230"/>
      <c r="AL331" s="230"/>
      <c r="AM331" s="230"/>
      <c r="AN331" s="230"/>
    </row>
    <row r="332" spans="2:40" s="219" customFormat="1" hidden="1">
      <c r="B332" s="230"/>
      <c r="C332" s="230"/>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c r="AA332" s="230"/>
      <c r="AB332" s="230"/>
      <c r="AC332" s="230"/>
      <c r="AD332" s="230"/>
      <c r="AE332" s="230"/>
      <c r="AF332" s="230"/>
      <c r="AG332" s="230"/>
      <c r="AH332" s="230"/>
      <c r="AI332" s="231"/>
      <c r="AJ332" s="231"/>
      <c r="AK332" s="230"/>
      <c r="AL332" s="230"/>
      <c r="AM332" s="230"/>
      <c r="AN332" s="230"/>
    </row>
    <row r="333" spans="2:40" s="219" customFormat="1" hidden="1">
      <c r="B333" s="230"/>
      <c r="C333" s="230"/>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c r="AA333" s="230"/>
      <c r="AB333" s="230"/>
      <c r="AC333" s="230"/>
      <c r="AD333" s="230"/>
      <c r="AE333" s="230"/>
      <c r="AF333" s="230"/>
      <c r="AG333" s="230"/>
      <c r="AH333" s="230"/>
      <c r="AI333" s="231"/>
      <c r="AJ333" s="231"/>
      <c r="AK333" s="230"/>
      <c r="AL333" s="230"/>
      <c r="AM333" s="230"/>
      <c r="AN333" s="230"/>
    </row>
    <row r="334" spans="2:40" s="219" customFormat="1" hidden="1">
      <c r="B334" s="230"/>
      <c r="C334" s="230"/>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c r="AA334" s="230"/>
      <c r="AB334" s="230"/>
      <c r="AC334" s="230"/>
      <c r="AD334" s="230"/>
      <c r="AE334" s="230"/>
      <c r="AF334" s="230"/>
      <c r="AG334" s="230"/>
      <c r="AH334" s="230"/>
      <c r="AI334" s="231"/>
      <c r="AJ334" s="231"/>
      <c r="AK334" s="230"/>
      <c r="AL334" s="230"/>
      <c r="AM334" s="230"/>
      <c r="AN334" s="230"/>
    </row>
    <row r="335" spans="2:40" s="219" customFormat="1" hidden="1">
      <c r="B335" s="230"/>
      <c r="C335" s="230"/>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c r="AA335" s="230"/>
      <c r="AB335" s="230"/>
      <c r="AC335" s="230"/>
      <c r="AD335" s="230"/>
      <c r="AE335" s="230"/>
      <c r="AF335" s="230"/>
      <c r="AG335" s="230"/>
      <c r="AH335" s="230"/>
      <c r="AI335" s="231"/>
      <c r="AJ335" s="231"/>
      <c r="AK335" s="230"/>
      <c r="AL335" s="230"/>
      <c r="AM335" s="230"/>
      <c r="AN335" s="230"/>
    </row>
    <row r="336" spans="2:40" s="219" customFormat="1" hidden="1">
      <c r="B336" s="230"/>
      <c r="C336" s="230"/>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c r="AA336" s="230"/>
      <c r="AB336" s="230"/>
      <c r="AC336" s="230"/>
      <c r="AD336" s="230"/>
      <c r="AE336" s="230"/>
      <c r="AF336" s="230"/>
      <c r="AG336" s="230"/>
      <c r="AH336" s="230"/>
      <c r="AI336" s="231"/>
      <c r="AJ336" s="231"/>
      <c r="AK336" s="230"/>
      <c r="AL336" s="230"/>
      <c r="AM336" s="230"/>
      <c r="AN336" s="230"/>
    </row>
    <row r="337" spans="2:40" s="219" customFormat="1" hidden="1">
      <c r="B337" s="230"/>
      <c r="C337" s="230"/>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c r="AA337" s="230"/>
      <c r="AB337" s="230"/>
      <c r="AC337" s="230"/>
      <c r="AD337" s="230"/>
      <c r="AE337" s="230"/>
      <c r="AF337" s="230"/>
      <c r="AG337" s="230"/>
      <c r="AH337" s="230"/>
      <c r="AI337" s="231"/>
      <c r="AJ337" s="231"/>
      <c r="AK337" s="230"/>
      <c r="AL337" s="230"/>
      <c r="AM337" s="230"/>
      <c r="AN337" s="230"/>
    </row>
    <row r="338" spans="2:40" s="219" customFormat="1" hidden="1">
      <c r="B338" s="230"/>
      <c r="C338" s="230"/>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c r="AA338" s="230"/>
      <c r="AB338" s="230"/>
      <c r="AC338" s="230"/>
      <c r="AD338" s="230"/>
      <c r="AE338" s="230"/>
      <c r="AF338" s="230"/>
      <c r="AG338" s="230"/>
      <c r="AH338" s="230"/>
      <c r="AI338" s="231"/>
      <c r="AJ338" s="231"/>
      <c r="AK338" s="230"/>
      <c r="AL338" s="230"/>
      <c r="AM338" s="230"/>
      <c r="AN338" s="230"/>
    </row>
    <row r="339" spans="2:40" s="219" customFormat="1" hidden="1">
      <c r="B339" s="230"/>
      <c r="C339" s="230"/>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c r="AA339" s="230"/>
      <c r="AB339" s="230"/>
      <c r="AC339" s="230"/>
      <c r="AD339" s="230"/>
      <c r="AE339" s="230"/>
      <c r="AF339" s="230"/>
      <c r="AG339" s="230"/>
      <c r="AH339" s="230"/>
      <c r="AI339" s="231"/>
      <c r="AJ339" s="231"/>
      <c r="AK339" s="230"/>
      <c r="AL339" s="230"/>
      <c r="AM339" s="230"/>
      <c r="AN339" s="230"/>
    </row>
    <row r="340" spans="2:40" s="219" customFormat="1" hidden="1">
      <c r="B340" s="230"/>
      <c r="C340" s="230"/>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c r="AA340" s="230"/>
      <c r="AB340" s="230"/>
      <c r="AC340" s="230"/>
      <c r="AD340" s="230"/>
      <c r="AE340" s="230"/>
      <c r="AF340" s="230"/>
      <c r="AG340" s="230"/>
      <c r="AH340" s="230"/>
      <c r="AI340" s="231"/>
      <c r="AJ340" s="231"/>
      <c r="AK340" s="230"/>
      <c r="AL340" s="230"/>
      <c r="AM340" s="230"/>
      <c r="AN340" s="230"/>
    </row>
    <row r="341" spans="2:40" s="219" customFormat="1" hidden="1">
      <c r="B341" s="230"/>
      <c r="C341" s="230"/>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c r="AA341" s="230"/>
      <c r="AB341" s="230"/>
      <c r="AC341" s="230"/>
      <c r="AD341" s="230"/>
      <c r="AE341" s="230"/>
      <c r="AF341" s="230"/>
      <c r="AG341" s="230"/>
      <c r="AH341" s="230"/>
      <c r="AI341" s="231"/>
      <c r="AJ341" s="231"/>
      <c r="AK341" s="230"/>
      <c r="AL341" s="230"/>
      <c r="AM341" s="230"/>
      <c r="AN341" s="230"/>
    </row>
    <row r="342" spans="2:40" s="219" customFormat="1" hidden="1">
      <c r="B342" s="230"/>
      <c r="C342" s="230"/>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c r="AA342" s="230"/>
      <c r="AB342" s="230"/>
      <c r="AC342" s="230"/>
      <c r="AD342" s="230"/>
      <c r="AE342" s="230"/>
      <c r="AF342" s="230"/>
      <c r="AG342" s="230"/>
      <c r="AH342" s="230"/>
      <c r="AI342" s="231"/>
      <c r="AJ342" s="231"/>
      <c r="AK342" s="230"/>
      <c r="AL342" s="230"/>
      <c r="AM342" s="230"/>
      <c r="AN342" s="230"/>
    </row>
    <row r="343" spans="2:40" s="219" customFormat="1" hidden="1">
      <c r="B343" s="230"/>
      <c r="C343" s="230"/>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c r="AA343" s="230"/>
      <c r="AB343" s="230"/>
      <c r="AC343" s="230"/>
      <c r="AD343" s="230"/>
      <c r="AE343" s="230"/>
      <c r="AF343" s="230"/>
      <c r="AG343" s="230"/>
      <c r="AH343" s="230"/>
      <c r="AI343" s="231"/>
      <c r="AJ343" s="231"/>
      <c r="AK343" s="230"/>
      <c r="AL343" s="230"/>
      <c r="AM343" s="230"/>
      <c r="AN343" s="230"/>
    </row>
    <row r="344" spans="2:40" s="219" customFormat="1" hidden="1">
      <c r="B344" s="230"/>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c r="AA344" s="230"/>
      <c r="AB344" s="230"/>
      <c r="AC344" s="230"/>
      <c r="AD344" s="230"/>
      <c r="AE344" s="230"/>
      <c r="AF344" s="230"/>
      <c r="AG344" s="230"/>
      <c r="AH344" s="230"/>
      <c r="AI344" s="231"/>
      <c r="AJ344" s="231"/>
      <c r="AK344" s="230"/>
      <c r="AL344" s="230"/>
      <c r="AM344" s="230"/>
      <c r="AN344" s="230"/>
    </row>
    <row r="345" spans="2:40" s="219" customFormat="1" hidden="1">
      <c r="B345" s="230"/>
      <c r="C345" s="230"/>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c r="AA345" s="230"/>
      <c r="AB345" s="230"/>
      <c r="AC345" s="230"/>
      <c r="AD345" s="230"/>
      <c r="AE345" s="230"/>
      <c r="AF345" s="230"/>
      <c r="AG345" s="230"/>
      <c r="AH345" s="230"/>
      <c r="AI345" s="231"/>
      <c r="AJ345" s="231"/>
      <c r="AK345" s="230"/>
      <c r="AL345" s="230"/>
      <c r="AM345" s="230"/>
      <c r="AN345" s="230"/>
    </row>
    <row r="346" spans="2:40" s="219" customFormat="1" hidden="1">
      <c r="B346" s="230"/>
      <c r="C346" s="230"/>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c r="AA346" s="230"/>
      <c r="AB346" s="230"/>
      <c r="AC346" s="230"/>
      <c r="AD346" s="230"/>
      <c r="AE346" s="230"/>
      <c r="AF346" s="230"/>
      <c r="AG346" s="230"/>
      <c r="AH346" s="230"/>
      <c r="AI346" s="231"/>
      <c r="AJ346" s="231"/>
      <c r="AK346" s="230"/>
      <c r="AL346" s="230"/>
      <c r="AM346" s="230"/>
      <c r="AN346" s="230"/>
    </row>
    <row r="347" spans="2:40" s="219" customFormat="1" hidden="1">
      <c r="B347" s="230"/>
      <c r="C347" s="230"/>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c r="AA347" s="230"/>
      <c r="AB347" s="230"/>
      <c r="AC347" s="230"/>
      <c r="AD347" s="230"/>
      <c r="AE347" s="230"/>
      <c r="AF347" s="230"/>
      <c r="AG347" s="230"/>
      <c r="AH347" s="230"/>
      <c r="AI347" s="231"/>
      <c r="AJ347" s="231"/>
      <c r="AK347" s="230"/>
      <c r="AL347" s="230"/>
      <c r="AM347" s="230"/>
      <c r="AN347" s="230"/>
    </row>
    <row r="348" spans="2:40" s="219" customFormat="1" hidden="1">
      <c r="B348" s="230"/>
      <c r="C348" s="230"/>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c r="AA348" s="230"/>
      <c r="AB348" s="230"/>
      <c r="AC348" s="230"/>
      <c r="AD348" s="230"/>
      <c r="AE348" s="230"/>
      <c r="AF348" s="230"/>
      <c r="AG348" s="230"/>
      <c r="AH348" s="230"/>
      <c r="AI348" s="231"/>
      <c r="AJ348" s="231"/>
      <c r="AK348" s="230"/>
      <c r="AL348" s="230"/>
      <c r="AM348" s="230"/>
      <c r="AN348" s="230"/>
    </row>
    <row r="349" spans="2:40" s="219" customFormat="1" hidden="1">
      <c r="B349" s="230"/>
      <c r="C349" s="230"/>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c r="AA349" s="230"/>
      <c r="AB349" s="230"/>
      <c r="AC349" s="230"/>
      <c r="AD349" s="230"/>
      <c r="AE349" s="230"/>
      <c r="AF349" s="230"/>
      <c r="AG349" s="230"/>
      <c r="AH349" s="230"/>
      <c r="AI349" s="231"/>
      <c r="AJ349" s="231"/>
      <c r="AK349" s="230"/>
      <c r="AL349" s="230"/>
      <c r="AM349" s="230"/>
      <c r="AN349" s="230"/>
    </row>
    <row r="350" spans="2:40" s="219" customFormat="1" hidden="1">
      <c r="B350" s="230"/>
      <c r="C350" s="230"/>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c r="AA350" s="230"/>
      <c r="AB350" s="230"/>
      <c r="AC350" s="230"/>
      <c r="AD350" s="230"/>
      <c r="AE350" s="230"/>
      <c r="AF350" s="230"/>
      <c r="AG350" s="230"/>
      <c r="AH350" s="230"/>
      <c r="AI350" s="231"/>
      <c r="AJ350" s="231"/>
      <c r="AK350" s="230"/>
      <c r="AL350" s="230"/>
      <c r="AM350" s="230"/>
      <c r="AN350" s="230"/>
    </row>
    <row r="351" spans="2:40" s="219" customFormat="1" hidden="1">
      <c r="B351" s="230"/>
      <c r="C351" s="230"/>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c r="AA351" s="230"/>
      <c r="AB351" s="230"/>
      <c r="AC351" s="230"/>
      <c r="AD351" s="230"/>
      <c r="AE351" s="230"/>
      <c r="AF351" s="230"/>
      <c r="AG351" s="230"/>
      <c r="AH351" s="230"/>
      <c r="AI351" s="231"/>
      <c r="AJ351" s="231"/>
      <c r="AK351" s="230"/>
      <c r="AL351" s="230"/>
      <c r="AM351" s="230"/>
      <c r="AN351" s="230"/>
    </row>
    <row r="352" spans="2:40" s="219" customFormat="1" hidden="1">
      <c r="B352" s="230"/>
      <c r="C352" s="230"/>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c r="AA352" s="230"/>
      <c r="AB352" s="230"/>
      <c r="AC352" s="230"/>
      <c r="AD352" s="230"/>
      <c r="AE352" s="230"/>
      <c r="AF352" s="230"/>
      <c r="AG352" s="230"/>
      <c r="AH352" s="230"/>
      <c r="AI352" s="231"/>
      <c r="AJ352" s="231"/>
      <c r="AK352" s="230"/>
      <c r="AL352" s="230"/>
      <c r="AM352" s="230"/>
      <c r="AN352" s="230"/>
    </row>
    <row r="353" spans="2:40" s="219" customFormat="1" hidden="1">
      <c r="B353" s="230"/>
      <c r="C353" s="230"/>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c r="AA353" s="230"/>
      <c r="AB353" s="230"/>
      <c r="AC353" s="230"/>
      <c r="AD353" s="230"/>
      <c r="AE353" s="230"/>
      <c r="AF353" s="230"/>
      <c r="AG353" s="230"/>
      <c r="AH353" s="230"/>
      <c r="AI353" s="231"/>
      <c r="AJ353" s="231"/>
      <c r="AK353" s="230"/>
      <c r="AL353" s="230"/>
      <c r="AM353" s="230"/>
      <c r="AN353" s="230"/>
    </row>
    <row r="354" spans="2:40" s="219" customFormat="1" hidden="1">
      <c r="B354" s="230"/>
      <c r="C354" s="230"/>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c r="AA354" s="230"/>
      <c r="AB354" s="230"/>
      <c r="AC354" s="230"/>
      <c r="AD354" s="230"/>
      <c r="AE354" s="230"/>
      <c r="AF354" s="230"/>
      <c r="AG354" s="230"/>
      <c r="AH354" s="230"/>
      <c r="AI354" s="231"/>
      <c r="AJ354" s="231"/>
      <c r="AK354" s="230"/>
      <c r="AL354" s="230"/>
      <c r="AM354" s="230"/>
      <c r="AN354" s="230"/>
    </row>
    <row r="355" spans="2:40" s="219" customFormat="1" hidden="1">
      <c r="B355" s="230"/>
      <c r="C355" s="230"/>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c r="AA355" s="230"/>
      <c r="AB355" s="230"/>
      <c r="AC355" s="230"/>
      <c r="AD355" s="230"/>
      <c r="AE355" s="230"/>
      <c r="AF355" s="230"/>
      <c r="AG355" s="230"/>
      <c r="AH355" s="230"/>
      <c r="AI355" s="231"/>
      <c r="AJ355" s="231"/>
      <c r="AK355" s="230"/>
      <c r="AL355" s="230"/>
      <c r="AM355" s="230"/>
      <c r="AN355" s="230"/>
    </row>
    <row r="356" spans="2:40" s="219" customFormat="1" hidden="1">
      <c r="B356" s="230"/>
      <c r="C356" s="230"/>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c r="AA356" s="230"/>
      <c r="AB356" s="230"/>
      <c r="AC356" s="230"/>
      <c r="AD356" s="230"/>
      <c r="AE356" s="230"/>
      <c r="AF356" s="230"/>
      <c r="AG356" s="230"/>
      <c r="AH356" s="230"/>
      <c r="AI356" s="231"/>
      <c r="AJ356" s="231"/>
      <c r="AK356" s="230"/>
      <c r="AL356" s="230"/>
      <c r="AM356" s="230"/>
      <c r="AN356" s="230"/>
    </row>
    <row r="357" spans="2:40" s="219" customFormat="1" hidden="1">
      <c r="B357" s="230"/>
      <c r="C357" s="230"/>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c r="AA357" s="230"/>
      <c r="AB357" s="230"/>
      <c r="AC357" s="230"/>
      <c r="AD357" s="230"/>
      <c r="AE357" s="230"/>
      <c r="AF357" s="230"/>
      <c r="AG357" s="230"/>
      <c r="AH357" s="230"/>
      <c r="AI357" s="231"/>
      <c r="AJ357" s="231"/>
      <c r="AK357" s="230"/>
      <c r="AL357" s="230"/>
      <c r="AM357" s="230"/>
      <c r="AN357" s="230"/>
    </row>
    <row r="358" spans="2:40" s="219" customFormat="1" hidden="1">
      <c r="B358" s="230"/>
      <c r="C358" s="230"/>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c r="AA358" s="230"/>
      <c r="AB358" s="230"/>
      <c r="AC358" s="230"/>
      <c r="AD358" s="230"/>
      <c r="AE358" s="230"/>
      <c r="AF358" s="230"/>
      <c r="AG358" s="230"/>
      <c r="AH358" s="230"/>
      <c r="AI358" s="231"/>
      <c r="AJ358" s="231"/>
      <c r="AK358" s="230"/>
      <c r="AL358" s="230"/>
      <c r="AM358" s="230"/>
      <c r="AN358" s="230"/>
    </row>
    <row r="359" spans="2:40" s="219" customFormat="1" hidden="1">
      <c r="B359" s="230"/>
      <c r="C359" s="230"/>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c r="AA359" s="230"/>
      <c r="AB359" s="230"/>
      <c r="AC359" s="230"/>
      <c r="AD359" s="230"/>
      <c r="AE359" s="230"/>
      <c r="AF359" s="230"/>
      <c r="AG359" s="230"/>
      <c r="AH359" s="230"/>
      <c r="AI359" s="231"/>
      <c r="AJ359" s="231"/>
      <c r="AK359" s="230"/>
      <c r="AL359" s="230"/>
      <c r="AM359" s="230"/>
      <c r="AN359" s="230"/>
    </row>
    <row r="360" spans="2:40" s="219" customFormat="1" hidden="1">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c r="AA360" s="230"/>
      <c r="AB360" s="230"/>
      <c r="AC360" s="230"/>
      <c r="AD360" s="230"/>
      <c r="AE360" s="230"/>
      <c r="AF360" s="230"/>
      <c r="AG360" s="230"/>
      <c r="AH360" s="230"/>
      <c r="AI360" s="231"/>
      <c r="AJ360" s="231"/>
      <c r="AK360" s="230"/>
      <c r="AL360" s="230"/>
      <c r="AM360" s="230"/>
      <c r="AN360" s="230"/>
    </row>
    <row r="361" spans="2:40" s="219" customFormat="1" hidden="1">
      <c r="B361" s="230"/>
      <c r="C361" s="230"/>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c r="AA361" s="230"/>
      <c r="AB361" s="230"/>
      <c r="AC361" s="230"/>
      <c r="AD361" s="230"/>
      <c r="AE361" s="230"/>
      <c r="AF361" s="230"/>
      <c r="AG361" s="230"/>
      <c r="AH361" s="230"/>
      <c r="AI361" s="231"/>
      <c r="AJ361" s="231"/>
      <c r="AK361" s="230"/>
      <c r="AL361" s="230"/>
      <c r="AM361" s="230"/>
      <c r="AN361" s="230"/>
    </row>
    <row r="362" spans="2:40" s="219" customFormat="1" hidden="1">
      <c r="B362" s="230"/>
      <c r="C362" s="230"/>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c r="AA362" s="230"/>
      <c r="AB362" s="230"/>
      <c r="AC362" s="230"/>
      <c r="AD362" s="230"/>
      <c r="AE362" s="230"/>
      <c r="AF362" s="230"/>
      <c r="AG362" s="230"/>
      <c r="AH362" s="230"/>
      <c r="AI362" s="231"/>
      <c r="AJ362" s="231"/>
      <c r="AK362" s="230"/>
      <c r="AL362" s="230"/>
      <c r="AM362" s="230"/>
      <c r="AN362" s="230"/>
    </row>
    <row r="363" spans="2:40" s="219" customFormat="1" hidden="1">
      <c r="B363" s="230"/>
      <c r="C363" s="230"/>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c r="AA363" s="230"/>
      <c r="AB363" s="230"/>
      <c r="AC363" s="230"/>
      <c r="AD363" s="230"/>
      <c r="AE363" s="230"/>
      <c r="AF363" s="230"/>
      <c r="AG363" s="230"/>
      <c r="AH363" s="230"/>
      <c r="AI363" s="231"/>
      <c r="AJ363" s="231"/>
      <c r="AK363" s="230"/>
      <c r="AL363" s="230"/>
      <c r="AM363" s="230"/>
      <c r="AN363" s="230"/>
    </row>
    <row r="364" spans="2:40" s="219" customFormat="1" hidden="1">
      <c r="B364" s="230"/>
      <c r="C364" s="230"/>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c r="AA364" s="230"/>
      <c r="AB364" s="230"/>
      <c r="AC364" s="230"/>
      <c r="AD364" s="230"/>
      <c r="AE364" s="230"/>
      <c r="AF364" s="230"/>
      <c r="AG364" s="230"/>
      <c r="AH364" s="230"/>
      <c r="AI364" s="231"/>
      <c r="AJ364" s="231"/>
      <c r="AK364" s="230"/>
      <c r="AL364" s="230"/>
      <c r="AM364" s="230"/>
      <c r="AN364" s="230"/>
    </row>
    <row r="365" spans="2:40" s="219" customFormat="1" hidden="1">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c r="AA365" s="230"/>
      <c r="AB365" s="230"/>
      <c r="AC365" s="230"/>
      <c r="AD365" s="230"/>
      <c r="AE365" s="230"/>
      <c r="AF365" s="230"/>
      <c r="AG365" s="230"/>
      <c r="AH365" s="230"/>
      <c r="AI365" s="231"/>
      <c r="AJ365" s="231"/>
      <c r="AK365" s="230"/>
      <c r="AL365" s="230"/>
      <c r="AM365" s="230"/>
      <c r="AN365" s="230"/>
    </row>
    <row r="366" spans="2:40" s="219" customFormat="1" hidden="1">
      <c r="B366" s="230"/>
      <c r="C366" s="230"/>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c r="AA366" s="230"/>
      <c r="AB366" s="230"/>
      <c r="AC366" s="230"/>
      <c r="AD366" s="230"/>
      <c r="AE366" s="230"/>
      <c r="AF366" s="230"/>
      <c r="AG366" s="230"/>
      <c r="AH366" s="230"/>
      <c r="AI366" s="231"/>
      <c r="AJ366" s="231"/>
      <c r="AK366" s="230"/>
      <c r="AL366" s="230"/>
      <c r="AM366" s="230"/>
      <c r="AN366" s="230"/>
    </row>
    <row r="367" spans="2:40" s="219" customFormat="1" hidden="1">
      <c r="B367" s="230"/>
      <c r="C367" s="230"/>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1"/>
      <c r="AJ367" s="231"/>
      <c r="AK367" s="230"/>
      <c r="AL367" s="230"/>
      <c r="AM367" s="230"/>
      <c r="AN367" s="230"/>
    </row>
    <row r="368" spans="2:40" s="219" customFormat="1" hidden="1">
      <c r="B368" s="230"/>
      <c r="C368" s="230"/>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c r="AA368" s="230"/>
      <c r="AB368" s="230"/>
      <c r="AC368" s="230"/>
      <c r="AD368" s="230"/>
      <c r="AE368" s="230"/>
      <c r="AF368" s="230"/>
      <c r="AG368" s="230"/>
      <c r="AH368" s="230"/>
      <c r="AI368" s="231"/>
      <c r="AJ368" s="231"/>
      <c r="AK368" s="230"/>
      <c r="AL368" s="230"/>
      <c r="AM368" s="230"/>
      <c r="AN368" s="230"/>
    </row>
    <row r="369" spans="2:40" s="219" customFormat="1" hidden="1">
      <c r="B369" s="230"/>
      <c r="C369" s="230"/>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1"/>
      <c r="AJ369" s="231"/>
      <c r="AK369" s="230"/>
      <c r="AL369" s="230"/>
      <c r="AM369" s="230"/>
      <c r="AN369" s="230"/>
    </row>
    <row r="370" spans="2:40" s="219" customFormat="1" hidden="1">
      <c r="B370" s="230"/>
      <c r="C370" s="230"/>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1"/>
      <c r="AJ370" s="231"/>
      <c r="AK370" s="230"/>
      <c r="AL370" s="230"/>
      <c r="AM370" s="230"/>
      <c r="AN370" s="230"/>
    </row>
    <row r="371" spans="2:40" s="219" customFormat="1" hidden="1">
      <c r="B371" s="230"/>
      <c r="C371" s="230"/>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c r="AA371" s="230"/>
      <c r="AB371" s="230"/>
      <c r="AC371" s="230"/>
      <c r="AD371" s="230"/>
      <c r="AE371" s="230"/>
      <c r="AF371" s="230"/>
      <c r="AG371" s="230"/>
      <c r="AH371" s="230"/>
      <c r="AI371" s="231"/>
      <c r="AJ371" s="231"/>
      <c r="AK371" s="230"/>
      <c r="AL371" s="230"/>
      <c r="AM371" s="230"/>
      <c r="AN371" s="230"/>
    </row>
    <row r="372" spans="2:40" s="219" customFormat="1" hidden="1">
      <c r="B372" s="230"/>
      <c r="C372" s="230"/>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c r="AA372" s="230"/>
      <c r="AB372" s="230"/>
      <c r="AC372" s="230"/>
      <c r="AD372" s="230"/>
      <c r="AE372" s="230"/>
      <c r="AF372" s="230"/>
      <c r="AG372" s="230"/>
      <c r="AH372" s="230"/>
      <c r="AI372" s="231"/>
      <c r="AJ372" s="231"/>
      <c r="AK372" s="230"/>
      <c r="AL372" s="230"/>
      <c r="AM372" s="230"/>
      <c r="AN372" s="230"/>
    </row>
    <row r="373" spans="2:40" s="219" customFormat="1" hidden="1">
      <c r="B373" s="230"/>
      <c r="C373" s="230"/>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c r="AA373" s="230"/>
      <c r="AB373" s="230"/>
      <c r="AC373" s="230"/>
      <c r="AD373" s="230"/>
      <c r="AE373" s="230"/>
      <c r="AF373" s="230"/>
      <c r="AG373" s="230"/>
      <c r="AH373" s="230"/>
      <c r="AI373" s="231"/>
      <c r="AJ373" s="231"/>
      <c r="AK373" s="230"/>
      <c r="AL373" s="230"/>
      <c r="AM373" s="230"/>
      <c r="AN373" s="230"/>
    </row>
    <row r="374" spans="2:40" s="219" customFormat="1" hidden="1">
      <c r="B374" s="230"/>
      <c r="C374" s="230"/>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c r="AA374" s="230"/>
      <c r="AB374" s="230"/>
      <c r="AC374" s="230"/>
      <c r="AD374" s="230"/>
      <c r="AE374" s="230"/>
      <c r="AF374" s="230"/>
      <c r="AG374" s="230"/>
      <c r="AH374" s="230"/>
      <c r="AI374" s="231"/>
      <c r="AJ374" s="231"/>
      <c r="AK374" s="230"/>
      <c r="AL374" s="230"/>
      <c r="AM374" s="230"/>
      <c r="AN374" s="230"/>
    </row>
    <row r="375" spans="2:40" s="219" customFormat="1" hidden="1">
      <c r="B375" s="230"/>
      <c r="C375" s="230"/>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c r="AA375" s="230"/>
      <c r="AB375" s="230"/>
      <c r="AC375" s="230"/>
      <c r="AD375" s="230"/>
      <c r="AE375" s="230"/>
      <c r="AF375" s="230"/>
      <c r="AG375" s="230"/>
      <c r="AH375" s="230"/>
      <c r="AI375" s="231"/>
      <c r="AJ375" s="231"/>
      <c r="AK375" s="230"/>
      <c r="AL375" s="230"/>
      <c r="AM375" s="230"/>
      <c r="AN375" s="230"/>
    </row>
    <row r="376" spans="2:40" s="219" customFormat="1" hidden="1">
      <c r="B376" s="230"/>
      <c r="C376" s="230"/>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c r="AA376" s="230"/>
      <c r="AB376" s="230"/>
      <c r="AC376" s="230"/>
      <c r="AD376" s="230"/>
      <c r="AE376" s="230"/>
      <c r="AF376" s="230"/>
      <c r="AG376" s="230"/>
      <c r="AH376" s="230"/>
      <c r="AI376" s="231"/>
      <c r="AJ376" s="231"/>
      <c r="AK376" s="230"/>
      <c r="AL376" s="230"/>
      <c r="AM376" s="230"/>
      <c r="AN376" s="230"/>
    </row>
    <row r="377" spans="2:40" s="219" customFormat="1" hidden="1">
      <c r="B377" s="230"/>
      <c r="C377" s="230"/>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c r="AA377" s="230"/>
      <c r="AB377" s="230"/>
      <c r="AC377" s="230"/>
      <c r="AD377" s="230"/>
      <c r="AE377" s="230"/>
      <c r="AF377" s="230"/>
      <c r="AG377" s="230"/>
      <c r="AH377" s="230"/>
      <c r="AI377" s="231"/>
      <c r="AJ377" s="231"/>
      <c r="AK377" s="230"/>
      <c r="AL377" s="230"/>
      <c r="AM377" s="230"/>
      <c r="AN377" s="230"/>
    </row>
    <row r="378" spans="2:40" s="219" customFormat="1" hidden="1">
      <c r="B378" s="230"/>
      <c r="C378" s="230"/>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c r="AA378" s="230"/>
      <c r="AB378" s="230"/>
      <c r="AC378" s="230"/>
      <c r="AD378" s="230"/>
      <c r="AE378" s="230"/>
      <c r="AF378" s="230"/>
      <c r="AG378" s="230"/>
      <c r="AH378" s="230"/>
      <c r="AI378" s="231"/>
      <c r="AJ378" s="231"/>
      <c r="AK378" s="230"/>
      <c r="AL378" s="230"/>
      <c r="AM378" s="230"/>
      <c r="AN378" s="230"/>
    </row>
    <row r="379" spans="2:40" s="219" customFormat="1" hidden="1">
      <c r="B379" s="230"/>
      <c r="C379" s="230"/>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c r="AA379" s="230"/>
      <c r="AB379" s="230"/>
      <c r="AC379" s="230"/>
      <c r="AD379" s="230"/>
      <c r="AE379" s="230"/>
      <c r="AF379" s="230"/>
      <c r="AG379" s="230"/>
      <c r="AH379" s="230"/>
      <c r="AI379" s="231"/>
      <c r="AJ379" s="231"/>
      <c r="AK379" s="230"/>
      <c r="AL379" s="230"/>
      <c r="AM379" s="230"/>
      <c r="AN379" s="230"/>
    </row>
    <row r="380" spans="2:40" s="219" customFormat="1" hidden="1">
      <c r="B380" s="230"/>
      <c r="C380" s="230"/>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c r="AA380" s="230"/>
      <c r="AB380" s="230"/>
      <c r="AC380" s="230"/>
      <c r="AD380" s="230"/>
      <c r="AE380" s="230"/>
      <c r="AF380" s="230"/>
      <c r="AG380" s="230"/>
      <c r="AH380" s="230"/>
      <c r="AI380" s="231"/>
      <c r="AJ380" s="231"/>
      <c r="AK380" s="230"/>
      <c r="AL380" s="230"/>
      <c r="AM380" s="230"/>
      <c r="AN380" s="230"/>
    </row>
    <row r="381" spans="2:40" s="219" customFormat="1" hidden="1">
      <c r="B381" s="230"/>
      <c r="C381" s="230"/>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c r="AA381" s="230"/>
      <c r="AB381" s="230"/>
      <c r="AC381" s="230"/>
      <c r="AD381" s="230"/>
      <c r="AE381" s="230"/>
      <c r="AF381" s="230"/>
      <c r="AG381" s="230"/>
      <c r="AH381" s="230"/>
      <c r="AI381" s="231"/>
      <c r="AJ381" s="231"/>
      <c r="AK381" s="230"/>
      <c r="AL381" s="230"/>
      <c r="AM381" s="230"/>
      <c r="AN381" s="230"/>
    </row>
    <row r="382" spans="2:40" s="219" customFormat="1" hidden="1">
      <c r="B382" s="230"/>
      <c r="C382" s="230"/>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c r="AA382" s="230"/>
      <c r="AB382" s="230"/>
      <c r="AC382" s="230"/>
      <c r="AD382" s="230"/>
      <c r="AE382" s="230"/>
      <c r="AF382" s="230"/>
      <c r="AG382" s="230"/>
      <c r="AH382" s="230"/>
      <c r="AI382" s="231"/>
      <c r="AJ382" s="231"/>
      <c r="AK382" s="230"/>
      <c r="AL382" s="230"/>
      <c r="AM382" s="230"/>
      <c r="AN382" s="230"/>
    </row>
    <row r="383" spans="2:40" s="219" customFormat="1" hidden="1">
      <c r="B383" s="230"/>
      <c r="C383" s="230"/>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c r="AA383" s="230"/>
      <c r="AB383" s="230"/>
      <c r="AC383" s="230"/>
      <c r="AD383" s="230"/>
      <c r="AE383" s="230"/>
      <c r="AF383" s="230"/>
      <c r="AG383" s="230"/>
      <c r="AH383" s="230"/>
      <c r="AI383" s="231"/>
      <c r="AJ383" s="231"/>
      <c r="AK383" s="230"/>
      <c r="AL383" s="230"/>
      <c r="AM383" s="230"/>
      <c r="AN383" s="230"/>
    </row>
    <row r="384" spans="2:40" s="219" customFormat="1" hidden="1">
      <c r="B384" s="230"/>
      <c r="C384" s="230"/>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c r="AA384" s="230"/>
      <c r="AB384" s="230"/>
      <c r="AC384" s="230"/>
      <c r="AD384" s="230"/>
      <c r="AE384" s="230"/>
      <c r="AF384" s="230"/>
      <c r="AG384" s="230"/>
      <c r="AH384" s="230"/>
      <c r="AI384" s="231"/>
      <c r="AJ384" s="231"/>
      <c r="AK384" s="230"/>
      <c r="AL384" s="230"/>
      <c r="AM384" s="230"/>
      <c r="AN384" s="230"/>
    </row>
    <row r="385" spans="2:40" s="219" customFormat="1" hidden="1">
      <c r="B385" s="230"/>
      <c r="C385" s="230"/>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c r="AA385" s="230"/>
      <c r="AB385" s="230"/>
      <c r="AC385" s="230"/>
      <c r="AD385" s="230"/>
      <c r="AE385" s="230"/>
      <c r="AF385" s="230"/>
      <c r="AG385" s="230"/>
      <c r="AH385" s="230"/>
      <c r="AI385" s="231"/>
      <c r="AJ385" s="231"/>
      <c r="AK385" s="230"/>
      <c r="AL385" s="230"/>
      <c r="AM385" s="230"/>
      <c r="AN385" s="230"/>
    </row>
    <row r="386" spans="2:40" s="219" customFormat="1" hidden="1">
      <c r="B386" s="230"/>
      <c r="C386" s="230"/>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c r="AA386" s="230"/>
      <c r="AB386" s="230"/>
      <c r="AC386" s="230"/>
      <c r="AD386" s="230"/>
      <c r="AE386" s="230"/>
      <c r="AF386" s="230"/>
      <c r="AG386" s="230"/>
      <c r="AH386" s="230"/>
      <c r="AI386" s="231"/>
      <c r="AJ386" s="231"/>
      <c r="AK386" s="230"/>
      <c r="AL386" s="230"/>
      <c r="AM386" s="230"/>
      <c r="AN386" s="230"/>
    </row>
    <row r="387" spans="2:40" s="219" customFormat="1" hidden="1">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1"/>
      <c r="AJ387" s="231"/>
      <c r="AK387" s="230"/>
      <c r="AL387" s="230"/>
      <c r="AM387" s="230"/>
      <c r="AN387" s="230"/>
    </row>
    <row r="388" spans="2:40" s="219" customFormat="1" hidden="1">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c r="AA388" s="230"/>
      <c r="AB388" s="230"/>
      <c r="AC388" s="230"/>
      <c r="AD388" s="230"/>
      <c r="AE388" s="230"/>
      <c r="AF388" s="230"/>
      <c r="AG388" s="230"/>
      <c r="AH388" s="230"/>
      <c r="AI388" s="231"/>
      <c r="AJ388" s="231"/>
      <c r="AK388" s="230"/>
      <c r="AL388" s="230"/>
      <c r="AM388" s="230"/>
      <c r="AN388" s="230"/>
    </row>
    <row r="389" spans="2:40" s="219" customFormat="1" hidden="1">
      <c r="B389" s="230"/>
      <c r="C389" s="230"/>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c r="AA389" s="230"/>
      <c r="AB389" s="230"/>
      <c r="AC389" s="230"/>
      <c r="AD389" s="230"/>
      <c r="AE389" s="230"/>
      <c r="AF389" s="230"/>
      <c r="AG389" s="230"/>
      <c r="AH389" s="230"/>
      <c r="AI389" s="231"/>
      <c r="AJ389" s="231"/>
      <c r="AK389" s="230"/>
      <c r="AL389" s="230"/>
      <c r="AM389" s="230"/>
      <c r="AN389" s="230"/>
    </row>
    <row r="390" spans="2:40" s="219" customFormat="1" hidden="1">
      <c r="B390" s="230"/>
      <c r="C390" s="230"/>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c r="AA390" s="230"/>
      <c r="AB390" s="230"/>
      <c r="AC390" s="230"/>
      <c r="AD390" s="230"/>
      <c r="AE390" s="230"/>
      <c r="AF390" s="230"/>
      <c r="AG390" s="230"/>
      <c r="AH390" s="230"/>
      <c r="AI390" s="231"/>
      <c r="AJ390" s="231"/>
      <c r="AK390" s="230"/>
      <c r="AL390" s="230"/>
      <c r="AM390" s="230"/>
      <c r="AN390" s="230"/>
    </row>
    <row r="391" spans="2:40" s="219" customFormat="1" hidden="1">
      <c r="B391" s="230"/>
      <c r="C391" s="230"/>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c r="AA391" s="230"/>
      <c r="AB391" s="230"/>
      <c r="AC391" s="230"/>
      <c r="AD391" s="230"/>
      <c r="AE391" s="230"/>
      <c r="AF391" s="230"/>
      <c r="AG391" s="230"/>
      <c r="AH391" s="230"/>
      <c r="AI391" s="231"/>
      <c r="AJ391" s="231"/>
      <c r="AK391" s="230"/>
      <c r="AL391" s="230"/>
      <c r="AM391" s="230"/>
      <c r="AN391" s="230"/>
    </row>
    <row r="392" spans="2:40" s="219" customFormat="1" hidden="1">
      <c r="B392" s="230"/>
      <c r="C392" s="230"/>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c r="AA392" s="230"/>
      <c r="AB392" s="230"/>
      <c r="AC392" s="230"/>
      <c r="AD392" s="230"/>
      <c r="AE392" s="230"/>
      <c r="AF392" s="230"/>
      <c r="AG392" s="230"/>
      <c r="AH392" s="230"/>
      <c r="AI392" s="231"/>
      <c r="AJ392" s="231"/>
      <c r="AK392" s="230"/>
      <c r="AL392" s="230"/>
      <c r="AM392" s="230"/>
      <c r="AN392" s="230"/>
    </row>
    <row r="393" spans="2:40" s="219" customFormat="1" hidden="1">
      <c r="B393" s="230"/>
      <c r="C393" s="230"/>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c r="AA393" s="230"/>
      <c r="AB393" s="230"/>
      <c r="AC393" s="230"/>
      <c r="AD393" s="230"/>
      <c r="AE393" s="230"/>
      <c r="AF393" s="230"/>
      <c r="AG393" s="230"/>
      <c r="AH393" s="230"/>
      <c r="AI393" s="231"/>
      <c r="AJ393" s="231"/>
      <c r="AK393" s="230"/>
      <c r="AL393" s="230"/>
      <c r="AM393" s="230"/>
      <c r="AN393" s="230"/>
    </row>
    <row r="394" spans="2:40" s="219" customFormat="1" hidden="1">
      <c r="B394" s="230"/>
      <c r="C394" s="230"/>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c r="AA394" s="230"/>
      <c r="AB394" s="230"/>
      <c r="AC394" s="230"/>
      <c r="AD394" s="230"/>
      <c r="AE394" s="230"/>
      <c r="AF394" s="230"/>
      <c r="AG394" s="230"/>
      <c r="AH394" s="230"/>
      <c r="AI394" s="231"/>
      <c r="AJ394" s="231"/>
      <c r="AK394" s="230"/>
      <c r="AL394" s="230"/>
      <c r="AM394" s="230"/>
      <c r="AN394" s="230"/>
    </row>
    <row r="395" spans="2:40" s="219" customFormat="1" hidden="1">
      <c r="B395" s="230"/>
      <c r="C395" s="230"/>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c r="AA395" s="230"/>
      <c r="AB395" s="230"/>
      <c r="AC395" s="230"/>
      <c r="AD395" s="230"/>
      <c r="AE395" s="230"/>
      <c r="AF395" s="230"/>
      <c r="AG395" s="230"/>
      <c r="AH395" s="230"/>
      <c r="AI395" s="231"/>
      <c r="AJ395" s="231"/>
      <c r="AK395" s="230"/>
      <c r="AL395" s="230"/>
      <c r="AM395" s="230"/>
      <c r="AN395" s="230"/>
    </row>
    <row r="396" spans="2:40" s="219" customFormat="1" hidden="1">
      <c r="B396" s="230"/>
      <c r="C396" s="230"/>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c r="AA396" s="230"/>
      <c r="AB396" s="230"/>
      <c r="AC396" s="230"/>
      <c r="AD396" s="230"/>
      <c r="AE396" s="230"/>
      <c r="AF396" s="230"/>
      <c r="AG396" s="230"/>
      <c r="AH396" s="230"/>
      <c r="AI396" s="231"/>
      <c r="AJ396" s="231"/>
      <c r="AK396" s="230"/>
      <c r="AL396" s="230"/>
      <c r="AM396" s="230"/>
      <c r="AN396" s="230"/>
    </row>
    <row r="397" spans="2:40" s="219" customFormat="1" hidden="1">
      <c r="B397" s="230"/>
      <c r="C397" s="230"/>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c r="AA397" s="230"/>
      <c r="AB397" s="230"/>
      <c r="AC397" s="230"/>
      <c r="AD397" s="230"/>
      <c r="AE397" s="230"/>
      <c r="AF397" s="230"/>
      <c r="AG397" s="230"/>
      <c r="AH397" s="230"/>
      <c r="AI397" s="231"/>
      <c r="AJ397" s="231"/>
      <c r="AK397" s="230"/>
      <c r="AL397" s="230"/>
      <c r="AM397" s="230"/>
      <c r="AN397" s="230"/>
    </row>
    <row r="398" spans="2:40" s="219" customFormat="1" hidden="1">
      <c r="B398" s="230"/>
      <c r="C398" s="230"/>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c r="AA398" s="230"/>
      <c r="AB398" s="230"/>
      <c r="AC398" s="230"/>
      <c r="AD398" s="230"/>
      <c r="AE398" s="230"/>
      <c r="AF398" s="230"/>
      <c r="AG398" s="230"/>
      <c r="AH398" s="230"/>
      <c r="AI398" s="231"/>
      <c r="AJ398" s="231"/>
      <c r="AK398" s="230"/>
      <c r="AL398" s="230"/>
      <c r="AM398" s="230"/>
      <c r="AN398" s="230"/>
    </row>
    <row r="399" spans="2:40" s="219" customFormat="1" hidden="1">
      <c r="B399" s="230"/>
      <c r="C399" s="230"/>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c r="AA399" s="230"/>
      <c r="AB399" s="230"/>
      <c r="AC399" s="230"/>
      <c r="AD399" s="230"/>
      <c r="AE399" s="230"/>
      <c r="AF399" s="230"/>
      <c r="AG399" s="230"/>
      <c r="AH399" s="230"/>
      <c r="AI399" s="231"/>
      <c r="AJ399" s="231"/>
      <c r="AK399" s="230"/>
      <c r="AL399" s="230"/>
      <c r="AM399" s="230"/>
      <c r="AN399" s="230"/>
    </row>
    <row r="400" spans="2:40" s="219" customFormat="1" hidden="1">
      <c r="B400" s="230"/>
      <c r="C400" s="230"/>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c r="AA400" s="230"/>
      <c r="AB400" s="230"/>
      <c r="AC400" s="230"/>
      <c r="AD400" s="230"/>
      <c r="AE400" s="230"/>
      <c r="AF400" s="230"/>
      <c r="AG400" s="230"/>
      <c r="AH400" s="230"/>
      <c r="AI400" s="231"/>
      <c r="AJ400" s="231"/>
      <c r="AK400" s="230"/>
      <c r="AL400" s="230"/>
      <c r="AM400" s="230"/>
      <c r="AN400" s="230"/>
    </row>
    <row r="401" spans="2:40" s="219" customFormat="1" hidden="1">
      <c r="B401" s="230"/>
      <c r="C401" s="230"/>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c r="AA401" s="230"/>
      <c r="AB401" s="230"/>
      <c r="AC401" s="230"/>
      <c r="AD401" s="230"/>
      <c r="AE401" s="230"/>
      <c r="AF401" s="230"/>
      <c r="AG401" s="230"/>
      <c r="AH401" s="230"/>
      <c r="AI401" s="231"/>
      <c r="AJ401" s="231"/>
      <c r="AK401" s="230"/>
      <c r="AL401" s="230"/>
      <c r="AM401" s="230"/>
      <c r="AN401" s="230"/>
    </row>
    <row r="402" spans="2:40" s="219" customFormat="1" hidden="1">
      <c r="B402" s="230"/>
      <c r="C402" s="230"/>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c r="AA402" s="230"/>
      <c r="AB402" s="230"/>
      <c r="AC402" s="230"/>
      <c r="AD402" s="230"/>
      <c r="AE402" s="230"/>
      <c r="AF402" s="230"/>
      <c r="AG402" s="230"/>
      <c r="AH402" s="230"/>
      <c r="AI402" s="231"/>
      <c r="AJ402" s="231"/>
      <c r="AK402" s="230"/>
      <c r="AL402" s="230"/>
      <c r="AM402" s="230"/>
      <c r="AN402" s="230"/>
    </row>
    <row r="403" spans="2:40" s="219" customFormat="1" hidden="1">
      <c r="B403" s="230"/>
      <c r="C403" s="230"/>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c r="AA403" s="230"/>
      <c r="AB403" s="230"/>
      <c r="AC403" s="230"/>
      <c r="AD403" s="230"/>
      <c r="AE403" s="230"/>
      <c r="AF403" s="230"/>
      <c r="AG403" s="230"/>
      <c r="AH403" s="230"/>
      <c r="AI403" s="231"/>
      <c r="AJ403" s="231"/>
      <c r="AK403" s="230"/>
      <c r="AL403" s="230"/>
      <c r="AM403" s="230"/>
      <c r="AN403" s="230"/>
    </row>
    <row r="404" spans="2:40" s="219" customFormat="1" hidden="1">
      <c r="B404" s="230"/>
      <c r="C404" s="230"/>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c r="AA404" s="230"/>
      <c r="AB404" s="230"/>
      <c r="AC404" s="230"/>
      <c r="AD404" s="230"/>
      <c r="AE404" s="230"/>
      <c r="AF404" s="230"/>
      <c r="AG404" s="230"/>
      <c r="AH404" s="230"/>
      <c r="AI404" s="231"/>
      <c r="AJ404" s="231"/>
      <c r="AK404" s="230"/>
      <c r="AL404" s="230"/>
      <c r="AM404" s="230"/>
      <c r="AN404" s="230"/>
    </row>
    <row r="405" spans="2:40" s="219" customFormat="1" hidden="1">
      <c r="B405" s="230"/>
      <c r="C405" s="230"/>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c r="AA405" s="230"/>
      <c r="AB405" s="230"/>
      <c r="AC405" s="230"/>
      <c r="AD405" s="230"/>
      <c r="AE405" s="230"/>
      <c r="AF405" s="230"/>
      <c r="AG405" s="230"/>
      <c r="AH405" s="230"/>
      <c r="AI405" s="231"/>
      <c r="AJ405" s="231"/>
      <c r="AK405" s="230"/>
      <c r="AL405" s="230"/>
      <c r="AM405" s="230"/>
      <c r="AN405" s="230"/>
    </row>
    <row r="406" spans="2:40" s="219" customFormat="1" hidden="1">
      <c r="B406" s="230"/>
      <c r="C406" s="230"/>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c r="AA406" s="230"/>
      <c r="AB406" s="230"/>
      <c r="AC406" s="230"/>
      <c r="AD406" s="230"/>
      <c r="AE406" s="230"/>
      <c r="AF406" s="230"/>
      <c r="AG406" s="230"/>
      <c r="AH406" s="230"/>
      <c r="AI406" s="231"/>
      <c r="AJ406" s="231"/>
      <c r="AK406" s="230"/>
      <c r="AL406" s="230"/>
      <c r="AM406" s="230"/>
      <c r="AN406" s="230"/>
    </row>
    <row r="407" spans="2:40" s="219" customFormat="1" hidden="1">
      <c r="B407" s="230"/>
      <c r="C407" s="230"/>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c r="AA407" s="230"/>
      <c r="AB407" s="230"/>
      <c r="AC407" s="230"/>
      <c r="AD407" s="230"/>
      <c r="AE407" s="230"/>
      <c r="AF407" s="230"/>
      <c r="AG407" s="230"/>
      <c r="AH407" s="230"/>
      <c r="AI407" s="231"/>
      <c r="AJ407" s="231"/>
      <c r="AK407" s="230"/>
      <c r="AL407" s="230"/>
      <c r="AM407" s="230"/>
      <c r="AN407" s="230"/>
    </row>
    <row r="408" spans="2:40" s="219" customFormat="1" hidden="1">
      <c r="B408" s="230"/>
      <c r="C408" s="230"/>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c r="AA408" s="230"/>
      <c r="AB408" s="230"/>
      <c r="AC408" s="230"/>
      <c r="AD408" s="230"/>
      <c r="AE408" s="230"/>
      <c r="AF408" s="230"/>
      <c r="AG408" s="230"/>
      <c r="AH408" s="230"/>
      <c r="AI408" s="231"/>
      <c r="AJ408" s="231"/>
      <c r="AK408" s="230"/>
      <c r="AL408" s="230"/>
      <c r="AM408" s="230"/>
      <c r="AN408" s="230"/>
    </row>
    <row r="409" spans="2:40" s="219" customFormat="1" hidden="1">
      <c r="B409" s="230"/>
      <c r="C409" s="230"/>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c r="AA409" s="230"/>
      <c r="AB409" s="230"/>
      <c r="AC409" s="230"/>
      <c r="AD409" s="230"/>
      <c r="AE409" s="230"/>
      <c r="AF409" s="230"/>
      <c r="AG409" s="230"/>
      <c r="AH409" s="230"/>
      <c r="AI409" s="231"/>
      <c r="AJ409" s="231"/>
      <c r="AK409" s="230"/>
      <c r="AL409" s="230"/>
      <c r="AM409" s="230"/>
      <c r="AN409" s="230"/>
    </row>
    <row r="410" spans="2:40" s="219" customFormat="1" hidden="1">
      <c r="B410" s="230"/>
      <c r="C410" s="230"/>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c r="AA410" s="230"/>
      <c r="AB410" s="230"/>
      <c r="AC410" s="230"/>
      <c r="AD410" s="230"/>
      <c r="AE410" s="230"/>
      <c r="AF410" s="230"/>
      <c r="AG410" s="230"/>
      <c r="AH410" s="230"/>
      <c r="AI410" s="231"/>
      <c r="AJ410" s="231"/>
      <c r="AK410" s="230"/>
      <c r="AL410" s="230"/>
      <c r="AM410" s="230"/>
      <c r="AN410" s="230"/>
    </row>
    <row r="411" spans="2:40" s="219" customFormat="1" hidden="1">
      <c r="B411" s="230"/>
      <c r="C411" s="230"/>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c r="AA411" s="230"/>
      <c r="AB411" s="230"/>
      <c r="AC411" s="230"/>
      <c r="AD411" s="230"/>
      <c r="AE411" s="230"/>
      <c r="AF411" s="230"/>
      <c r="AG411" s="230"/>
      <c r="AH411" s="230"/>
      <c r="AI411" s="231"/>
      <c r="AJ411" s="231"/>
      <c r="AK411" s="230"/>
      <c r="AL411" s="230"/>
      <c r="AM411" s="230"/>
      <c r="AN411" s="230"/>
    </row>
    <row r="412" spans="2:40" s="219" customFormat="1" hidden="1">
      <c r="B412" s="230"/>
      <c r="C412" s="230"/>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c r="AA412" s="230"/>
      <c r="AB412" s="230"/>
      <c r="AC412" s="230"/>
      <c r="AD412" s="230"/>
      <c r="AE412" s="230"/>
      <c r="AF412" s="230"/>
      <c r="AG412" s="230"/>
      <c r="AH412" s="230"/>
      <c r="AI412" s="231"/>
      <c r="AJ412" s="231"/>
      <c r="AK412" s="230"/>
      <c r="AL412" s="230"/>
      <c r="AM412" s="230"/>
      <c r="AN412" s="230"/>
    </row>
    <row r="413" spans="2:40" s="219" customFormat="1" hidden="1">
      <c r="B413" s="230"/>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c r="AA413" s="230"/>
      <c r="AB413" s="230"/>
      <c r="AC413" s="230"/>
      <c r="AD413" s="230"/>
      <c r="AE413" s="230"/>
      <c r="AF413" s="230"/>
      <c r="AG413" s="230"/>
      <c r="AH413" s="230"/>
      <c r="AI413" s="231"/>
      <c r="AJ413" s="231"/>
      <c r="AK413" s="230"/>
      <c r="AL413" s="230"/>
      <c r="AM413" s="230"/>
      <c r="AN413" s="230"/>
    </row>
    <row r="414" spans="2:40" s="219" customFormat="1" hidden="1">
      <c r="B414" s="230"/>
      <c r="C414" s="230"/>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c r="AA414" s="230"/>
      <c r="AB414" s="230"/>
      <c r="AC414" s="230"/>
      <c r="AD414" s="230"/>
      <c r="AE414" s="230"/>
      <c r="AF414" s="230"/>
      <c r="AG414" s="230"/>
      <c r="AH414" s="230"/>
      <c r="AI414" s="231"/>
      <c r="AJ414" s="231"/>
      <c r="AK414" s="230"/>
      <c r="AL414" s="230"/>
      <c r="AM414" s="230"/>
      <c r="AN414" s="230"/>
    </row>
    <row r="415" spans="2:40" s="219" customFormat="1" hidden="1">
      <c r="B415" s="230"/>
      <c r="C415" s="230"/>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c r="AA415" s="230"/>
      <c r="AB415" s="230"/>
      <c r="AC415" s="230"/>
      <c r="AD415" s="230"/>
      <c r="AE415" s="230"/>
      <c r="AF415" s="230"/>
      <c r="AG415" s="230"/>
      <c r="AH415" s="230"/>
      <c r="AI415" s="231"/>
      <c r="AJ415" s="231"/>
      <c r="AK415" s="230"/>
      <c r="AL415" s="230"/>
      <c r="AM415" s="230"/>
      <c r="AN415" s="230"/>
    </row>
    <row r="416" spans="2:40" s="219" customFormat="1" hidden="1">
      <c r="B416" s="230"/>
      <c r="C416" s="230"/>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c r="AA416" s="230"/>
      <c r="AB416" s="230"/>
      <c r="AC416" s="230"/>
      <c r="AD416" s="230"/>
      <c r="AE416" s="230"/>
      <c r="AF416" s="230"/>
      <c r="AG416" s="230"/>
      <c r="AH416" s="230"/>
      <c r="AI416" s="231"/>
      <c r="AJ416" s="231"/>
      <c r="AK416" s="230"/>
      <c r="AL416" s="230"/>
      <c r="AM416" s="230"/>
      <c r="AN416" s="230"/>
    </row>
    <row r="417" spans="2:40" s="219" customFormat="1" hidden="1">
      <c r="B417" s="230"/>
      <c r="C417" s="230"/>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c r="AA417" s="230"/>
      <c r="AB417" s="230"/>
      <c r="AC417" s="230"/>
      <c r="AD417" s="230"/>
      <c r="AE417" s="230"/>
      <c r="AF417" s="230"/>
      <c r="AG417" s="230"/>
      <c r="AH417" s="230"/>
      <c r="AI417" s="231"/>
      <c r="AJ417" s="231"/>
      <c r="AK417" s="230"/>
      <c r="AL417" s="230"/>
      <c r="AM417" s="230"/>
      <c r="AN417" s="230"/>
    </row>
    <row r="418" spans="2:40" s="219" customFormat="1" hidden="1">
      <c r="B418" s="230"/>
      <c r="C418" s="230"/>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c r="AA418" s="230"/>
      <c r="AB418" s="230"/>
      <c r="AC418" s="230"/>
      <c r="AD418" s="230"/>
      <c r="AE418" s="230"/>
      <c r="AF418" s="230"/>
      <c r="AG418" s="230"/>
      <c r="AH418" s="230"/>
      <c r="AI418" s="231"/>
      <c r="AJ418" s="231"/>
      <c r="AK418" s="230"/>
      <c r="AL418" s="230"/>
      <c r="AM418" s="230"/>
      <c r="AN418" s="230"/>
    </row>
    <row r="419" spans="2:40" s="219" customFormat="1" hidden="1">
      <c r="B419" s="230"/>
      <c r="C419" s="230"/>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c r="AA419" s="230"/>
      <c r="AB419" s="230"/>
      <c r="AC419" s="230"/>
      <c r="AD419" s="230"/>
      <c r="AE419" s="230"/>
      <c r="AF419" s="230"/>
      <c r="AG419" s="230"/>
      <c r="AH419" s="230"/>
      <c r="AI419" s="231"/>
      <c r="AJ419" s="231"/>
      <c r="AK419" s="230"/>
      <c r="AL419" s="230"/>
      <c r="AM419" s="230"/>
      <c r="AN419" s="230"/>
    </row>
    <row r="420" spans="2:40" s="219" customFormat="1" hidden="1">
      <c r="B420" s="230"/>
      <c r="C420" s="230"/>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c r="AA420" s="230"/>
      <c r="AB420" s="230"/>
      <c r="AC420" s="230"/>
      <c r="AD420" s="230"/>
      <c r="AE420" s="230"/>
      <c r="AF420" s="230"/>
      <c r="AG420" s="230"/>
      <c r="AH420" s="230"/>
      <c r="AI420" s="231"/>
      <c r="AJ420" s="231"/>
      <c r="AK420" s="230"/>
      <c r="AL420" s="230"/>
      <c r="AM420" s="230"/>
      <c r="AN420" s="230"/>
    </row>
    <row r="421" spans="2:40" s="219" customFormat="1" hidden="1">
      <c r="B421" s="230"/>
      <c r="C421" s="230"/>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c r="AA421" s="230"/>
      <c r="AB421" s="230"/>
      <c r="AC421" s="230"/>
      <c r="AD421" s="230"/>
      <c r="AE421" s="230"/>
      <c r="AF421" s="230"/>
      <c r="AG421" s="230"/>
      <c r="AH421" s="230"/>
      <c r="AI421" s="231"/>
      <c r="AJ421" s="231"/>
      <c r="AK421" s="230"/>
      <c r="AL421" s="230"/>
      <c r="AM421" s="230"/>
      <c r="AN421" s="230"/>
    </row>
    <row r="422" spans="2:40" s="219" customFormat="1" hidden="1">
      <c r="B422" s="230"/>
      <c r="C422" s="230"/>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c r="AA422" s="230"/>
      <c r="AB422" s="230"/>
      <c r="AC422" s="230"/>
      <c r="AD422" s="230"/>
      <c r="AE422" s="230"/>
      <c r="AF422" s="230"/>
      <c r="AG422" s="230"/>
      <c r="AH422" s="230"/>
      <c r="AI422" s="231"/>
      <c r="AJ422" s="231"/>
      <c r="AK422" s="230"/>
      <c r="AL422" s="230"/>
      <c r="AM422" s="230"/>
      <c r="AN422" s="230"/>
    </row>
    <row r="423" spans="2:40" s="219" customFormat="1" hidden="1">
      <c r="B423" s="230"/>
      <c r="C423" s="230"/>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c r="AA423" s="230"/>
      <c r="AB423" s="230"/>
      <c r="AC423" s="230"/>
      <c r="AD423" s="230"/>
      <c r="AE423" s="230"/>
      <c r="AF423" s="230"/>
      <c r="AG423" s="230"/>
      <c r="AH423" s="230"/>
      <c r="AI423" s="231"/>
      <c r="AJ423" s="231"/>
      <c r="AK423" s="230"/>
      <c r="AL423" s="230"/>
      <c r="AM423" s="230"/>
      <c r="AN423" s="230"/>
    </row>
    <row r="424" spans="2:40" s="219" customFormat="1" hidden="1">
      <c r="B424" s="230"/>
      <c r="C424" s="230"/>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c r="AA424" s="230"/>
      <c r="AB424" s="230"/>
      <c r="AC424" s="230"/>
      <c r="AD424" s="230"/>
      <c r="AE424" s="230"/>
      <c r="AF424" s="230"/>
      <c r="AG424" s="230"/>
      <c r="AH424" s="230"/>
      <c r="AI424" s="231"/>
      <c r="AJ424" s="231"/>
      <c r="AK424" s="230"/>
      <c r="AL424" s="230"/>
      <c r="AM424" s="230"/>
      <c r="AN424" s="230"/>
    </row>
    <row r="425" spans="2:40" s="219" customFormat="1" hidden="1">
      <c r="B425" s="230"/>
      <c r="C425" s="230"/>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c r="AA425" s="230"/>
      <c r="AB425" s="230"/>
      <c r="AC425" s="230"/>
      <c r="AD425" s="230"/>
      <c r="AE425" s="230"/>
      <c r="AF425" s="230"/>
      <c r="AG425" s="230"/>
      <c r="AH425" s="230"/>
      <c r="AI425" s="231"/>
      <c r="AJ425" s="231"/>
      <c r="AK425" s="230"/>
      <c r="AL425" s="230"/>
      <c r="AM425" s="230"/>
      <c r="AN425" s="230"/>
    </row>
    <row r="426" spans="2:40" s="219" customFormat="1" hidden="1">
      <c r="B426" s="230"/>
      <c r="C426" s="230"/>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c r="AA426" s="230"/>
      <c r="AB426" s="230"/>
      <c r="AC426" s="230"/>
      <c r="AD426" s="230"/>
      <c r="AE426" s="230"/>
      <c r="AF426" s="230"/>
      <c r="AG426" s="230"/>
      <c r="AH426" s="230"/>
      <c r="AI426" s="231"/>
      <c r="AJ426" s="231"/>
      <c r="AK426" s="230"/>
      <c r="AL426" s="230"/>
      <c r="AM426" s="230"/>
      <c r="AN426" s="230"/>
    </row>
    <row r="427" spans="2:40" s="219" customFormat="1" hidden="1">
      <c r="B427" s="230"/>
      <c r="C427" s="230"/>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1"/>
      <c r="AJ427" s="231"/>
      <c r="AK427" s="230"/>
      <c r="AL427" s="230"/>
      <c r="AM427" s="230"/>
      <c r="AN427" s="230"/>
    </row>
    <row r="428" spans="2:40" s="219" customFormat="1" hidden="1">
      <c r="B428" s="230"/>
      <c r="C428" s="230"/>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1"/>
      <c r="AJ428" s="231"/>
      <c r="AK428" s="230"/>
      <c r="AL428" s="230"/>
      <c r="AM428" s="230"/>
      <c r="AN428" s="230"/>
    </row>
    <row r="429" spans="2:40" s="219" customFormat="1" hidden="1">
      <c r="B429" s="230"/>
      <c r="C429" s="230"/>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1"/>
      <c r="AJ429" s="231"/>
      <c r="AK429" s="230"/>
      <c r="AL429" s="230"/>
      <c r="AM429" s="230"/>
      <c r="AN429" s="230"/>
    </row>
    <row r="430" spans="2:40" s="219" customFormat="1" hidden="1">
      <c r="B430" s="230"/>
      <c r="C430" s="230"/>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c r="AA430" s="230"/>
      <c r="AB430" s="230"/>
      <c r="AC430" s="230"/>
      <c r="AD430" s="230"/>
      <c r="AE430" s="230"/>
      <c r="AF430" s="230"/>
      <c r="AG430" s="230"/>
      <c r="AH430" s="230"/>
      <c r="AI430" s="231"/>
      <c r="AJ430" s="231"/>
      <c r="AK430" s="230"/>
      <c r="AL430" s="230"/>
      <c r="AM430" s="230"/>
      <c r="AN430" s="230"/>
    </row>
    <row r="431" spans="2:40" s="219" customFormat="1" hidden="1">
      <c r="B431" s="230"/>
      <c r="C431" s="230"/>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c r="AA431" s="230"/>
      <c r="AB431" s="230"/>
      <c r="AC431" s="230"/>
      <c r="AD431" s="230"/>
      <c r="AE431" s="230"/>
      <c r="AF431" s="230"/>
      <c r="AG431" s="230"/>
      <c r="AH431" s="230"/>
      <c r="AI431" s="231"/>
      <c r="AJ431" s="231"/>
      <c r="AK431" s="230"/>
      <c r="AL431" s="230"/>
      <c r="AM431" s="230"/>
      <c r="AN431" s="230"/>
    </row>
    <row r="432" spans="2:40" s="219" customFormat="1" hidden="1">
      <c r="B432" s="230"/>
      <c r="C432" s="230"/>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c r="AA432" s="230"/>
      <c r="AB432" s="230"/>
      <c r="AC432" s="230"/>
      <c r="AD432" s="230"/>
      <c r="AE432" s="230"/>
      <c r="AF432" s="230"/>
      <c r="AG432" s="230"/>
      <c r="AH432" s="230"/>
      <c r="AI432" s="231"/>
      <c r="AJ432" s="231"/>
      <c r="AK432" s="230"/>
      <c r="AL432" s="230"/>
      <c r="AM432" s="230"/>
      <c r="AN432" s="230"/>
    </row>
    <row r="433" spans="2:40" s="219" customFormat="1" hidden="1">
      <c r="B433" s="230"/>
      <c r="C433" s="230"/>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c r="AA433" s="230"/>
      <c r="AB433" s="230"/>
      <c r="AC433" s="230"/>
      <c r="AD433" s="230"/>
      <c r="AE433" s="230"/>
      <c r="AF433" s="230"/>
      <c r="AG433" s="230"/>
      <c r="AH433" s="230"/>
      <c r="AI433" s="231"/>
      <c r="AJ433" s="231"/>
      <c r="AK433" s="230"/>
      <c r="AL433" s="230"/>
      <c r="AM433" s="230"/>
      <c r="AN433" s="230"/>
    </row>
    <row r="434" spans="2:40" s="219" customFormat="1" hidden="1">
      <c r="B434" s="230"/>
      <c r="C434" s="230"/>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c r="AA434" s="230"/>
      <c r="AB434" s="230"/>
      <c r="AC434" s="230"/>
      <c r="AD434" s="230"/>
      <c r="AE434" s="230"/>
      <c r="AF434" s="230"/>
      <c r="AG434" s="230"/>
      <c r="AH434" s="230"/>
      <c r="AI434" s="231"/>
      <c r="AJ434" s="231"/>
      <c r="AK434" s="230"/>
      <c r="AL434" s="230"/>
      <c r="AM434" s="230"/>
      <c r="AN434" s="230"/>
    </row>
    <row r="435" spans="2:40" s="219" customFormat="1" hidden="1">
      <c r="B435" s="230"/>
      <c r="C435" s="230"/>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c r="AA435" s="230"/>
      <c r="AB435" s="230"/>
      <c r="AC435" s="230"/>
      <c r="AD435" s="230"/>
      <c r="AE435" s="230"/>
      <c r="AF435" s="230"/>
      <c r="AG435" s="230"/>
      <c r="AH435" s="230"/>
      <c r="AI435" s="231"/>
      <c r="AJ435" s="231"/>
      <c r="AK435" s="230"/>
      <c r="AL435" s="230"/>
      <c r="AM435" s="230"/>
      <c r="AN435" s="230"/>
    </row>
    <row r="436" spans="2:40" s="219" customFormat="1" hidden="1">
      <c r="B436" s="230"/>
      <c r="C436" s="230"/>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c r="AA436" s="230"/>
      <c r="AB436" s="230"/>
      <c r="AC436" s="230"/>
      <c r="AD436" s="230"/>
      <c r="AE436" s="230"/>
      <c r="AF436" s="230"/>
      <c r="AG436" s="230"/>
      <c r="AH436" s="230"/>
      <c r="AI436" s="231"/>
      <c r="AJ436" s="231"/>
      <c r="AK436" s="230"/>
      <c r="AL436" s="230"/>
      <c r="AM436" s="230"/>
      <c r="AN436" s="230"/>
    </row>
    <row r="437" spans="2:40" s="219" customFormat="1" hidden="1">
      <c r="B437" s="230"/>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c r="AA437" s="230"/>
      <c r="AB437" s="230"/>
      <c r="AC437" s="230"/>
      <c r="AD437" s="230"/>
      <c r="AE437" s="230"/>
      <c r="AF437" s="230"/>
      <c r="AG437" s="230"/>
      <c r="AH437" s="230"/>
      <c r="AI437" s="231"/>
      <c r="AJ437" s="231"/>
      <c r="AK437" s="230"/>
      <c r="AL437" s="230"/>
      <c r="AM437" s="230"/>
      <c r="AN437" s="230"/>
    </row>
    <row r="438" spans="2:40" s="219" customFormat="1" hidden="1">
      <c r="B438" s="230"/>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c r="AA438" s="230"/>
      <c r="AB438" s="230"/>
      <c r="AC438" s="230"/>
      <c r="AD438" s="230"/>
      <c r="AE438" s="230"/>
      <c r="AF438" s="230"/>
      <c r="AG438" s="230"/>
      <c r="AH438" s="230"/>
      <c r="AI438" s="231"/>
      <c r="AJ438" s="231"/>
      <c r="AK438" s="230"/>
      <c r="AL438" s="230"/>
      <c r="AM438" s="230"/>
      <c r="AN438" s="230"/>
    </row>
    <row r="439" spans="2:40" s="219" customFormat="1" hidden="1">
      <c r="B439" s="230"/>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c r="AA439" s="230"/>
      <c r="AB439" s="230"/>
      <c r="AC439" s="230"/>
      <c r="AD439" s="230"/>
      <c r="AE439" s="230"/>
      <c r="AF439" s="230"/>
      <c r="AG439" s="230"/>
      <c r="AH439" s="230"/>
      <c r="AI439" s="231"/>
      <c r="AJ439" s="231"/>
      <c r="AK439" s="230"/>
      <c r="AL439" s="230"/>
      <c r="AM439" s="230"/>
      <c r="AN439" s="230"/>
    </row>
    <row r="440" spans="2:40" s="219" customFormat="1" hidden="1">
      <c r="B440" s="230"/>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c r="AA440" s="230"/>
      <c r="AB440" s="230"/>
      <c r="AC440" s="230"/>
      <c r="AD440" s="230"/>
      <c r="AE440" s="230"/>
      <c r="AF440" s="230"/>
      <c r="AG440" s="230"/>
      <c r="AH440" s="230"/>
      <c r="AI440" s="231"/>
      <c r="AJ440" s="231"/>
      <c r="AK440" s="230"/>
      <c r="AL440" s="230"/>
      <c r="AM440" s="230"/>
      <c r="AN440" s="230"/>
    </row>
    <row r="441" spans="2:40" s="219" customFormat="1" hidden="1">
      <c r="B441" s="230"/>
      <c r="C441" s="230"/>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c r="AA441" s="230"/>
      <c r="AB441" s="230"/>
      <c r="AC441" s="230"/>
      <c r="AD441" s="230"/>
      <c r="AE441" s="230"/>
      <c r="AF441" s="230"/>
      <c r="AG441" s="230"/>
      <c r="AH441" s="230"/>
      <c r="AI441" s="231"/>
      <c r="AJ441" s="231"/>
      <c r="AK441" s="230"/>
      <c r="AL441" s="230"/>
      <c r="AM441" s="230"/>
      <c r="AN441" s="230"/>
    </row>
    <row r="442" spans="2:40" s="219" customFormat="1" hidden="1">
      <c r="B442" s="230"/>
      <c r="C442" s="230"/>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c r="AA442" s="230"/>
      <c r="AB442" s="230"/>
      <c r="AC442" s="230"/>
      <c r="AD442" s="230"/>
      <c r="AE442" s="230"/>
      <c r="AF442" s="230"/>
      <c r="AG442" s="230"/>
      <c r="AH442" s="230"/>
      <c r="AI442" s="231"/>
      <c r="AJ442" s="231"/>
      <c r="AK442" s="230"/>
      <c r="AL442" s="230"/>
      <c r="AM442" s="230"/>
      <c r="AN442" s="230"/>
    </row>
    <row r="443" spans="2:40" s="219" customFormat="1" hidden="1">
      <c r="B443" s="230"/>
      <c r="C443" s="230"/>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c r="AA443" s="230"/>
      <c r="AB443" s="230"/>
      <c r="AC443" s="230"/>
      <c r="AD443" s="230"/>
      <c r="AE443" s="230"/>
      <c r="AF443" s="230"/>
      <c r="AG443" s="230"/>
      <c r="AH443" s="230"/>
      <c r="AI443" s="231"/>
      <c r="AJ443" s="231"/>
      <c r="AK443" s="230"/>
      <c r="AL443" s="230"/>
      <c r="AM443" s="230"/>
      <c r="AN443" s="230"/>
    </row>
    <row r="444" spans="2:40" s="219" customFormat="1" hidden="1">
      <c r="B444" s="230"/>
      <c r="C444" s="230"/>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c r="AA444" s="230"/>
      <c r="AB444" s="230"/>
      <c r="AC444" s="230"/>
      <c r="AD444" s="230"/>
      <c r="AE444" s="230"/>
      <c r="AF444" s="230"/>
      <c r="AG444" s="230"/>
      <c r="AH444" s="230"/>
      <c r="AI444" s="231"/>
      <c r="AJ444" s="231"/>
      <c r="AK444" s="230"/>
      <c r="AL444" s="230"/>
      <c r="AM444" s="230"/>
      <c r="AN444" s="230"/>
    </row>
    <row r="445" spans="2:40" s="219" customFormat="1" hidden="1">
      <c r="B445" s="230"/>
      <c r="C445" s="230"/>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c r="AA445" s="230"/>
      <c r="AB445" s="230"/>
      <c r="AC445" s="230"/>
      <c r="AD445" s="230"/>
      <c r="AE445" s="230"/>
      <c r="AF445" s="230"/>
      <c r="AG445" s="230"/>
      <c r="AH445" s="230"/>
      <c r="AI445" s="231"/>
      <c r="AJ445" s="231"/>
      <c r="AK445" s="230"/>
      <c r="AL445" s="230"/>
      <c r="AM445" s="230"/>
      <c r="AN445" s="230"/>
    </row>
    <row r="446" spans="2:40" s="219" customFormat="1" hidden="1">
      <c r="B446" s="230"/>
      <c r="C446" s="230"/>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c r="AA446" s="230"/>
      <c r="AB446" s="230"/>
      <c r="AC446" s="230"/>
      <c r="AD446" s="230"/>
      <c r="AE446" s="230"/>
      <c r="AF446" s="230"/>
      <c r="AG446" s="230"/>
      <c r="AH446" s="230"/>
      <c r="AI446" s="231"/>
      <c r="AJ446" s="231"/>
      <c r="AK446" s="230"/>
      <c r="AL446" s="230"/>
      <c r="AM446" s="230"/>
      <c r="AN446" s="230"/>
    </row>
    <row r="447" spans="2:40" s="219" customFormat="1" hidden="1">
      <c r="B447" s="230"/>
      <c r="C447" s="230"/>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c r="AA447" s="230"/>
      <c r="AB447" s="230"/>
      <c r="AC447" s="230"/>
      <c r="AD447" s="230"/>
      <c r="AE447" s="230"/>
      <c r="AF447" s="230"/>
      <c r="AG447" s="230"/>
      <c r="AH447" s="230"/>
      <c r="AI447" s="231"/>
      <c r="AJ447" s="231"/>
      <c r="AK447" s="230"/>
      <c r="AL447" s="230"/>
      <c r="AM447" s="230"/>
      <c r="AN447" s="230"/>
    </row>
    <row r="448" spans="2:40" s="219" customFormat="1" hidden="1">
      <c r="B448" s="230"/>
      <c r="C448" s="230"/>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c r="AA448" s="230"/>
      <c r="AB448" s="230"/>
      <c r="AC448" s="230"/>
      <c r="AD448" s="230"/>
      <c r="AE448" s="230"/>
      <c r="AF448" s="230"/>
      <c r="AG448" s="230"/>
      <c r="AH448" s="230"/>
      <c r="AI448" s="231"/>
      <c r="AJ448" s="231"/>
      <c r="AK448" s="230"/>
      <c r="AL448" s="230"/>
      <c r="AM448" s="230"/>
      <c r="AN448" s="230"/>
    </row>
    <row r="449" spans="2:40" s="219" customFormat="1" hidden="1">
      <c r="B449" s="230"/>
      <c r="C449" s="230"/>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c r="AA449" s="230"/>
      <c r="AB449" s="230"/>
      <c r="AC449" s="230"/>
      <c r="AD449" s="230"/>
      <c r="AE449" s="230"/>
      <c r="AF449" s="230"/>
      <c r="AG449" s="230"/>
      <c r="AH449" s="230"/>
      <c r="AI449" s="231"/>
      <c r="AJ449" s="231"/>
      <c r="AK449" s="230"/>
      <c r="AL449" s="230"/>
      <c r="AM449" s="230"/>
      <c r="AN449" s="230"/>
    </row>
    <row r="450" spans="2:40" s="219" customFormat="1" hidden="1">
      <c r="B450" s="230"/>
      <c r="C450" s="230"/>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c r="AA450" s="230"/>
      <c r="AB450" s="230"/>
      <c r="AC450" s="230"/>
      <c r="AD450" s="230"/>
      <c r="AE450" s="230"/>
      <c r="AF450" s="230"/>
      <c r="AG450" s="230"/>
      <c r="AH450" s="230"/>
      <c r="AI450" s="231"/>
      <c r="AJ450" s="231"/>
      <c r="AK450" s="230"/>
      <c r="AL450" s="230"/>
      <c r="AM450" s="230"/>
      <c r="AN450" s="230"/>
    </row>
    <row r="451" spans="2:40" s="219" customFormat="1" hidden="1">
      <c r="B451" s="230"/>
      <c r="C451" s="230"/>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c r="AA451" s="230"/>
      <c r="AB451" s="230"/>
      <c r="AC451" s="230"/>
      <c r="AD451" s="230"/>
      <c r="AE451" s="230"/>
      <c r="AF451" s="230"/>
      <c r="AG451" s="230"/>
      <c r="AH451" s="230"/>
      <c r="AI451" s="231"/>
      <c r="AJ451" s="231"/>
      <c r="AK451" s="230"/>
      <c r="AL451" s="230"/>
      <c r="AM451" s="230"/>
      <c r="AN451" s="230"/>
    </row>
    <row r="452" spans="2:40" s="219" customFormat="1" hidden="1">
      <c r="B452" s="230"/>
      <c r="C452" s="230"/>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c r="AA452" s="230"/>
      <c r="AB452" s="230"/>
      <c r="AC452" s="230"/>
      <c r="AD452" s="230"/>
      <c r="AE452" s="230"/>
      <c r="AF452" s="230"/>
      <c r="AG452" s="230"/>
      <c r="AH452" s="230"/>
      <c r="AI452" s="231"/>
      <c r="AJ452" s="231"/>
      <c r="AK452" s="230"/>
      <c r="AL452" s="230"/>
      <c r="AM452" s="230"/>
      <c r="AN452" s="230"/>
    </row>
    <row r="453" spans="2:40" s="219" customFormat="1" hidden="1">
      <c r="B453" s="230"/>
      <c r="C453" s="230"/>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c r="AA453" s="230"/>
      <c r="AB453" s="230"/>
      <c r="AC453" s="230"/>
      <c r="AD453" s="230"/>
      <c r="AE453" s="230"/>
      <c r="AF453" s="230"/>
      <c r="AG453" s="230"/>
      <c r="AH453" s="230"/>
      <c r="AI453" s="231"/>
      <c r="AJ453" s="231"/>
      <c r="AK453" s="230"/>
      <c r="AL453" s="230"/>
      <c r="AM453" s="230"/>
      <c r="AN453" s="230"/>
    </row>
    <row r="454" spans="2:40" s="219" customFormat="1" hidden="1">
      <c r="B454" s="230"/>
      <c r="C454" s="230"/>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c r="AA454" s="230"/>
      <c r="AB454" s="230"/>
      <c r="AC454" s="230"/>
      <c r="AD454" s="230"/>
      <c r="AE454" s="230"/>
      <c r="AF454" s="230"/>
      <c r="AG454" s="230"/>
      <c r="AH454" s="230"/>
      <c r="AI454" s="231"/>
      <c r="AJ454" s="231"/>
      <c r="AK454" s="230"/>
      <c r="AL454" s="230"/>
      <c r="AM454" s="230"/>
      <c r="AN454" s="230"/>
    </row>
    <row r="455" spans="2:40" s="219" customFormat="1" hidden="1">
      <c r="B455" s="230"/>
      <c r="C455" s="230"/>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c r="AA455" s="230"/>
      <c r="AB455" s="230"/>
      <c r="AC455" s="230"/>
      <c r="AD455" s="230"/>
      <c r="AE455" s="230"/>
      <c r="AF455" s="230"/>
      <c r="AG455" s="230"/>
      <c r="AH455" s="230"/>
      <c r="AI455" s="231"/>
      <c r="AJ455" s="231"/>
      <c r="AK455" s="230"/>
      <c r="AL455" s="230"/>
      <c r="AM455" s="230"/>
      <c r="AN455" s="230"/>
    </row>
    <row r="456" spans="2:40" s="219" customFormat="1" hidden="1">
      <c r="B456" s="230"/>
      <c r="C456" s="230"/>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c r="AA456" s="230"/>
      <c r="AB456" s="230"/>
      <c r="AC456" s="230"/>
      <c r="AD456" s="230"/>
      <c r="AE456" s="230"/>
      <c r="AF456" s="230"/>
      <c r="AG456" s="230"/>
      <c r="AH456" s="230"/>
      <c r="AI456" s="231"/>
      <c r="AJ456" s="231"/>
      <c r="AK456" s="230"/>
      <c r="AL456" s="230"/>
      <c r="AM456" s="230"/>
      <c r="AN456" s="230"/>
    </row>
    <row r="457" spans="2:40" s="219" customFormat="1" hidden="1">
      <c r="B457" s="230"/>
      <c r="C457" s="230"/>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c r="AA457" s="230"/>
      <c r="AB457" s="230"/>
      <c r="AC457" s="230"/>
      <c r="AD457" s="230"/>
      <c r="AE457" s="230"/>
      <c r="AF457" s="230"/>
      <c r="AG457" s="230"/>
      <c r="AH457" s="230"/>
      <c r="AI457" s="231"/>
      <c r="AJ457" s="231"/>
      <c r="AK457" s="230"/>
      <c r="AL457" s="230"/>
      <c r="AM457" s="230"/>
      <c r="AN457" s="230"/>
    </row>
    <row r="458" spans="2:40" s="219" customFormat="1" hidden="1">
      <c r="B458" s="230"/>
      <c r="C458" s="230"/>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c r="AA458" s="230"/>
      <c r="AB458" s="230"/>
      <c r="AC458" s="230"/>
      <c r="AD458" s="230"/>
      <c r="AE458" s="230"/>
      <c r="AF458" s="230"/>
      <c r="AG458" s="230"/>
      <c r="AH458" s="230"/>
      <c r="AI458" s="231"/>
      <c r="AJ458" s="231"/>
      <c r="AK458" s="230"/>
      <c r="AL458" s="230"/>
      <c r="AM458" s="230"/>
      <c r="AN458" s="230"/>
    </row>
    <row r="459" spans="2:40" s="219" customFormat="1" hidden="1">
      <c r="B459" s="230"/>
      <c r="C459" s="230"/>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c r="AA459" s="230"/>
      <c r="AB459" s="230"/>
      <c r="AC459" s="230"/>
      <c r="AD459" s="230"/>
      <c r="AE459" s="230"/>
      <c r="AF459" s="230"/>
      <c r="AG459" s="230"/>
      <c r="AH459" s="230"/>
      <c r="AI459" s="231"/>
      <c r="AJ459" s="231"/>
      <c r="AK459" s="230"/>
      <c r="AL459" s="230"/>
      <c r="AM459" s="230"/>
      <c r="AN459" s="230"/>
    </row>
    <row r="460" spans="2:40" s="219" customFormat="1" hidden="1">
      <c r="B460" s="230"/>
      <c r="C460" s="230"/>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c r="AA460" s="230"/>
      <c r="AB460" s="230"/>
      <c r="AC460" s="230"/>
      <c r="AD460" s="230"/>
      <c r="AE460" s="230"/>
      <c r="AF460" s="230"/>
      <c r="AG460" s="230"/>
      <c r="AH460" s="230"/>
      <c r="AI460" s="231"/>
      <c r="AJ460" s="231"/>
      <c r="AK460" s="230"/>
      <c r="AL460" s="230"/>
      <c r="AM460" s="230"/>
      <c r="AN460" s="230"/>
    </row>
    <row r="461" spans="2:40" s="219" customFormat="1" hidden="1">
      <c r="B461" s="230"/>
      <c r="C461" s="230"/>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c r="AA461" s="230"/>
      <c r="AB461" s="230"/>
      <c r="AC461" s="230"/>
      <c r="AD461" s="230"/>
      <c r="AE461" s="230"/>
      <c r="AF461" s="230"/>
      <c r="AG461" s="230"/>
      <c r="AH461" s="230"/>
      <c r="AI461" s="231"/>
      <c r="AJ461" s="231"/>
      <c r="AK461" s="230"/>
      <c r="AL461" s="230"/>
      <c r="AM461" s="230"/>
      <c r="AN461" s="230"/>
    </row>
    <row r="462" spans="2:40" s="219" customFormat="1" hidden="1">
      <c r="B462" s="230"/>
      <c r="C462" s="230"/>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c r="AA462" s="230"/>
      <c r="AB462" s="230"/>
      <c r="AC462" s="230"/>
      <c r="AD462" s="230"/>
      <c r="AE462" s="230"/>
      <c r="AF462" s="230"/>
      <c r="AG462" s="230"/>
      <c r="AH462" s="230"/>
      <c r="AI462" s="231"/>
      <c r="AJ462" s="231"/>
      <c r="AK462" s="230"/>
      <c r="AL462" s="230"/>
      <c r="AM462" s="230"/>
      <c r="AN462" s="230"/>
    </row>
    <row r="463" spans="2:40" s="219" customFormat="1" hidden="1">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c r="AA463" s="230"/>
      <c r="AB463" s="230"/>
      <c r="AC463" s="230"/>
      <c r="AD463" s="230"/>
      <c r="AE463" s="230"/>
      <c r="AF463" s="230"/>
      <c r="AG463" s="230"/>
      <c r="AH463" s="230"/>
      <c r="AI463" s="231"/>
      <c r="AJ463" s="231"/>
      <c r="AK463" s="230"/>
      <c r="AL463" s="230"/>
      <c r="AM463" s="230"/>
      <c r="AN463" s="230"/>
    </row>
    <row r="464" spans="2:40" s="219" customFormat="1" hidden="1">
      <c r="B464" s="230"/>
      <c r="C464" s="230"/>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c r="AA464" s="230"/>
      <c r="AB464" s="230"/>
      <c r="AC464" s="230"/>
      <c r="AD464" s="230"/>
      <c r="AE464" s="230"/>
      <c r="AF464" s="230"/>
      <c r="AG464" s="230"/>
      <c r="AH464" s="230"/>
      <c r="AI464" s="231"/>
      <c r="AJ464" s="231"/>
      <c r="AK464" s="230"/>
      <c r="AL464" s="230"/>
      <c r="AM464" s="230"/>
      <c r="AN464" s="230"/>
    </row>
    <row r="465" spans="2:40" s="219" customFormat="1" hidden="1">
      <c r="B465" s="230"/>
      <c r="C465" s="230"/>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c r="AA465" s="230"/>
      <c r="AB465" s="230"/>
      <c r="AC465" s="230"/>
      <c r="AD465" s="230"/>
      <c r="AE465" s="230"/>
      <c r="AF465" s="230"/>
      <c r="AG465" s="230"/>
      <c r="AH465" s="230"/>
      <c r="AI465" s="231"/>
      <c r="AJ465" s="231"/>
      <c r="AK465" s="230"/>
      <c r="AL465" s="230"/>
      <c r="AM465" s="230"/>
      <c r="AN465" s="230"/>
    </row>
    <row r="466" spans="2:40" s="219" customFormat="1" hidden="1">
      <c r="B466" s="230"/>
      <c r="C466" s="230"/>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c r="AA466" s="230"/>
      <c r="AB466" s="230"/>
      <c r="AC466" s="230"/>
      <c r="AD466" s="230"/>
      <c r="AE466" s="230"/>
      <c r="AF466" s="230"/>
      <c r="AG466" s="230"/>
      <c r="AH466" s="230"/>
      <c r="AI466" s="231"/>
      <c r="AJ466" s="231"/>
      <c r="AK466" s="230"/>
      <c r="AL466" s="230"/>
      <c r="AM466" s="230"/>
      <c r="AN466" s="230"/>
    </row>
    <row r="467" spans="2:40" s="219" customFormat="1" hidden="1">
      <c r="B467" s="230"/>
      <c r="C467" s="230"/>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c r="AA467" s="230"/>
      <c r="AB467" s="230"/>
      <c r="AC467" s="230"/>
      <c r="AD467" s="230"/>
      <c r="AE467" s="230"/>
      <c r="AF467" s="230"/>
      <c r="AG467" s="230"/>
      <c r="AH467" s="230"/>
      <c r="AI467" s="231"/>
      <c r="AJ467" s="231"/>
      <c r="AK467" s="230"/>
      <c r="AL467" s="230"/>
      <c r="AM467" s="230"/>
      <c r="AN467" s="230"/>
    </row>
    <row r="468" spans="2:40" s="219" customFormat="1" hidden="1">
      <c r="B468" s="230"/>
      <c r="C468" s="230"/>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c r="AA468" s="230"/>
      <c r="AB468" s="230"/>
      <c r="AC468" s="230"/>
      <c r="AD468" s="230"/>
      <c r="AE468" s="230"/>
      <c r="AF468" s="230"/>
      <c r="AG468" s="230"/>
      <c r="AH468" s="230"/>
      <c r="AI468" s="231"/>
      <c r="AJ468" s="231"/>
      <c r="AK468" s="230"/>
      <c r="AL468" s="230"/>
      <c r="AM468" s="230"/>
      <c r="AN468" s="230"/>
    </row>
    <row r="469" spans="2:40" s="219" customFormat="1" hidden="1">
      <c r="B469" s="230"/>
      <c r="C469" s="230"/>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c r="AA469" s="230"/>
      <c r="AB469" s="230"/>
      <c r="AC469" s="230"/>
      <c r="AD469" s="230"/>
      <c r="AE469" s="230"/>
      <c r="AF469" s="230"/>
      <c r="AG469" s="230"/>
      <c r="AH469" s="230"/>
      <c r="AI469" s="231"/>
      <c r="AJ469" s="231"/>
      <c r="AK469" s="230"/>
      <c r="AL469" s="230"/>
      <c r="AM469" s="230"/>
      <c r="AN469" s="230"/>
    </row>
    <row r="470" spans="2:40" s="219" customFormat="1" hidden="1">
      <c r="B470" s="230"/>
      <c r="C470" s="230"/>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c r="AA470" s="230"/>
      <c r="AB470" s="230"/>
      <c r="AC470" s="230"/>
      <c r="AD470" s="230"/>
      <c r="AE470" s="230"/>
      <c r="AF470" s="230"/>
      <c r="AG470" s="230"/>
      <c r="AH470" s="230"/>
      <c r="AI470" s="231"/>
      <c r="AJ470" s="231"/>
      <c r="AK470" s="230"/>
      <c r="AL470" s="230"/>
      <c r="AM470" s="230"/>
      <c r="AN470" s="230"/>
    </row>
    <row r="471" spans="2:40" s="219" customFormat="1" hidden="1">
      <c r="B471" s="230"/>
      <c r="C471" s="230"/>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c r="AA471" s="230"/>
      <c r="AB471" s="230"/>
      <c r="AC471" s="230"/>
      <c r="AD471" s="230"/>
      <c r="AE471" s="230"/>
      <c r="AF471" s="230"/>
      <c r="AG471" s="230"/>
      <c r="AH471" s="230"/>
      <c r="AI471" s="231"/>
      <c r="AJ471" s="231"/>
      <c r="AK471" s="230"/>
      <c r="AL471" s="230"/>
      <c r="AM471" s="230"/>
      <c r="AN471" s="230"/>
    </row>
    <row r="472" spans="2:40" s="219" customFormat="1" hidden="1">
      <c r="B472" s="230"/>
      <c r="C472" s="230"/>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c r="AA472" s="230"/>
      <c r="AB472" s="230"/>
      <c r="AC472" s="230"/>
      <c r="AD472" s="230"/>
      <c r="AE472" s="230"/>
      <c r="AF472" s="230"/>
      <c r="AG472" s="230"/>
      <c r="AH472" s="230"/>
      <c r="AI472" s="231"/>
      <c r="AJ472" s="231"/>
      <c r="AK472" s="230"/>
      <c r="AL472" s="230"/>
      <c r="AM472" s="230"/>
      <c r="AN472" s="230"/>
    </row>
    <row r="473" spans="2:40" s="219" customFormat="1" hidden="1">
      <c r="B473" s="230"/>
      <c r="C473" s="230"/>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c r="AA473" s="230"/>
      <c r="AB473" s="230"/>
      <c r="AC473" s="230"/>
      <c r="AD473" s="230"/>
      <c r="AE473" s="230"/>
      <c r="AF473" s="230"/>
      <c r="AG473" s="230"/>
      <c r="AH473" s="230"/>
      <c r="AI473" s="231"/>
      <c r="AJ473" s="231"/>
      <c r="AK473" s="230"/>
      <c r="AL473" s="230"/>
      <c r="AM473" s="230"/>
      <c r="AN473" s="230"/>
    </row>
    <row r="474" spans="2:40" s="219" customFormat="1" hidden="1">
      <c r="B474" s="230"/>
      <c r="C474" s="230"/>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c r="AA474" s="230"/>
      <c r="AB474" s="230"/>
      <c r="AC474" s="230"/>
      <c r="AD474" s="230"/>
      <c r="AE474" s="230"/>
      <c r="AF474" s="230"/>
      <c r="AG474" s="230"/>
      <c r="AH474" s="230"/>
      <c r="AI474" s="231"/>
      <c r="AJ474" s="231"/>
      <c r="AK474" s="230"/>
      <c r="AL474" s="230"/>
      <c r="AM474" s="230"/>
      <c r="AN474" s="230"/>
    </row>
    <row r="475" spans="2:40" s="219" customFormat="1" hidden="1">
      <c r="B475" s="230"/>
      <c r="C475" s="230"/>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c r="AA475" s="230"/>
      <c r="AB475" s="230"/>
      <c r="AC475" s="230"/>
      <c r="AD475" s="230"/>
      <c r="AE475" s="230"/>
      <c r="AF475" s="230"/>
      <c r="AG475" s="230"/>
      <c r="AH475" s="230"/>
      <c r="AI475" s="231"/>
      <c r="AJ475" s="231"/>
      <c r="AK475" s="230"/>
      <c r="AL475" s="230"/>
      <c r="AM475" s="230"/>
      <c r="AN475" s="230"/>
    </row>
    <row r="476" spans="2:40" s="219" customFormat="1" hidden="1">
      <c r="B476" s="230"/>
      <c r="C476" s="230"/>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c r="AA476" s="230"/>
      <c r="AB476" s="230"/>
      <c r="AC476" s="230"/>
      <c r="AD476" s="230"/>
      <c r="AE476" s="230"/>
      <c r="AF476" s="230"/>
      <c r="AG476" s="230"/>
      <c r="AH476" s="230"/>
      <c r="AI476" s="231"/>
      <c r="AJ476" s="231"/>
      <c r="AK476" s="230"/>
      <c r="AL476" s="230"/>
      <c r="AM476" s="230"/>
      <c r="AN476" s="230"/>
    </row>
    <row r="477" spans="2:40" s="219" customFormat="1" ht="25.5" customHeight="1">
      <c r="AI477" s="220"/>
      <c r="AJ477" s="220"/>
    </row>
    <row r="478" spans="2:40">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18"/>
      <c r="AJ478" s="18"/>
      <c r="AK478" s="6"/>
      <c r="AL478" s="6"/>
      <c r="AM478" s="6"/>
      <c r="AN478" s="6"/>
    </row>
    <row r="479" spans="2:40">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18"/>
      <c r="AJ479" s="18"/>
      <c r="AK479" s="6"/>
      <c r="AL479" s="6"/>
      <c r="AM479" s="6"/>
      <c r="AN479" s="6"/>
    </row>
    <row r="480" spans="2:40">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18"/>
      <c r="AJ480" s="18"/>
      <c r="AK480" s="6"/>
      <c r="AL480" s="6"/>
      <c r="AM480" s="6"/>
      <c r="AN480" s="6"/>
    </row>
    <row r="481" spans="2:40">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18"/>
      <c r="AJ481" s="18"/>
      <c r="AK481" s="6"/>
      <c r="AL481" s="6"/>
      <c r="AM481" s="6"/>
      <c r="AN481" s="6"/>
    </row>
    <row r="482" spans="2:40">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18"/>
      <c r="AJ482" s="18"/>
      <c r="AK482" s="6"/>
      <c r="AL482" s="6"/>
      <c r="AM482" s="6"/>
      <c r="AN482" s="6"/>
    </row>
    <row r="483" spans="2:40">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18"/>
      <c r="AJ483" s="18"/>
      <c r="AK483" s="6"/>
      <c r="AL483" s="6"/>
      <c r="AM483" s="6"/>
      <c r="AN483" s="6"/>
    </row>
    <row r="484" spans="2:40">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18"/>
      <c r="AJ484" s="18"/>
      <c r="AK484" s="6"/>
      <c r="AL484" s="6"/>
      <c r="AM484" s="6"/>
      <c r="AN484" s="6"/>
    </row>
    <row r="485" spans="2:40">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18"/>
      <c r="AJ485" s="18"/>
      <c r="AK485" s="6"/>
      <c r="AL485" s="6"/>
      <c r="AM485" s="6"/>
      <c r="AN485" s="6"/>
    </row>
    <row r="486" spans="2:40">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18"/>
      <c r="AJ486" s="18"/>
      <c r="AK486" s="6"/>
      <c r="AL486" s="6"/>
      <c r="AM486" s="6"/>
      <c r="AN486" s="6"/>
    </row>
    <row r="487" spans="2:40">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18"/>
      <c r="AJ487" s="18"/>
      <c r="AK487" s="6"/>
      <c r="AL487" s="6"/>
      <c r="AM487" s="6"/>
      <c r="AN487" s="6"/>
    </row>
    <row r="488" spans="2:40">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18"/>
      <c r="AJ488" s="18"/>
      <c r="AK488" s="6"/>
      <c r="AL488" s="6"/>
      <c r="AM488" s="6"/>
      <c r="AN488" s="6"/>
    </row>
    <row r="489" spans="2:40">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18"/>
      <c r="AJ489" s="18"/>
      <c r="AK489" s="6"/>
      <c r="AL489" s="6"/>
      <c r="AM489" s="6"/>
      <c r="AN489" s="6"/>
    </row>
    <row r="490" spans="2:40">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18"/>
      <c r="AJ490" s="18"/>
      <c r="AK490" s="6"/>
      <c r="AL490" s="6"/>
      <c r="AM490" s="6"/>
      <c r="AN490" s="6"/>
    </row>
    <row r="491" spans="2:40">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18"/>
      <c r="AJ491" s="18"/>
      <c r="AK491" s="6"/>
      <c r="AL491" s="6"/>
      <c r="AM491" s="6"/>
      <c r="AN491" s="6"/>
    </row>
    <row r="492" spans="2:40">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18"/>
      <c r="AJ492" s="18"/>
      <c r="AK492" s="6"/>
      <c r="AL492" s="6"/>
      <c r="AM492" s="6"/>
      <c r="AN492" s="6"/>
    </row>
    <row r="493" spans="2:40">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18"/>
      <c r="AJ493" s="18"/>
      <c r="AK493" s="6"/>
      <c r="AL493" s="6"/>
      <c r="AM493" s="6"/>
      <c r="AN493" s="6"/>
    </row>
    <row r="494" spans="2:40">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18"/>
      <c r="AJ494" s="18"/>
      <c r="AK494" s="6"/>
      <c r="AL494" s="6"/>
      <c r="AM494" s="6"/>
      <c r="AN494" s="6"/>
    </row>
    <row r="495" spans="2:40">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18"/>
      <c r="AJ495" s="18"/>
      <c r="AK495" s="6"/>
      <c r="AL495" s="6"/>
      <c r="AM495" s="6"/>
      <c r="AN495" s="6"/>
    </row>
    <row r="496" spans="2:40">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18"/>
      <c r="AJ496" s="18"/>
      <c r="AK496" s="6"/>
      <c r="AL496" s="6"/>
      <c r="AM496" s="6"/>
      <c r="AN496" s="6"/>
    </row>
    <row r="497" spans="2:40">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18"/>
      <c r="AJ497" s="18"/>
      <c r="AK497" s="6"/>
      <c r="AL497" s="6"/>
      <c r="AM497" s="6"/>
      <c r="AN497" s="6"/>
    </row>
    <row r="498" spans="2:40">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18"/>
      <c r="AJ498" s="18"/>
      <c r="AK498" s="6"/>
      <c r="AL498" s="6"/>
      <c r="AM498" s="6"/>
      <c r="AN498" s="6"/>
    </row>
    <row r="499" spans="2:40">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18"/>
      <c r="AJ499" s="18"/>
      <c r="AK499" s="6"/>
      <c r="AL499" s="6"/>
      <c r="AM499" s="6"/>
      <c r="AN499" s="6"/>
    </row>
    <row r="500" spans="2:40">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18"/>
      <c r="AJ500" s="18"/>
      <c r="AK500" s="6"/>
      <c r="AL500" s="6"/>
      <c r="AM500" s="6"/>
      <c r="AN500" s="6"/>
    </row>
    <row r="501" spans="2:40">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18"/>
      <c r="AJ501" s="18"/>
      <c r="AK501" s="6"/>
      <c r="AL501" s="6"/>
      <c r="AM501" s="6"/>
      <c r="AN501" s="6"/>
    </row>
    <row r="502" spans="2:40">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18"/>
      <c r="AJ502" s="18"/>
      <c r="AK502" s="6"/>
      <c r="AL502" s="6"/>
      <c r="AM502" s="6"/>
      <c r="AN502" s="6"/>
    </row>
    <row r="503" spans="2:40">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18"/>
      <c r="AJ503" s="18"/>
      <c r="AK503" s="6"/>
      <c r="AL503" s="6"/>
      <c r="AM503" s="6"/>
      <c r="AN503" s="6"/>
    </row>
    <row r="504" spans="2:40">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18"/>
      <c r="AJ504" s="18"/>
      <c r="AK504" s="6"/>
      <c r="AL504" s="6"/>
      <c r="AM504" s="6"/>
      <c r="AN504" s="6"/>
    </row>
    <row r="505" spans="2:40">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18"/>
      <c r="AJ505" s="18"/>
      <c r="AK505" s="6"/>
      <c r="AL505" s="6"/>
      <c r="AM505" s="6"/>
      <c r="AN505" s="6"/>
    </row>
    <row r="506" spans="2:40">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18"/>
      <c r="AJ506" s="18"/>
      <c r="AK506" s="6"/>
      <c r="AL506" s="6"/>
      <c r="AM506" s="6"/>
      <c r="AN506" s="6"/>
    </row>
    <row r="507" spans="2:40">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18"/>
      <c r="AJ507" s="18"/>
      <c r="AK507" s="6"/>
      <c r="AL507" s="6"/>
      <c r="AM507" s="6"/>
      <c r="AN507" s="6"/>
    </row>
    <row r="508" spans="2:40">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18"/>
      <c r="AJ508" s="18"/>
      <c r="AK508" s="6"/>
      <c r="AL508" s="6"/>
      <c r="AM508" s="6"/>
      <c r="AN508" s="6"/>
    </row>
    <row r="509" spans="2:40">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18"/>
      <c r="AJ509" s="18"/>
      <c r="AK509" s="6"/>
      <c r="AL509" s="6"/>
      <c r="AM509" s="6"/>
      <c r="AN509" s="6"/>
    </row>
    <row r="510" spans="2:40">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18"/>
      <c r="AJ510" s="18"/>
      <c r="AK510" s="6"/>
      <c r="AL510" s="6"/>
      <c r="AM510" s="6"/>
      <c r="AN510" s="6"/>
    </row>
    <row r="511" spans="2:40">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18"/>
      <c r="AJ511" s="18"/>
      <c r="AK511" s="6"/>
      <c r="AL511" s="6"/>
      <c r="AM511" s="6"/>
      <c r="AN511" s="6"/>
    </row>
    <row r="512" spans="2:40">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18"/>
      <c r="AJ512" s="18"/>
      <c r="AK512" s="6"/>
      <c r="AL512" s="6"/>
      <c r="AM512" s="6"/>
      <c r="AN512" s="6"/>
    </row>
    <row r="513" spans="2:40">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18"/>
      <c r="AJ513" s="18"/>
      <c r="AK513" s="6"/>
      <c r="AL513" s="6"/>
      <c r="AM513" s="6"/>
      <c r="AN513" s="6"/>
    </row>
    <row r="514" spans="2:40">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18"/>
      <c r="AJ514" s="18"/>
      <c r="AK514" s="6"/>
      <c r="AL514" s="6"/>
      <c r="AM514" s="6"/>
      <c r="AN514" s="6"/>
    </row>
    <row r="515" spans="2:40">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18"/>
      <c r="AJ515" s="18"/>
      <c r="AK515" s="6"/>
      <c r="AL515" s="6"/>
      <c r="AM515" s="6"/>
      <c r="AN515" s="6"/>
    </row>
    <row r="516" spans="2:40">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18"/>
      <c r="AJ516" s="18"/>
      <c r="AK516" s="6"/>
      <c r="AL516" s="6"/>
      <c r="AM516" s="6"/>
      <c r="AN516" s="6"/>
    </row>
    <row r="517" spans="2:40">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18"/>
      <c r="AJ517" s="18"/>
      <c r="AK517" s="6"/>
      <c r="AL517" s="6"/>
      <c r="AM517" s="6"/>
      <c r="AN517" s="6"/>
    </row>
    <row r="518" spans="2:40">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18"/>
      <c r="AJ518" s="18"/>
      <c r="AK518" s="6"/>
      <c r="AL518" s="6"/>
      <c r="AM518" s="6"/>
      <c r="AN518" s="6"/>
    </row>
    <row r="519" spans="2:40">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18"/>
      <c r="AJ519" s="18"/>
      <c r="AK519" s="6"/>
      <c r="AL519" s="6"/>
      <c r="AM519" s="6"/>
      <c r="AN519" s="6"/>
    </row>
    <row r="520" spans="2:40">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18"/>
      <c r="AJ520" s="18"/>
      <c r="AK520" s="6"/>
      <c r="AL520" s="6"/>
      <c r="AM520" s="6"/>
      <c r="AN520" s="6"/>
    </row>
    <row r="521" spans="2:40">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18"/>
      <c r="AJ521" s="18"/>
      <c r="AK521" s="6"/>
      <c r="AL521" s="6"/>
      <c r="AM521" s="6"/>
      <c r="AN521" s="6"/>
    </row>
    <row r="522" spans="2:40">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18"/>
      <c r="AJ522" s="18"/>
      <c r="AK522" s="6"/>
      <c r="AL522" s="6"/>
      <c r="AM522" s="6"/>
      <c r="AN522" s="6"/>
    </row>
    <row r="523" spans="2:40">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18"/>
      <c r="AJ523" s="18"/>
      <c r="AK523" s="6"/>
      <c r="AL523" s="6"/>
      <c r="AM523" s="6"/>
      <c r="AN523" s="6"/>
    </row>
    <row r="524" spans="2:40">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18"/>
      <c r="AJ524" s="18"/>
      <c r="AK524" s="6"/>
      <c r="AL524" s="6"/>
      <c r="AM524" s="6"/>
      <c r="AN524" s="6"/>
    </row>
    <row r="525" spans="2:40">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18"/>
      <c r="AJ525" s="18"/>
      <c r="AK525" s="6"/>
      <c r="AL525" s="6"/>
      <c r="AM525" s="6"/>
      <c r="AN525" s="6"/>
    </row>
    <row r="526" spans="2:40">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18"/>
      <c r="AJ526" s="18"/>
      <c r="AK526" s="6"/>
      <c r="AL526" s="6"/>
      <c r="AM526" s="6"/>
      <c r="AN526" s="6"/>
    </row>
    <row r="527" spans="2:40">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18"/>
      <c r="AJ527" s="18"/>
      <c r="AK527" s="6"/>
      <c r="AL527" s="6"/>
      <c r="AM527" s="6"/>
      <c r="AN527" s="6"/>
    </row>
    <row r="528" spans="2:40">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18"/>
      <c r="AJ528" s="18"/>
      <c r="AK528" s="6"/>
      <c r="AL528" s="6"/>
      <c r="AM528" s="6"/>
      <c r="AN528" s="6"/>
    </row>
    <row r="529" spans="2:40">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18"/>
      <c r="AJ529" s="18"/>
      <c r="AK529" s="6"/>
      <c r="AL529" s="6"/>
      <c r="AM529" s="6"/>
      <c r="AN529" s="6"/>
    </row>
    <row r="530" spans="2:40">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18"/>
      <c r="AJ530" s="18"/>
      <c r="AK530" s="6"/>
      <c r="AL530" s="6"/>
      <c r="AM530" s="6"/>
      <c r="AN530" s="6"/>
    </row>
    <row r="531" spans="2:40">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18"/>
      <c r="AJ531" s="18"/>
      <c r="AK531" s="6"/>
      <c r="AL531" s="6"/>
      <c r="AM531" s="6"/>
      <c r="AN531" s="6"/>
    </row>
    <row r="532" spans="2:40">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18"/>
      <c r="AJ532" s="18"/>
      <c r="AK532" s="6"/>
      <c r="AL532" s="6"/>
      <c r="AM532" s="6"/>
      <c r="AN532" s="6"/>
    </row>
    <row r="533" spans="2:40">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18"/>
      <c r="AJ533" s="18"/>
      <c r="AK533" s="6"/>
      <c r="AL533" s="6"/>
      <c r="AM533" s="6"/>
      <c r="AN533" s="6"/>
    </row>
    <row r="534" spans="2:40">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18"/>
      <c r="AJ534" s="18"/>
      <c r="AK534" s="6"/>
      <c r="AL534" s="6"/>
      <c r="AM534" s="6"/>
      <c r="AN534" s="6"/>
    </row>
    <row r="535" spans="2:40">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18"/>
      <c r="AJ535" s="18"/>
      <c r="AK535" s="6"/>
      <c r="AL535" s="6"/>
      <c r="AM535" s="6"/>
      <c r="AN535" s="6"/>
    </row>
    <row r="536" spans="2:40">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18"/>
      <c r="AJ536" s="18"/>
      <c r="AK536" s="6"/>
      <c r="AL536" s="6"/>
      <c r="AM536" s="6"/>
      <c r="AN536" s="6"/>
    </row>
    <row r="537" spans="2:40">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18"/>
      <c r="AJ537" s="18"/>
      <c r="AK537" s="6"/>
      <c r="AL537" s="6"/>
      <c r="AM537" s="6"/>
      <c r="AN537" s="6"/>
    </row>
  </sheetData>
  <sheetProtection password="CC54" sheet="1" objects="1" scenarios="1" selectLockedCells="1"/>
  <mergeCells count="994">
    <mergeCell ref="AM247:AO254"/>
    <mergeCell ref="F255:L255"/>
    <mergeCell ref="N248:Q250"/>
    <mergeCell ref="R248:Y250"/>
    <mergeCell ref="Z248:AD250"/>
    <mergeCell ref="AE248:AG250"/>
    <mergeCell ref="AH248:AJ250"/>
    <mergeCell ref="AK248:AK250"/>
    <mergeCell ref="N252:Q254"/>
    <mergeCell ref="R252:Y254"/>
    <mergeCell ref="Z252:AD254"/>
    <mergeCell ref="AH243:AI243"/>
    <mergeCell ref="AJ243:AK243"/>
    <mergeCell ref="B244:AA244"/>
    <mergeCell ref="B247:H254"/>
    <mergeCell ref="I247:L254"/>
    <mergeCell ref="N247:Q247"/>
    <mergeCell ref="R247:Y247"/>
    <mergeCell ref="Z247:AD247"/>
    <mergeCell ref="AE247:AG247"/>
    <mergeCell ref="AH247:AJ247"/>
    <mergeCell ref="B243:G243"/>
    <mergeCell ref="H243:K243"/>
    <mergeCell ref="M243:P243"/>
    <mergeCell ref="R243:X243"/>
    <mergeCell ref="Y243:Z243"/>
    <mergeCell ref="AC243:AF243"/>
    <mergeCell ref="AE252:AG254"/>
    <mergeCell ref="AH252:AI254"/>
    <mergeCell ref="AK252:AK254"/>
    <mergeCell ref="AH241:AI241"/>
    <mergeCell ref="AJ241:AK241"/>
    <mergeCell ref="B242:G242"/>
    <mergeCell ref="H242:K242"/>
    <mergeCell ref="M242:P242"/>
    <mergeCell ref="R242:X242"/>
    <mergeCell ref="Y242:Z242"/>
    <mergeCell ref="AC242:AF242"/>
    <mergeCell ref="AH242:AI242"/>
    <mergeCell ref="AJ242:AK242"/>
    <mergeCell ref="B241:G241"/>
    <mergeCell ref="H241:K241"/>
    <mergeCell ref="M241:P241"/>
    <mergeCell ref="R241:X241"/>
    <mergeCell ref="Y241:Z241"/>
    <mergeCell ref="AC241:AF241"/>
    <mergeCell ref="AJ238:AK238"/>
    <mergeCell ref="AH239:AI239"/>
    <mergeCell ref="AJ239:AK239"/>
    <mergeCell ref="B240:G240"/>
    <mergeCell ref="H240:K240"/>
    <mergeCell ref="M240:P240"/>
    <mergeCell ref="R240:X240"/>
    <mergeCell ref="Y240:Z240"/>
    <mergeCell ref="AC240:AF240"/>
    <mergeCell ref="AH240:AI240"/>
    <mergeCell ref="AJ240:AK240"/>
    <mergeCell ref="B239:G239"/>
    <mergeCell ref="H239:K239"/>
    <mergeCell ref="M239:P239"/>
    <mergeCell ref="R239:X239"/>
    <mergeCell ref="Y239:Z239"/>
    <mergeCell ref="AC239:AF239"/>
    <mergeCell ref="AJ232:AK232"/>
    <mergeCell ref="B234:G234"/>
    <mergeCell ref="H234:K234"/>
    <mergeCell ref="B236:G236"/>
    <mergeCell ref="H236:K238"/>
    <mergeCell ref="L236:L238"/>
    <mergeCell ref="M236:Q237"/>
    <mergeCell ref="R236:Z237"/>
    <mergeCell ref="AC236:AK236"/>
    <mergeCell ref="B237:G237"/>
    <mergeCell ref="B232:G232"/>
    <mergeCell ref="H232:K232"/>
    <mergeCell ref="W232:Z232"/>
    <mergeCell ref="AA232:AE232"/>
    <mergeCell ref="AF232:AG232"/>
    <mergeCell ref="AH232:AI232"/>
    <mergeCell ref="AC237:AG237"/>
    <mergeCell ref="AH237:AK237"/>
    <mergeCell ref="C238:F238"/>
    <mergeCell ref="M238:P238"/>
    <mergeCell ref="R238:X238"/>
    <mergeCell ref="Y238:Z238"/>
    <mergeCell ref="AC238:AF238"/>
    <mergeCell ref="AH238:AI238"/>
    <mergeCell ref="R230:V230"/>
    <mergeCell ref="W230:Z230"/>
    <mergeCell ref="AA230:AE230"/>
    <mergeCell ref="AF230:AG230"/>
    <mergeCell ref="AH230:AI230"/>
    <mergeCell ref="AJ230:AK230"/>
    <mergeCell ref="W229:Z229"/>
    <mergeCell ref="AA229:AE229"/>
    <mergeCell ref="AF229:AG229"/>
    <mergeCell ref="AH229:AI229"/>
    <mergeCell ref="AJ229:AK229"/>
    <mergeCell ref="R229:V229"/>
    <mergeCell ref="B230:G230"/>
    <mergeCell ref="H230:K230"/>
    <mergeCell ref="L230:M230"/>
    <mergeCell ref="N230:O230"/>
    <mergeCell ref="P230:Q230"/>
    <mergeCell ref="B229:G229"/>
    <mergeCell ref="H229:K229"/>
    <mergeCell ref="L229:M229"/>
    <mergeCell ref="N229:O229"/>
    <mergeCell ref="P229:Q229"/>
    <mergeCell ref="R228:V228"/>
    <mergeCell ref="W228:Z228"/>
    <mergeCell ref="AA228:AE228"/>
    <mergeCell ref="AF228:AG228"/>
    <mergeCell ref="AH228:AI228"/>
    <mergeCell ref="AJ228:AK228"/>
    <mergeCell ref="W227:Z227"/>
    <mergeCell ref="AA227:AE227"/>
    <mergeCell ref="AF227:AG227"/>
    <mergeCell ref="AH227:AI227"/>
    <mergeCell ref="AJ227:AK227"/>
    <mergeCell ref="R227:V227"/>
    <mergeCell ref="B228:G228"/>
    <mergeCell ref="H228:K228"/>
    <mergeCell ref="L228:M228"/>
    <mergeCell ref="N228:O228"/>
    <mergeCell ref="P228:Q228"/>
    <mergeCell ref="B227:G227"/>
    <mergeCell ref="H227:K227"/>
    <mergeCell ref="L227:M227"/>
    <mergeCell ref="N227:O227"/>
    <mergeCell ref="P227:Q227"/>
    <mergeCell ref="R226:V226"/>
    <mergeCell ref="W226:Z226"/>
    <mergeCell ref="AA226:AE226"/>
    <mergeCell ref="AF226:AG226"/>
    <mergeCell ref="AH226:AI226"/>
    <mergeCell ref="AJ226:AK226"/>
    <mergeCell ref="W225:Z225"/>
    <mergeCell ref="AA225:AE225"/>
    <mergeCell ref="AF225:AG225"/>
    <mergeCell ref="AH225:AI225"/>
    <mergeCell ref="AJ225:AK225"/>
    <mergeCell ref="R225:V225"/>
    <mergeCell ref="B226:G226"/>
    <mergeCell ref="H226:K226"/>
    <mergeCell ref="L226:M226"/>
    <mergeCell ref="N226:O226"/>
    <mergeCell ref="P226:Q226"/>
    <mergeCell ref="B225:G225"/>
    <mergeCell ref="H225:K225"/>
    <mergeCell ref="L225:M225"/>
    <mergeCell ref="N225:O225"/>
    <mergeCell ref="P225:Q225"/>
    <mergeCell ref="R224:V224"/>
    <mergeCell ref="W224:Z224"/>
    <mergeCell ref="AA224:AE224"/>
    <mergeCell ref="AF224:AG224"/>
    <mergeCell ref="AH224:AI224"/>
    <mergeCell ref="AJ224:AK224"/>
    <mergeCell ref="W223:Z223"/>
    <mergeCell ref="AA223:AE223"/>
    <mergeCell ref="AF223:AG223"/>
    <mergeCell ref="AH223:AI223"/>
    <mergeCell ref="AJ223:AK223"/>
    <mergeCell ref="R223:V223"/>
    <mergeCell ref="B224:G224"/>
    <mergeCell ref="H224:K224"/>
    <mergeCell ref="L224:M224"/>
    <mergeCell ref="N224:O224"/>
    <mergeCell ref="P224:Q224"/>
    <mergeCell ref="B223:G223"/>
    <mergeCell ref="H223:K223"/>
    <mergeCell ref="L223:M223"/>
    <mergeCell ref="N223:O223"/>
    <mergeCell ref="P223:Q223"/>
    <mergeCell ref="B217:K217"/>
    <mergeCell ref="N217:O217"/>
    <mergeCell ref="R217:AE217"/>
    <mergeCell ref="AI217:AK217"/>
    <mergeCell ref="B218:G218"/>
    <mergeCell ref="H218:K218"/>
    <mergeCell ref="L218:M221"/>
    <mergeCell ref="N218:O222"/>
    <mergeCell ref="P218:Q222"/>
    <mergeCell ref="R218:V222"/>
    <mergeCell ref="W218:Z222"/>
    <mergeCell ref="AA218:AE222"/>
    <mergeCell ref="AF218:AG222"/>
    <mergeCell ref="AH218:AI222"/>
    <mergeCell ref="AJ218:AK222"/>
    <mergeCell ref="H219:K219"/>
    <mergeCell ref="H220:K220"/>
    <mergeCell ref="H221:K221"/>
    <mergeCell ref="H222:K222"/>
    <mergeCell ref="B213:G214"/>
    <mergeCell ref="H213:X214"/>
    <mergeCell ref="Y214:AD214"/>
    <mergeCell ref="AG214:AI214"/>
    <mergeCell ref="AJ214:AK214"/>
    <mergeCell ref="AL214:AN214"/>
    <mergeCell ref="AL210:AN210"/>
    <mergeCell ref="B211:C211"/>
    <mergeCell ref="D211:L211"/>
    <mergeCell ref="M211:N211"/>
    <mergeCell ref="O211:R211"/>
    <mergeCell ref="S211:X211"/>
    <mergeCell ref="Y211:AC211"/>
    <mergeCell ref="AD211:AF211"/>
    <mergeCell ref="AH211:AI211"/>
    <mergeCell ref="AJ211:AK211"/>
    <mergeCell ref="D210:L210"/>
    <mergeCell ref="M210:N210"/>
    <mergeCell ref="O210:R210"/>
    <mergeCell ref="S210:X210"/>
    <mergeCell ref="Y210:AC210"/>
    <mergeCell ref="AD210:AF210"/>
    <mergeCell ref="AH210:AI210"/>
    <mergeCell ref="AJ210:AK210"/>
    <mergeCell ref="AL211:AN211"/>
    <mergeCell ref="AH208:AI208"/>
    <mergeCell ref="AJ208:AK208"/>
    <mergeCell ref="AL208:AN208"/>
    <mergeCell ref="D209:L209"/>
    <mergeCell ref="M209:N209"/>
    <mergeCell ref="O209:R209"/>
    <mergeCell ref="S209:X209"/>
    <mergeCell ref="Y209:AC209"/>
    <mergeCell ref="AD209:AF209"/>
    <mergeCell ref="AH209:AI209"/>
    <mergeCell ref="D208:L208"/>
    <mergeCell ref="M208:N208"/>
    <mergeCell ref="O208:R208"/>
    <mergeCell ref="S208:X208"/>
    <mergeCell ref="Y208:AC208"/>
    <mergeCell ref="AD208:AF208"/>
    <mergeCell ref="AJ209:AK209"/>
    <mergeCell ref="AL209:AN209"/>
    <mergeCell ref="D207:L207"/>
    <mergeCell ref="M207:N207"/>
    <mergeCell ref="O207:R207"/>
    <mergeCell ref="S207:X207"/>
    <mergeCell ref="Y207:AC207"/>
    <mergeCell ref="AD207:AF207"/>
    <mergeCell ref="AH207:AI207"/>
    <mergeCell ref="AJ207:AK207"/>
    <mergeCell ref="AL207:AN207"/>
    <mergeCell ref="D206:L206"/>
    <mergeCell ref="M206:N206"/>
    <mergeCell ref="O206:R206"/>
    <mergeCell ref="S206:X206"/>
    <mergeCell ref="Y206:AC206"/>
    <mergeCell ref="AD206:AF206"/>
    <mergeCell ref="AH206:AI206"/>
    <mergeCell ref="AJ206:AK206"/>
    <mergeCell ref="AL206:AN206"/>
    <mergeCell ref="AH204:AI204"/>
    <mergeCell ref="AJ204:AK204"/>
    <mergeCell ref="AL204:AN204"/>
    <mergeCell ref="D205:L205"/>
    <mergeCell ref="M205:N205"/>
    <mergeCell ref="O205:R205"/>
    <mergeCell ref="S205:X205"/>
    <mergeCell ref="Y205:AC205"/>
    <mergeCell ref="AD205:AF205"/>
    <mergeCell ref="AH205:AI205"/>
    <mergeCell ref="D204:L204"/>
    <mergeCell ref="M204:N204"/>
    <mergeCell ref="O204:R204"/>
    <mergeCell ref="S204:X204"/>
    <mergeCell ref="Y204:AC204"/>
    <mergeCell ref="AD204:AF204"/>
    <mergeCell ref="AJ205:AK205"/>
    <mergeCell ref="AL205:AN205"/>
    <mergeCell ref="D203:L203"/>
    <mergeCell ref="M203:N203"/>
    <mergeCell ref="O203:R203"/>
    <mergeCell ref="S203:X203"/>
    <mergeCell ref="Y203:AC203"/>
    <mergeCell ref="AD203:AF203"/>
    <mergeCell ref="AH203:AI203"/>
    <mergeCell ref="AJ203:AK203"/>
    <mergeCell ref="AL203:AN203"/>
    <mergeCell ref="D202:L202"/>
    <mergeCell ref="M202:N202"/>
    <mergeCell ref="O202:R202"/>
    <mergeCell ref="S202:X202"/>
    <mergeCell ref="Y202:AC202"/>
    <mergeCell ref="AD202:AF202"/>
    <mergeCell ref="AH202:AI202"/>
    <mergeCell ref="AJ202:AK202"/>
    <mergeCell ref="AL202:AN202"/>
    <mergeCell ref="AH200:AI200"/>
    <mergeCell ref="AJ200:AK200"/>
    <mergeCell ref="AL200:AN200"/>
    <mergeCell ref="D201:L201"/>
    <mergeCell ref="M201:N201"/>
    <mergeCell ref="O201:R201"/>
    <mergeCell ref="S201:X201"/>
    <mergeCell ref="Y201:AC201"/>
    <mergeCell ref="AD201:AF201"/>
    <mergeCell ref="AH201:AI201"/>
    <mergeCell ref="D200:L200"/>
    <mergeCell ref="M200:N200"/>
    <mergeCell ref="O200:R200"/>
    <mergeCell ref="S200:X200"/>
    <mergeCell ref="Y200:AC200"/>
    <mergeCell ref="AD200:AF200"/>
    <mergeCell ref="AJ201:AK201"/>
    <mergeCell ref="AL201:AN201"/>
    <mergeCell ref="D199:L199"/>
    <mergeCell ref="M199:N199"/>
    <mergeCell ref="O199:R199"/>
    <mergeCell ref="S199:X199"/>
    <mergeCell ref="Y199:AC199"/>
    <mergeCell ref="AD199:AF199"/>
    <mergeCell ref="AH199:AI199"/>
    <mergeCell ref="AJ199:AK199"/>
    <mergeCell ref="AL199:AN199"/>
    <mergeCell ref="D198:L198"/>
    <mergeCell ref="M198:N198"/>
    <mergeCell ref="O198:R198"/>
    <mergeCell ref="S198:X198"/>
    <mergeCell ref="Y198:AC198"/>
    <mergeCell ref="AD198:AF198"/>
    <mergeCell ref="AH198:AI198"/>
    <mergeCell ref="AJ198:AK198"/>
    <mergeCell ref="AL198:AN198"/>
    <mergeCell ref="AH196:AI196"/>
    <mergeCell ref="AJ196:AK196"/>
    <mergeCell ref="AL196:AN196"/>
    <mergeCell ref="D197:L197"/>
    <mergeCell ref="M197:N197"/>
    <mergeCell ref="O197:R197"/>
    <mergeCell ref="S197:X197"/>
    <mergeCell ref="Y197:AC197"/>
    <mergeCell ref="AD197:AF197"/>
    <mergeCell ref="AH197:AI197"/>
    <mergeCell ref="D196:L196"/>
    <mergeCell ref="M196:N196"/>
    <mergeCell ref="O196:R196"/>
    <mergeCell ref="S196:X196"/>
    <mergeCell ref="Y196:AC196"/>
    <mergeCell ref="AD196:AF196"/>
    <mergeCell ref="AJ197:AK197"/>
    <mergeCell ref="AL197:AN197"/>
    <mergeCell ref="D195:L195"/>
    <mergeCell ref="M195:N195"/>
    <mergeCell ref="O195:R195"/>
    <mergeCell ref="S195:X195"/>
    <mergeCell ref="Y195:AC195"/>
    <mergeCell ref="AD195:AF195"/>
    <mergeCell ref="AH195:AI195"/>
    <mergeCell ref="AJ195:AK195"/>
    <mergeCell ref="AL195:AN195"/>
    <mergeCell ref="D194:L194"/>
    <mergeCell ref="M194:N194"/>
    <mergeCell ref="O194:R194"/>
    <mergeCell ref="S194:X194"/>
    <mergeCell ref="Y194:AC194"/>
    <mergeCell ref="AD194:AF194"/>
    <mergeCell ref="AH194:AI194"/>
    <mergeCell ref="AJ194:AK194"/>
    <mergeCell ref="AL194:AN194"/>
    <mergeCell ref="AH192:AI192"/>
    <mergeCell ref="AJ192:AK192"/>
    <mergeCell ref="AL192:AN192"/>
    <mergeCell ref="D193:L193"/>
    <mergeCell ref="M193:N193"/>
    <mergeCell ref="O193:R193"/>
    <mergeCell ref="S193:X193"/>
    <mergeCell ref="Y193:AC193"/>
    <mergeCell ref="AD193:AF193"/>
    <mergeCell ref="AH193:AI193"/>
    <mergeCell ref="D192:L192"/>
    <mergeCell ref="M192:N192"/>
    <mergeCell ref="O192:R192"/>
    <mergeCell ref="S192:X192"/>
    <mergeCell ref="Y192:AC192"/>
    <mergeCell ref="AD192:AF192"/>
    <mergeCell ref="AJ193:AK193"/>
    <mergeCell ref="AL193:AN193"/>
    <mergeCell ref="D191:L191"/>
    <mergeCell ref="M191:N191"/>
    <mergeCell ref="O191:R191"/>
    <mergeCell ref="S191:X191"/>
    <mergeCell ref="Y191:AC191"/>
    <mergeCell ref="AD191:AF191"/>
    <mergeCell ref="AH191:AI191"/>
    <mergeCell ref="AJ191:AK191"/>
    <mergeCell ref="AL191:AN191"/>
    <mergeCell ref="D190:L190"/>
    <mergeCell ref="M190:N190"/>
    <mergeCell ref="O190:R190"/>
    <mergeCell ref="S190:X190"/>
    <mergeCell ref="Y190:AC190"/>
    <mergeCell ref="AD190:AF190"/>
    <mergeCell ref="AH190:AI190"/>
    <mergeCell ref="AJ190:AK190"/>
    <mergeCell ref="AL190:AN190"/>
    <mergeCell ref="AL188:AN188"/>
    <mergeCell ref="AL186:AM187"/>
    <mergeCell ref="AN186:AO187"/>
    <mergeCell ref="D189:L189"/>
    <mergeCell ref="M189:N189"/>
    <mergeCell ref="O189:R189"/>
    <mergeCell ref="S189:X189"/>
    <mergeCell ref="Y189:AC189"/>
    <mergeCell ref="AD189:AF189"/>
    <mergeCell ref="AH189:AI189"/>
    <mergeCell ref="AJ189:AK189"/>
    <mergeCell ref="AL189:AN189"/>
    <mergeCell ref="AJ186:AJ187"/>
    <mergeCell ref="AK186:AK187"/>
    <mergeCell ref="D188:L188"/>
    <mergeCell ref="M188:N188"/>
    <mergeCell ref="O188:R188"/>
    <mergeCell ref="S188:X188"/>
    <mergeCell ref="Y188:AC188"/>
    <mergeCell ref="AD188:AF188"/>
    <mergeCell ref="AH188:AI188"/>
    <mergeCell ref="AJ188:AK188"/>
    <mergeCell ref="I185:U185"/>
    <mergeCell ref="B186:R187"/>
    <mergeCell ref="X186:Y187"/>
    <mergeCell ref="Z186:AC187"/>
    <mergeCell ref="AD186:AE187"/>
    <mergeCell ref="AF186:AI187"/>
    <mergeCell ref="B182:H182"/>
    <mergeCell ref="I182:N182"/>
    <mergeCell ref="P182:T182"/>
    <mergeCell ref="V182:AE182"/>
    <mergeCell ref="B184:H184"/>
    <mergeCell ref="I184:K184"/>
    <mergeCell ref="M184:N184"/>
    <mergeCell ref="P184:T184"/>
    <mergeCell ref="V184:AE184"/>
    <mergeCell ref="P179:W180"/>
    <mergeCell ref="X179:AC180"/>
    <mergeCell ref="AD179:AE180"/>
    <mergeCell ref="B180:H180"/>
    <mergeCell ref="I180:K180"/>
    <mergeCell ref="M180:N180"/>
    <mergeCell ref="AG176:AJ176"/>
    <mergeCell ref="AK176:AN176"/>
    <mergeCell ref="I177:N177"/>
    <mergeCell ref="B178:H178"/>
    <mergeCell ref="I178:K178"/>
    <mergeCell ref="M178:N178"/>
    <mergeCell ref="P178:AE178"/>
    <mergeCell ref="AF134:AG134"/>
    <mergeCell ref="AI134:AK134"/>
    <mergeCell ref="AL134:AM134"/>
    <mergeCell ref="X168:AN168"/>
    <mergeCell ref="B172:T172"/>
    <mergeCell ref="B176:H176"/>
    <mergeCell ref="I176:N176"/>
    <mergeCell ref="P176:W177"/>
    <mergeCell ref="X176:AC177"/>
    <mergeCell ref="AD176:AE177"/>
    <mergeCell ref="C134:H134"/>
    <mergeCell ref="I134:L134"/>
    <mergeCell ref="N134:Q134"/>
    <mergeCell ref="R134:T134"/>
    <mergeCell ref="U134:Z134"/>
    <mergeCell ref="AA134:AD134"/>
    <mergeCell ref="Y172:AD172"/>
    <mergeCell ref="C133:H133"/>
    <mergeCell ref="I133:L133"/>
    <mergeCell ref="N133:Q133"/>
    <mergeCell ref="R133:T133"/>
    <mergeCell ref="U133:Z133"/>
    <mergeCell ref="AA133:AD133"/>
    <mergeCell ref="AF133:AG133"/>
    <mergeCell ref="AI133:AK133"/>
    <mergeCell ref="AL133:AM133"/>
    <mergeCell ref="C132:H132"/>
    <mergeCell ref="I132:L132"/>
    <mergeCell ref="N132:Q132"/>
    <mergeCell ref="R132:T132"/>
    <mergeCell ref="U132:Z132"/>
    <mergeCell ref="AA132:AD132"/>
    <mergeCell ref="AF132:AG132"/>
    <mergeCell ref="AI132:AK132"/>
    <mergeCell ref="AL132:AM132"/>
    <mergeCell ref="AF130:AG130"/>
    <mergeCell ref="AI130:AK130"/>
    <mergeCell ref="AL130:AM130"/>
    <mergeCell ref="C131:H131"/>
    <mergeCell ref="I131:L131"/>
    <mergeCell ref="N131:Q131"/>
    <mergeCell ref="R131:T131"/>
    <mergeCell ref="U131:Z131"/>
    <mergeCell ref="AA131:AD131"/>
    <mergeCell ref="AF131:AG131"/>
    <mergeCell ref="C130:H130"/>
    <mergeCell ref="I130:L130"/>
    <mergeCell ref="N130:Q130"/>
    <mergeCell ref="R130:T130"/>
    <mergeCell ref="U130:Z130"/>
    <mergeCell ref="AA130:AD130"/>
    <mergeCell ref="AI131:AK131"/>
    <mergeCell ref="AL131:AM131"/>
    <mergeCell ref="C127:H127"/>
    <mergeCell ref="I127:L129"/>
    <mergeCell ref="N127:T128"/>
    <mergeCell ref="V127:AD128"/>
    <mergeCell ref="AF127:AM127"/>
    <mergeCell ref="C128:H128"/>
    <mergeCell ref="AF128:AH128"/>
    <mergeCell ref="AI128:AM128"/>
    <mergeCell ref="D129:G129"/>
    <mergeCell ref="N129:Q129"/>
    <mergeCell ref="R129:T129"/>
    <mergeCell ref="W129:Z129"/>
    <mergeCell ref="AA129:AD129"/>
    <mergeCell ref="AF129:AG129"/>
    <mergeCell ref="AI129:AK129"/>
    <mergeCell ref="AL129:AM129"/>
    <mergeCell ref="B123:G123"/>
    <mergeCell ref="H123:K123"/>
    <mergeCell ref="W123:Z123"/>
    <mergeCell ref="AA123:AE123"/>
    <mergeCell ref="AF123:AG123"/>
    <mergeCell ref="AH123:AI123"/>
    <mergeCell ref="AJ123:AK123"/>
    <mergeCell ref="B125:G125"/>
    <mergeCell ref="H125:K125"/>
    <mergeCell ref="AH120:AI120"/>
    <mergeCell ref="AJ120:AK120"/>
    <mergeCell ref="B121:G121"/>
    <mergeCell ref="H121:K121"/>
    <mergeCell ref="L121:M121"/>
    <mergeCell ref="N121:O121"/>
    <mergeCell ref="P121:Q121"/>
    <mergeCell ref="R121:V121"/>
    <mergeCell ref="W121:Z121"/>
    <mergeCell ref="AA121:AE121"/>
    <mergeCell ref="AF121:AG121"/>
    <mergeCell ref="AH121:AI121"/>
    <mergeCell ref="AJ121:AK121"/>
    <mergeCell ref="B120:G120"/>
    <mergeCell ref="H120:K120"/>
    <mergeCell ref="L120:M120"/>
    <mergeCell ref="N120:O120"/>
    <mergeCell ref="P120:Q120"/>
    <mergeCell ref="R120:V120"/>
    <mergeCell ref="W120:Z120"/>
    <mergeCell ref="AA120:AE120"/>
    <mergeCell ref="AF120:AG120"/>
    <mergeCell ref="B116:G116"/>
    <mergeCell ref="AH118:AI118"/>
    <mergeCell ref="AJ118:AK118"/>
    <mergeCell ref="B119:G119"/>
    <mergeCell ref="H119:K119"/>
    <mergeCell ref="L119:M119"/>
    <mergeCell ref="N119:O119"/>
    <mergeCell ref="P119:Q119"/>
    <mergeCell ref="R119:V119"/>
    <mergeCell ref="W119:Z119"/>
    <mergeCell ref="AA119:AE119"/>
    <mergeCell ref="AF119:AG119"/>
    <mergeCell ref="AH119:AI119"/>
    <mergeCell ref="AJ119:AK119"/>
    <mergeCell ref="B118:G118"/>
    <mergeCell ref="H118:K118"/>
    <mergeCell ref="L118:M118"/>
    <mergeCell ref="N118:O118"/>
    <mergeCell ref="P118:Q118"/>
    <mergeCell ref="R118:V118"/>
    <mergeCell ref="W118:Z118"/>
    <mergeCell ref="AA118:AE118"/>
    <mergeCell ref="AF118:AG118"/>
    <mergeCell ref="AJ116:AK116"/>
    <mergeCell ref="AN116:AU116"/>
    <mergeCell ref="AV116:BE116"/>
    <mergeCell ref="BF116:BL116"/>
    <mergeCell ref="BM116:BX116"/>
    <mergeCell ref="BY117:CD117"/>
    <mergeCell ref="AH117:AI117"/>
    <mergeCell ref="AJ117:AK117"/>
    <mergeCell ref="AN117:AU117"/>
    <mergeCell ref="AV117:BE117"/>
    <mergeCell ref="BF117:BL117"/>
    <mergeCell ref="BM117:BX117"/>
    <mergeCell ref="B117:G117"/>
    <mergeCell ref="H117:K117"/>
    <mergeCell ref="L117:M117"/>
    <mergeCell ref="N117:O117"/>
    <mergeCell ref="P117:Q117"/>
    <mergeCell ref="R117:V117"/>
    <mergeCell ref="W117:Z117"/>
    <mergeCell ref="AA117:AE117"/>
    <mergeCell ref="AF117:AG117"/>
    <mergeCell ref="H116:K116"/>
    <mergeCell ref="L116:M116"/>
    <mergeCell ref="N116:O116"/>
    <mergeCell ref="P116:Q116"/>
    <mergeCell ref="R116:V116"/>
    <mergeCell ref="W116:Z116"/>
    <mergeCell ref="AA116:AE116"/>
    <mergeCell ref="AF116:AG116"/>
    <mergeCell ref="CA114:CF114"/>
    <mergeCell ref="AH114:AI114"/>
    <mergeCell ref="AJ114:AK114"/>
    <mergeCell ref="AP114:AW114"/>
    <mergeCell ref="AX114:BG114"/>
    <mergeCell ref="BH114:BN114"/>
    <mergeCell ref="BO114:BZ114"/>
    <mergeCell ref="BY115:CD115"/>
    <mergeCell ref="AH115:AI115"/>
    <mergeCell ref="AJ115:AK115"/>
    <mergeCell ref="AN115:AU115"/>
    <mergeCell ref="AV115:BE115"/>
    <mergeCell ref="BF115:BL115"/>
    <mergeCell ref="BM115:BX115"/>
    <mergeCell ref="BY116:CD116"/>
    <mergeCell ref="AH116:AI116"/>
    <mergeCell ref="B115:G115"/>
    <mergeCell ref="H115:K115"/>
    <mergeCell ref="L115:M115"/>
    <mergeCell ref="N115:O115"/>
    <mergeCell ref="P115:Q115"/>
    <mergeCell ref="R115:V115"/>
    <mergeCell ref="W115:Z115"/>
    <mergeCell ref="AA115:AE115"/>
    <mergeCell ref="AF115:AG115"/>
    <mergeCell ref="B114:G114"/>
    <mergeCell ref="H114:K114"/>
    <mergeCell ref="L114:M114"/>
    <mergeCell ref="N114:O114"/>
    <mergeCell ref="P114:Q114"/>
    <mergeCell ref="R114:V114"/>
    <mergeCell ref="W114:Z114"/>
    <mergeCell ref="AA114:AE114"/>
    <mergeCell ref="AF114:AG114"/>
    <mergeCell ref="AX109:BG109"/>
    <mergeCell ref="BH109:BN113"/>
    <mergeCell ref="BO109:BZ113"/>
    <mergeCell ref="CA109:CF113"/>
    <mergeCell ref="H110:K110"/>
    <mergeCell ref="AX110:BG110"/>
    <mergeCell ref="H111:K111"/>
    <mergeCell ref="AX111:BG111"/>
    <mergeCell ref="H112:K112"/>
    <mergeCell ref="AX112:BG112"/>
    <mergeCell ref="W109:Z113"/>
    <mergeCell ref="AA109:AE113"/>
    <mergeCell ref="AF109:AG113"/>
    <mergeCell ref="AH109:AI113"/>
    <mergeCell ref="AJ109:AK113"/>
    <mergeCell ref="AP109:AW113"/>
    <mergeCell ref="AX113:BG113"/>
    <mergeCell ref="B109:G109"/>
    <mergeCell ref="H109:K109"/>
    <mergeCell ref="L109:M112"/>
    <mergeCell ref="N109:O113"/>
    <mergeCell ref="P109:Q113"/>
    <mergeCell ref="R109:V113"/>
    <mergeCell ref="H113:K113"/>
    <mergeCell ref="C106:L106"/>
    <mergeCell ref="M106:Q106"/>
    <mergeCell ref="B108:K108"/>
    <mergeCell ref="N108:O108"/>
    <mergeCell ref="R108:AE108"/>
    <mergeCell ref="AI108:AK108"/>
    <mergeCell ref="C102:L102"/>
    <mergeCell ref="M102:Q102"/>
    <mergeCell ref="R102:U102"/>
    <mergeCell ref="V102:AC102"/>
    <mergeCell ref="C104:L104"/>
    <mergeCell ref="M104:Q104"/>
    <mergeCell ref="C98:L98"/>
    <mergeCell ref="M98:Q98"/>
    <mergeCell ref="R98:U98"/>
    <mergeCell ref="V98:AC98"/>
    <mergeCell ref="C100:L100"/>
    <mergeCell ref="M100:Q100"/>
    <mergeCell ref="R100:U100"/>
    <mergeCell ref="V100:AC100"/>
    <mergeCell ref="AL92:AN92"/>
    <mergeCell ref="AS92:AT92"/>
    <mergeCell ref="B94:G94"/>
    <mergeCell ref="H94:X94"/>
    <mergeCell ref="AJ94:AK94"/>
    <mergeCell ref="AL94:AN94"/>
    <mergeCell ref="AS91:AT91"/>
    <mergeCell ref="B92:C92"/>
    <mergeCell ref="D92:L92"/>
    <mergeCell ref="M92:N92"/>
    <mergeCell ref="O92:R92"/>
    <mergeCell ref="S92:Y92"/>
    <mergeCell ref="Z92:AD92"/>
    <mergeCell ref="AE92:AG92"/>
    <mergeCell ref="AH92:AI92"/>
    <mergeCell ref="AJ92:AK92"/>
    <mergeCell ref="D91:L91"/>
    <mergeCell ref="M91:N91"/>
    <mergeCell ref="O91:R91"/>
    <mergeCell ref="S91:Y91"/>
    <mergeCell ref="Z91:AD91"/>
    <mergeCell ref="AE91:AG91"/>
    <mergeCell ref="AH91:AI91"/>
    <mergeCell ref="AJ91:AK91"/>
    <mergeCell ref="AL91:AN91"/>
    <mergeCell ref="AS89:AT89"/>
    <mergeCell ref="D90:L90"/>
    <mergeCell ref="M90:N90"/>
    <mergeCell ref="O90:R90"/>
    <mergeCell ref="S90:Y90"/>
    <mergeCell ref="Z90:AD90"/>
    <mergeCell ref="AE90:AG90"/>
    <mergeCell ref="AH90:AI90"/>
    <mergeCell ref="AJ90:AK90"/>
    <mergeCell ref="AL90:AN90"/>
    <mergeCell ref="AS90:AT90"/>
    <mergeCell ref="D89:L89"/>
    <mergeCell ref="M89:N89"/>
    <mergeCell ref="O89:R89"/>
    <mergeCell ref="S89:Y89"/>
    <mergeCell ref="Z89:AD89"/>
    <mergeCell ref="AE89:AG89"/>
    <mergeCell ref="AH89:AI89"/>
    <mergeCell ref="AJ89:AK89"/>
    <mergeCell ref="AL89:AN89"/>
    <mergeCell ref="AS87:AT87"/>
    <mergeCell ref="D88:L88"/>
    <mergeCell ref="M88:N88"/>
    <mergeCell ref="O88:R88"/>
    <mergeCell ref="S88:Y88"/>
    <mergeCell ref="Z88:AD88"/>
    <mergeCell ref="AE88:AG88"/>
    <mergeCell ref="AH88:AI88"/>
    <mergeCell ref="AJ88:AK88"/>
    <mergeCell ref="AL88:AN88"/>
    <mergeCell ref="AS88:AT88"/>
    <mergeCell ref="D87:L87"/>
    <mergeCell ref="M87:N87"/>
    <mergeCell ref="O87:R87"/>
    <mergeCell ref="S87:Y87"/>
    <mergeCell ref="Z87:AD87"/>
    <mergeCell ref="AE87:AG87"/>
    <mergeCell ref="AH87:AI87"/>
    <mergeCell ref="AJ87:AK87"/>
    <mergeCell ref="AL87:AN87"/>
    <mergeCell ref="AS85:AT85"/>
    <mergeCell ref="D86:L86"/>
    <mergeCell ref="M86:N86"/>
    <mergeCell ref="O86:R86"/>
    <mergeCell ref="S86:Y86"/>
    <mergeCell ref="Z86:AD86"/>
    <mergeCell ref="AE86:AG86"/>
    <mergeCell ref="AH86:AI86"/>
    <mergeCell ref="AJ86:AK86"/>
    <mergeCell ref="AL86:AN86"/>
    <mergeCell ref="AS86:AT86"/>
    <mergeCell ref="D85:L85"/>
    <mergeCell ref="M85:N85"/>
    <mergeCell ref="O85:R85"/>
    <mergeCell ref="S85:Y85"/>
    <mergeCell ref="Z85:AD85"/>
    <mergeCell ref="AE85:AG85"/>
    <mergeCell ref="AH85:AI85"/>
    <mergeCell ref="AJ85:AK85"/>
    <mergeCell ref="AL85:AN85"/>
    <mergeCell ref="AS83:AT83"/>
    <mergeCell ref="D84:L84"/>
    <mergeCell ref="M84:N84"/>
    <mergeCell ref="O84:R84"/>
    <mergeCell ref="S84:Y84"/>
    <mergeCell ref="Z84:AD84"/>
    <mergeCell ref="AE84:AG84"/>
    <mergeCell ref="AH84:AI84"/>
    <mergeCell ref="AJ84:AK84"/>
    <mergeCell ref="AL84:AN84"/>
    <mergeCell ref="AS84:AT84"/>
    <mergeCell ref="D83:L83"/>
    <mergeCell ref="M83:N83"/>
    <mergeCell ref="O83:R83"/>
    <mergeCell ref="S83:Y83"/>
    <mergeCell ref="Z83:AD83"/>
    <mergeCell ref="AE83:AG83"/>
    <mergeCell ref="AH83:AI83"/>
    <mergeCell ref="AJ83:AK83"/>
    <mergeCell ref="AL83:AN83"/>
    <mergeCell ref="AS81:AT81"/>
    <mergeCell ref="D82:L82"/>
    <mergeCell ref="M82:N82"/>
    <mergeCell ref="O82:R82"/>
    <mergeCell ref="S82:Y82"/>
    <mergeCell ref="Z82:AD82"/>
    <mergeCell ref="AE82:AG82"/>
    <mergeCell ref="AH82:AI82"/>
    <mergeCell ref="AJ82:AK82"/>
    <mergeCell ref="AL82:AN82"/>
    <mergeCell ref="AS82:AT82"/>
    <mergeCell ref="D81:L81"/>
    <mergeCell ref="M81:N81"/>
    <mergeCell ref="O81:R81"/>
    <mergeCell ref="S81:Y81"/>
    <mergeCell ref="Z81:AD81"/>
    <mergeCell ref="AE81:AG81"/>
    <mergeCell ref="AH81:AI81"/>
    <mergeCell ref="AJ81:AK81"/>
    <mergeCell ref="AL81:AN81"/>
    <mergeCell ref="AS79:AT79"/>
    <mergeCell ref="D80:L80"/>
    <mergeCell ref="M80:N80"/>
    <mergeCell ref="O80:R80"/>
    <mergeCell ref="S80:Y80"/>
    <mergeCell ref="Z80:AD80"/>
    <mergeCell ref="AE80:AG80"/>
    <mergeCell ref="AH80:AI80"/>
    <mergeCell ref="AJ80:AK80"/>
    <mergeCell ref="AL80:AN80"/>
    <mergeCell ref="AS80:AT80"/>
    <mergeCell ref="D79:L79"/>
    <mergeCell ref="M79:N79"/>
    <mergeCell ref="O79:R79"/>
    <mergeCell ref="S79:Y79"/>
    <mergeCell ref="Z79:AD79"/>
    <mergeCell ref="AE79:AG79"/>
    <mergeCell ref="AH79:AI79"/>
    <mergeCell ref="AJ79:AK79"/>
    <mergeCell ref="AL79:AN79"/>
    <mergeCell ref="AS77:AT77"/>
    <mergeCell ref="D78:L78"/>
    <mergeCell ref="M78:N78"/>
    <mergeCell ref="O78:R78"/>
    <mergeCell ref="S78:Y78"/>
    <mergeCell ref="Z78:AD78"/>
    <mergeCell ref="AE78:AG78"/>
    <mergeCell ref="AH78:AI78"/>
    <mergeCell ref="AJ78:AK78"/>
    <mergeCell ref="AL78:AN78"/>
    <mergeCell ref="AS78:AT78"/>
    <mergeCell ref="D77:L77"/>
    <mergeCell ref="M77:N77"/>
    <mergeCell ref="O77:R77"/>
    <mergeCell ref="S77:Y77"/>
    <mergeCell ref="Z77:AD77"/>
    <mergeCell ref="AE77:AG77"/>
    <mergeCell ref="AH77:AI77"/>
    <mergeCell ref="AJ77:AK77"/>
    <mergeCell ref="AL77:AN77"/>
    <mergeCell ref="AS75:AT75"/>
    <mergeCell ref="D76:L76"/>
    <mergeCell ref="M76:N76"/>
    <mergeCell ref="O76:R76"/>
    <mergeCell ref="S76:Y76"/>
    <mergeCell ref="Z76:AD76"/>
    <mergeCell ref="AE76:AG76"/>
    <mergeCell ref="AH76:AI76"/>
    <mergeCell ref="AJ76:AK76"/>
    <mergeCell ref="AL76:AN76"/>
    <mergeCell ref="AS76:AT76"/>
    <mergeCell ref="D75:L75"/>
    <mergeCell ref="M75:N75"/>
    <mergeCell ref="O75:R75"/>
    <mergeCell ref="S75:Y75"/>
    <mergeCell ref="Z75:AD75"/>
    <mergeCell ref="AE75:AG75"/>
    <mergeCell ref="AH75:AI75"/>
    <mergeCell ref="AJ75:AK75"/>
    <mergeCell ref="AL75:AN75"/>
    <mergeCell ref="AS73:AT73"/>
    <mergeCell ref="D74:L74"/>
    <mergeCell ref="M74:N74"/>
    <mergeCell ref="O74:R74"/>
    <mergeCell ref="S74:Y74"/>
    <mergeCell ref="Z74:AD74"/>
    <mergeCell ref="AE74:AG74"/>
    <mergeCell ref="AH74:AI74"/>
    <mergeCell ref="AJ74:AK74"/>
    <mergeCell ref="AL74:AN74"/>
    <mergeCell ref="AS74:AT74"/>
    <mergeCell ref="D73:L73"/>
    <mergeCell ref="M73:N73"/>
    <mergeCell ref="O73:R73"/>
    <mergeCell ref="S73:Y73"/>
    <mergeCell ref="Z73:AD73"/>
    <mergeCell ref="AE73:AG73"/>
    <mergeCell ref="AH73:AI73"/>
    <mergeCell ref="AJ73:AK73"/>
    <mergeCell ref="AL73:AN73"/>
    <mergeCell ref="AS71:AT71"/>
    <mergeCell ref="D72:L72"/>
    <mergeCell ref="M72:N72"/>
    <mergeCell ref="O72:R72"/>
    <mergeCell ref="S72:Y72"/>
    <mergeCell ref="Z72:AD72"/>
    <mergeCell ref="AE72:AG72"/>
    <mergeCell ref="AH72:AI72"/>
    <mergeCell ref="AJ72:AK72"/>
    <mergeCell ref="AL72:AN72"/>
    <mergeCell ref="AS72:AT72"/>
    <mergeCell ref="D71:L71"/>
    <mergeCell ref="M71:N71"/>
    <mergeCell ref="O71:R71"/>
    <mergeCell ref="S71:Y71"/>
    <mergeCell ref="Z71:AD71"/>
    <mergeCell ref="AE71:AG71"/>
    <mergeCell ref="AH71:AI71"/>
    <mergeCell ref="AJ71:AK71"/>
    <mergeCell ref="AL71:AN71"/>
    <mergeCell ref="AS68:AT69"/>
    <mergeCell ref="D70:L70"/>
    <mergeCell ref="M70:N70"/>
    <mergeCell ref="O70:R70"/>
    <mergeCell ref="S70:Y70"/>
    <mergeCell ref="Z70:AD70"/>
    <mergeCell ref="AE70:AG70"/>
    <mergeCell ref="AH70:AI70"/>
    <mergeCell ref="AJ70:AK70"/>
    <mergeCell ref="AL70:AN70"/>
    <mergeCell ref="S68:Y69"/>
    <mergeCell ref="Z68:AD69"/>
    <mergeCell ref="AE68:AG69"/>
    <mergeCell ref="AH68:AI69"/>
    <mergeCell ref="AJ68:AK69"/>
    <mergeCell ref="AL68:AN69"/>
    <mergeCell ref="AS70:AT70"/>
    <mergeCell ref="AO68:AO69"/>
    <mergeCell ref="B63:AN63"/>
    <mergeCell ref="C65:U65"/>
    <mergeCell ref="V65:Y65"/>
    <mergeCell ref="Z65:AD65"/>
    <mergeCell ref="AE65:AG65"/>
    <mergeCell ref="B68:B69"/>
    <mergeCell ref="C68:C69"/>
    <mergeCell ref="D68:L69"/>
    <mergeCell ref="M68:N69"/>
    <mergeCell ref="O68:R69"/>
    <mergeCell ref="AE57:AG57"/>
    <mergeCell ref="C59:Q59"/>
    <mergeCell ref="S59:AA59"/>
    <mergeCell ref="AD59:AG59"/>
    <mergeCell ref="C61:Q61"/>
    <mergeCell ref="R61:AG61"/>
    <mergeCell ref="C53:Q53"/>
    <mergeCell ref="R53:AD53"/>
    <mergeCell ref="C55:Q55"/>
    <mergeCell ref="R55:AD55"/>
    <mergeCell ref="C57:Q57"/>
    <mergeCell ref="R57:Y57"/>
    <mergeCell ref="Z57:AD57"/>
    <mergeCell ref="C49:Q49"/>
    <mergeCell ref="R49:AD49"/>
    <mergeCell ref="AE49:AF49"/>
    <mergeCell ref="AK49:AL49"/>
    <mergeCell ref="C51:Q51"/>
    <mergeCell ref="R51:AD51"/>
    <mergeCell ref="AE51:AF51"/>
    <mergeCell ref="C39:Q39"/>
    <mergeCell ref="R39:AD39"/>
    <mergeCell ref="R41:AD41"/>
    <mergeCell ref="A43:AE43"/>
    <mergeCell ref="A45:AE45"/>
    <mergeCell ref="B47:AG47"/>
    <mergeCell ref="C32:Q32"/>
    <mergeCell ref="R32:AD32"/>
    <mergeCell ref="C35:Q35"/>
    <mergeCell ref="R35:AD35"/>
    <mergeCell ref="C37:Q37"/>
    <mergeCell ref="R37:AD37"/>
    <mergeCell ref="C26:Q26"/>
    <mergeCell ref="R26:AD26"/>
    <mergeCell ref="C28:Q28"/>
    <mergeCell ref="R28:AD28"/>
    <mergeCell ref="C30:Q30"/>
    <mergeCell ref="R30:AD30"/>
    <mergeCell ref="C18:Q18"/>
    <mergeCell ref="R18:AD18"/>
    <mergeCell ref="C22:Q22"/>
    <mergeCell ref="R22:AB22"/>
    <mergeCell ref="C24:Q24"/>
    <mergeCell ref="R24:AB24"/>
    <mergeCell ref="R13:AD13"/>
    <mergeCell ref="C14:Q14"/>
    <mergeCell ref="R14:AD14"/>
    <mergeCell ref="R15:AD15"/>
    <mergeCell ref="C16:Q16"/>
    <mergeCell ref="R16:AD16"/>
    <mergeCell ref="R9:AD9"/>
    <mergeCell ref="C10:Q10"/>
    <mergeCell ref="R10:AD10"/>
    <mergeCell ref="R11:AD11"/>
    <mergeCell ref="C12:Q12"/>
    <mergeCell ref="R12:AD12"/>
    <mergeCell ref="B2:AD2"/>
    <mergeCell ref="B4:AD4"/>
    <mergeCell ref="AG4:AJ5"/>
    <mergeCell ref="R6:AD6"/>
    <mergeCell ref="C8:Q8"/>
    <mergeCell ref="R8:AD8"/>
  </mergeCells>
  <conditionalFormatting sqref="R51 AE51 AG51:AN51">
    <cfRule type="containsText" dxfId="8" priority="2" stopIfTrue="1" operator="containsText" text="יש להזין סוג החשבון">
      <formula>NOT(ISERROR(SEARCH("יש להזין סוג החשבון",R51)))</formula>
    </cfRule>
    <cfRule type="expression" dxfId="7" priority="3" stopIfTrue="1">
      <formula>LEFT(R51,19)="יש להזין סוג החשבון"</formula>
    </cfRule>
  </conditionalFormatting>
  <conditionalFormatting sqref="M100:O100 R61 V104 R41 AH61:AN61">
    <cfRule type="containsText" dxfId="6" priority="1" stopIfTrue="1" operator="containsText" text="יש">
      <formula>NOT(ISERROR(SEARCH("יש",M41)))</formula>
    </cfRule>
  </conditionalFormatting>
  <printOptions horizontalCentered="1" verticalCentered="1"/>
  <pageMargins left="0" right="0.59055118110236227" top="0" bottom="0" header="0" footer="0.19685039370078741"/>
  <pageSetup paperSize="9" scale="59" orientation="landscape" r:id="rId1"/>
  <headerFooter alignWithMargins="0">
    <oddHeader>&amp;L&amp;D</oddHeader>
  </headerFooter>
  <rowBreaks count="2" manualBreakCount="2">
    <brk id="168" max="16383" man="1"/>
    <brk id="215" min="1" max="40"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גיליון1!$B$12:$B$13</xm:f>
          </x14:formula1>
          <xm:sqref>L115:M121 L224:M230</xm:sqref>
        </x14:dataValidation>
        <x14:dataValidation type="list" showInputMessage="1" showErrorMessage="1">
          <x14:formula1>
            <xm:f>גיליון1!$B$2:$B$9</xm:f>
          </x14:formula1>
          <xm:sqref>R51:AD51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G537"/>
  <sheetViews>
    <sheetView showGridLines="0" rightToLeft="1" zoomScaleNormal="100" workbookViewId="0">
      <selection activeCell="R28" sqref="R28:AD28"/>
    </sheetView>
  </sheetViews>
  <sheetFormatPr defaultColWidth="9.140625" defaultRowHeight="12.75"/>
  <cols>
    <col min="1" max="1" width="3" style="2" customWidth="1"/>
    <col min="2" max="2" width="5.5703125" style="3" customWidth="1"/>
    <col min="3" max="3" width="9.42578125" style="3" customWidth="1"/>
    <col min="4" max="7" width="2.28515625" style="3" customWidth="1"/>
    <col min="8" max="9" width="3.28515625" style="3" customWidth="1"/>
    <col min="10" max="10" width="2.28515625" style="3" customWidth="1"/>
    <col min="11" max="11" width="11.85546875" style="3" customWidth="1"/>
    <col min="12" max="12" width="7.85546875" style="3" customWidth="1"/>
    <col min="13" max="13" width="9" style="3" customWidth="1"/>
    <col min="14" max="14" width="11.28515625" style="3" customWidth="1"/>
    <col min="15" max="15" width="2.7109375" style="3" customWidth="1"/>
    <col min="16" max="16" width="1.140625" style="3" customWidth="1"/>
    <col min="17" max="17" width="12.140625" style="3" customWidth="1"/>
    <col min="18" max="19" width="2.140625" style="3" customWidth="1"/>
    <col min="20" max="20" width="9.42578125" style="3" customWidth="1"/>
    <col min="21" max="21" width="12.85546875" style="3" hidden="1" customWidth="1"/>
    <col min="22" max="22" width="0.28515625" style="3" customWidth="1"/>
    <col min="23" max="23" width="3" style="3" customWidth="1"/>
    <col min="24" max="24" width="4.140625" style="3" customWidth="1"/>
    <col min="25" max="25" width="3.85546875" style="3" customWidth="1"/>
    <col min="26" max="26" width="6.7109375" style="3" customWidth="1"/>
    <col min="27" max="27" width="2.5703125" style="3" customWidth="1"/>
    <col min="28" max="28" width="4.5703125" style="3" customWidth="1"/>
    <col min="29" max="29" width="0.85546875" style="3" customWidth="1"/>
    <col min="30" max="30" width="7.42578125" style="3" customWidth="1"/>
    <col min="31" max="31" width="6.28515625" style="3" customWidth="1"/>
    <col min="32" max="32" width="4.42578125" style="3" customWidth="1"/>
    <col min="33" max="33" width="16.140625" style="3" customWidth="1"/>
    <col min="34" max="34" width="10.7109375" style="3" customWidth="1"/>
    <col min="35" max="35" width="10.42578125" style="8" customWidth="1"/>
    <col min="36" max="36" width="3.5703125" style="8" customWidth="1"/>
    <col min="37" max="37" width="12.5703125" style="3" customWidth="1"/>
    <col min="38" max="38" width="4.7109375" style="3" customWidth="1"/>
    <col min="39" max="39" width="7.7109375" style="3" customWidth="1"/>
    <col min="40" max="40" width="7.42578125" style="3" customWidth="1"/>
    <col min="41" max="41" width="15.28515625" style="2" customWidth="1"/>
    <col min="42" max="44" width="9.140625" style="2" customWidth="1"/>
    <col min="45" max="46" width="9.140625" style="2" hidden="1" customWidth="1"/>
    <col min="47" max="69" width="9.140625" style="2" customWidth="1"/>
    <col min="70" max="16384" width="9.140625" style="2"/>
  </cols>
  <sheetData>
    <row r="1" spans="1:40" s="3" customFormat="1">
      <c r="A1" s="2"/>
      <c r="AI1" s="8"/>
      <c r="AJ1" s="8"/>
    </row>
    <row r="2" spans="1:40" s="3" customFormat="1" ht="14.25">
      <c r="A2" s="2"/>
      <c r="B2" s="861" t="str">
        <f>'שורות 1-21'!B2:AD2</f>
        <v>טופס 23.020 חשבון לחישוב שכ"ט לפי % וש"ע</v>
      </c>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3"/>
      <c r="AE2" s="2"/>
      <c r="AF2" s="2"/>
      <c r="AG2" s="446" t="str">
        <f>'שורות 1-21'!AG2</f>
        <v>טופס מעודכן ל-11.2020</v>
      </c>
      <c r="AH2" s="27"/>
      <c r="AI2" s="27"/>
      <c r="AJ2" s="27"/>
      <c r="AK2" s="27"/>
      <c r="AL2" s="27"/>
      <c r="AM2" s="27"/>
      <c r="AN2" s="27"/>
    </row>
    <row r="3" spans="1:40" s="3"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16"/>
      <c r="AJ3" s="16"/>
      <c r="AK3" s="2"/>
      <c r="AL3" s="2"/>
      <c r="AM3" s="2"/>
      <c r="AN3" s="2"/>
    </row>
    <row r="4" spans="1:40" s="3" customFormat="1" ht="21" customHeight="1">
      <c r="A4" s="2"/>
      <c r="B4" s="864" t="s">
        <v>83</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c r="AE4" s="28"/>
      <c r="AF4" s="28"/>
      <c r="AG4" s="459"/>
      <c r="AH4" s="459"/>
      <c r="AI4" s="459"/>
      <c r="AJ4" s="459"/>
      <c r="AK4" s="450"/>
      <c r="AL4" s="450"/>
      <c r="AM4" s="450"/>
      <c r="AN4" s="450"/>
    </row>
    <row r="5" spans="1:40" s="3" customFormat="1" ht="13.5" customHeight="1" thickBo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108"/>
      <c r="AF5" s="108"/>
      <c r="AG5" s="459"/>
      <c r="AH5" s="459"/>
      <c r="AI5" s="459"/>
      <c r="AJ5" s="459"/>
      <c r="AK5" s="450"/>
      <c r="AL5" s="450"/>
      <c r="AM5" s="450"/>
      <c r="AN5" s="450"/>
    </row>
    <row r="6" spans="1:40" s="3" customFormat="1" ht="13.5" thickBot="1">
      <c r="A6" s="2"/>
      <c r="B6" s="29" t="s">
        <v>115</v>
      </c>
      <c r="C6" s="29" t="s">
        <v>45</v>
      </c>
      <c r="D6" s="29"/>
      <c r="E6" s="29"/>
      <c r="F6" s="29"/>
      <c r="G6" s="29"/>
      <c r="H6" s="29"/>
      <c r="I6" s="29"/>
      <c r="J6" s="29"/>
      <c r="K6" s="29"/>
      <c r="L6" s="29"/>
      <c r="M6" s="29"/>
      <c r="N6" s="29"/>
      <c r="O6" s="29"/>
      <c r="P6" s="29"/>
      <c r="Q6" s="29"/>
      <c r="R6" s="865" t="s">
        <v>55</v>
      </c>
      <c r="S6" s="866"/>
      <c r="T6" s="866"/>
      <c r="U6" s="866"/>
      <c r="V6" s="866"/>
      <c r="W6" s="866"/>
      <c r="X6" s="866"/>
      <c r="Y6" s="866"/>
      <c r="Z6" s="866"/>
      <c r="AA6" s="866"/>
      <c r="AB6" s="866"/>
      <c r="AC6" s="866"/>
      <c r="AD6" s="867"/>
      <c r="AE6" s="30"/>
      <c r="AF6" s="31"/>
      <c r="AG6" s="31"/>
      <c r="AH6" s="31"/>
      <c r="AI6" s="32"/>
      <c r="AJ6" s="32"/>
      <c r="AK6" s="31"/>
      <c r="AL6" s="31"/>
      <c r="AM6" s="31"/>
      <c r="AN6" s="108"/>
    </row>
    <row r="7" spans="1:40" s="3" customFormat="1" ht="7.5" customHeight="1">
      <c r="A7" s="2"/>
      <c r="B7" s="33"/>
      <c r="C7" s="33"/>
      <c r="D7" s="33"/>
      <c r="E7" s="33"/>
      <c r="F7" s="33"/>
      <c r="G7" s="33"/>
      <c r="H7" s="33"/>
      <c r="I7" s="33"/>
      <c r="J7" s="33"/>
      <c r="K7" s="33"/>
      <c r="L7" s="33"/>
      <c r="M7" s="33"/>
      <c r="N7" s="33"/>
      <c r="O7" s="33"/>
      <c r="P7" s="33"/>
      <c r="Q7" s="33"/>
      <c r="R7" s="34"/>
      <c r="S7" s="34"/>
      <c r="T7" s="34"/>
      <c r="U7" s="34"/>
      <c r="V7" s="34"/>
      <c r="W7" s="34"/>
      <c r="X7" s="34"/>
      <c r="Y7" s="34"/>
      <c r="Z7" s="34"/>
      <c r="AA7" s="34"/>
      <c r="AB7" s="34"/>
      <c r="AC7" s="34"/>
      <c r="AD7" s="34"/>
      <c r="AE7" s="31"/>
      <c r="AF7" s="31"/>
      <c r="AG7" s="31"/>
      <c r="AH7" s="31"/>
      <c r="AI7" s="32"/>
      <c r="AJ7" s="32"/>
      <c r="AK7" s="31"/>
      <c r="AL7" s="108"/>
      <c r="AM7" s="108"/>
      <c r="AN7" s="108"/>
    </row>
    <row r="8" spans="1:40" s="3" customFormat="1">
      <c r="A8" s="2"/>
      <c r="B8" s="35" t="s">
        <v>88</v>
      </c>
      <c r="C8" s="780" t="s">
        <v>54</v>
      </c>
      <c r="D8" s="781"/>
      <c r="E8" s="781"/>
      <c r="F8" s="781"/>
      <c r="G8" s="781"/>
      <c r="H8" s="781"/>
      <c r="I8" s="781"/>
      <c r="J8" s="781"/>
      <c r="K8" s="781"/>
      <c r="L8" s="781"/>
      <c r="M8" s="781"/>
      <c r="N8" s="781"/>
      <c r="O8" s="781"/>
      <c r="P8" s="781"/>
      <c r="Q8" s="782"/>
      <c r="R8" s="859">
        <f>'שורות 1-21'!R8:AD8</f>
        <v>0</v>
      </c>
      <c r="S8" s="842"/>
      <c r="T8" s="842"/>
      <c r="U8" s="842"/>
      <c r="V8" s="842"/>
      <c r="W8" s="842"/>
      <c r="X8" s="842"/>
      <c r="Y8" s="842"/>
      <c r="Z8" s="842"/>
      <c r="AA8" s="842"/>
      <c r="AB8" s="842"/>
      <c r="AC8" s="842"/>
      <c r="AD8" s="860"/>
      <c r="AE8" s="13" t="s">
        <v>79</v>
      </c>
      <c r="AF8" s="15"/>
      <c r="AG8" s="15"/>
      <c r="AH8" s="15"/>
      <c r="AI8" s="25">
        <f>IF(ISBLANK(R8),0,1)</f>
        <v>1</v>
      </c>
      <c r="AJ8" s="25"/>
      <c r="AK8" s="36"/>
      <c r="AL8" s="36"/>
      <c r="AM8" s="36"/>
      <c r="AN8" s="36"/>
    </row>
    <row r="9" spans="1:40" s="3" customFormat="1" ht="7.5" customHeight="1">
      <c r="A9" s="2"/>
      <c r="B9" s="37"/>
      <c r="C9" s="38"/>
      <c r="D9" s="38"/>
      <c r="E9" s="38"/>
      <c r="F9" s="38"/>
      <c r="G9" s="38"/>
      <c r="H9" s="38"/>
      <c r="I9" s="38"/>
      <c r="J9" s="38"/>
      <c r="K9" s="38"/>
      <c r="L9" s="38"/>
      <c r="M9" s="38"/>
      <c r="N9" s="38"/>
      <c r="O9" s="38"/>
      <c r="P9" s="38"/>
      <c r="Q9" s="38"/>
      <c r="R9" s="858"/>
      <c r="S9" s="858"/>
      <c r="T9" s="858"/>
      <c r="U9" s="858"/>
      <c r="V9" s="858"/>
      <c r="W9" s="858"/>
      <c r="X9" s="858"/>
      <c r="Y9" s="858"/>
      <c r="Z9" s="858"/>
      <c r="AA9" s="858"/>
      <c r="AB9" s="858"/>
      <c r="AC9" s="858"/>
      <c r="AD9" s="858"/>
      <c r="AE9" s="13"/>
      <c r="AF9" s="15"/>
      <c r="AG9" s="15"/>
      <c r="AH9" s="15"/>
      <c r="AI9" s="25"/>
      <c r="AJ9" s="25"/>
      <c r="AK9" s="39"/>
      <c r="AL9" s="22"/>
      <c r="AM9" s="22"/>
      <c r="AN9" s="22"/>
    </row>
    <row r="10" spans="1:40" s="3" customFormat="1">
      <c r="A10" s="2"/>
      <c r="B10" s="37" t="s">
        <v>89</v>
      </c>
      <c r="C10" s="780" t="s">
        <v>56</v>
      </c>
      <c r="D10" s="781"/>
      <c r="E10" s="781"/>
      <c r="F10" s="781"/>
      <c r="G10" s="781"/>
      <c r="H10" s="781"/>
      <c r="I10" s="781"/>
      <c r="J10" s="781"/>
      <c r="K10" s="781"/>
      <c r="L10" s="781"/>
      <c r="M10" s="781"/>
      <c r="N10" s="781"/>
      <c r="O10" s="781"/>
      <c r="P10" s="781"/>
      <c r="Q10" s="782"/>
      <c r="R10" s="859">
        <f>'שורות 1-21'!R10:AD10</f>
        <v>0</v>
      </c>
      <c r="S10" s="842"/>
      <c r="T10" s="842"/>
      <c r="U10" s="842"/>
      <c r="V10" s="842"/>
      <c r="W10" s="842"/>
      <c r="X10" s="842"/>
      <c r="Y10" s="842"/>
      <c r="Z10" s="842"/>
      <c r="AA10" s="842"/>
      <c r="AB10" s="842"/>
      <c r="AC10" s="842"/>
      <c r="AD10" s="860"/>
      <c r="AE10" s="13" t="s">
        <v>79</v>
      </c>
      <c r="AF10" s="15"/>
      <c r="AG10" s="15"/>
      <c r="AH10" s="15"/>
      <c r="AI10" s="25">
        <f>IF(ISBLANK(R10),0,1)</f>
        <v>1</v>
      </c>
      <c r="AJ10" s="25"/>
      <c r="AK10" s="40"/>
      <c r="AL10" s="40"/>
      <c r="AM10" s="40"/>
      <c r="AN10" s="40"/>
    </row>
    <row r="11" spans="1:40" s="3" customFormat="1" ht="7.5" customHeight="1">
      <c r="A11" s="2"/>
      <c r="B11" s="37"/>
      <c r="C11" s="33"/>
      <c r="D11" s="33"/>
      <c r="E11" s="33"/>
      <c r="F11" s="33"/>
      <c r="G11" s="33"/>
      <c r="H11" s="33"/>
      <c r="I11" s="33"/>
      <c r="J11" s="33"/>
      <c r="K11" s="33"/>
      <c r="L11" s="33"/>
      <c r="M11" s="33"/>
      <c r="N11" s="33"/>
      <c r="O11" s="33"/>
      <c r="P11" s="33"/>
      <c r="Q11" s="33"/>
      <c r="R11" s="858"/>
      <c r="S11" s="858"/>
      <c r="T11" s="858"/>
      <c r="U11" s="858"/>
      <c r="V11" s="858"/>
      <c r="W11" s="858"/>
      <c r="X11" s="858"/>
      <c r="Y11" s="858"/>
      <c r="Z11" s="858"/>
      <c r="AA11" s="858"/>
      <c r="AB11" s="858"/>
      <c r="AC11" s="858"/>
      <c r="AD11" s="858"/>
      <c r="AE11" s="13"/>
      <c r="AF11" s="15"/>
      <c r="AG11" s="15"/>
      <c r="AH11" s="15"/>
      <c r="AI11" s="25"/>
      <c r="AJ11" s="25"/>
      <c r="AK11" s="39"/>
      <c r="AL11" s="22"/>
      <c r="AM11" s="22"/>
      <c r="AN11" s="22"/>
    </row>
    <row r="12" spans="1:40" s="3" customFormat="1">
      <c r="A12" s="2"/>
      <c r="B12" s="37" t="s">
        <v>91</v>
      </c>
      <c r="C12" s="780" t="s">
        <v>99</v>
      </c>
      <c r="D12" s="781"/>
      <c r="E12" s="781"/>
      <c r="F12" s="781"/>
      <c r="G12" s="781"/>
      <c r="H12" s="781"/>
      <c r="I12" s="781"/>
      <c r="J12" s="781"/>
      <c r="K12" s="781"/>
      <c r="L12" s="781"/>
      <c r="M12" s="781"/>
      <c r="N12" s="781"/>
      <c r="O12" s="781"/>
      <c r="P12" s="781"/>
      <c r="Q12" s="782"/>
      <c r="R12" s="1015">
        <f>'שורות 1-21'!R12:AD12</f>
        <v>0</v>
      </c>
      <c r="S12" s="1016"/>
      <c r="T12" s="1016"/>
      <c r="U12" s="1016"/>
      <c r="V12" s="1016"/>
      <c r="W12" s="1016"/>
      <c r="X12" s="1016"/>
      <c r="Y12" s="1016"/>
      <c r="Z12" s="1016"/>
      <c r="AA12" s="1016"/>
      <c r="AB12" s="1016"/>
      <c r="AC12" s="1016"/>
      <c r="AD12" s="1017"/>
      <c r="AE12" s="13" t="s">
        <v>79</v>
      </c>
      <c r="AF12" s="15"/>
      <c r="AG12" s="15"/>
      <c r="AH12" s="15"/>
      <c r="AI12" s="25">
        <f>IF(ISBLANK(R12),0,1)</f>
        <v>1</v>
      </c>
      <c r="AJ12" s="25"/>
      <c r="AK12" s="40"/>
      <c r="AL12" s="40"/>
      <c r="AM12" s="40"/>
      <c r="AN12" s="40"/>
    </row>
    <row r="13" spans="1:40" s="3" customFormat="1" ht="7.5" customHeight="1">
      <c r="A13" s="2"/>
      <c r="B13" s="37"/>
      <c r="C13" s="33"/>
      <c r="D13" s="33"/>
      <c r="E13" s="33"/>
      <c r="F13" s="33"/>
      <c r="G13" s="33"/>
      <c r="H13" s="33"/>
      <c r="I13" s="33"/>
      <c r="J13" s="33"/>
      <c r="K13" s="33"/>
      <c r="L13" s="33"/>
      <c r="M13" s="33"/>
      <c r="N13" s="33"/>
      <c r="O13" s="33"/>
      <c r="P13" s="33"/>
      <c r="Q13" s="33"/>
      <c r="R13" s="858"/>
      <c r="S13" s="858"/>
      <c r="T13" s="858"/>
      <c r="U13" s="858"/>
      <c r="V13" s="858"/>
      <c r="W13" s="858"/>
      <c r="X13" s="858"/>
      <c r="Y13" s="858"/>
      <c r="Z13" s="858"/>
      <c r="AA13" s="858"/>
      <c r="AB13" s="858"/>
      <c r="AC13" s="858"/>
      <c r="AD13" s="858"/>
      <c r="AE13" s="13"/>
      <c r="AF13" s="15"/>
      <c r="AG13" s="15"/>
      <c r="AH13" s="15"/>
      <c r="AI13" s="25"/>
      <c r="AJ13" s="25"/>
      <c r="AK13" s="39"/>
      <c r="AL13" s="22"/>
      <c r="AM13" s="22"/>
      <c r="AN13" s="22"/>
    </row>
    <row r="14" spans="1:40" s="3" customFormat="1">
      <c r="A14" s="2"/>
      <c r="B14" s="37" t="s">
        <v>92</v>
      </c>
      <c r="C14" s="780" t="s">
        <v>113</v>
      </c>
      <c r="D14" s="781"/>
      <c r="E14" s="781"/>
      <c r="F14" s="781"/>
      <c r="G14" s="781"/>
      <c r="H14" s="781"/>
      <c r="I14" s="781"/>
      <c r="J14" s="781"/>
      <c r="K14" s="781"/>
      <c r="L14" s="781"/>
      <c r="M14" s="781"/>
      <c r="N14" s="781"/>
      <c r="O14" s="781"/>
      <c r="P14" s="781"/>
      <c r="Q14" s="782"/>
      <c r="R14" s="859">
        <f>'שורות 1-21'!R14:AD14</f>
        <v>0</v>
      </c>
      <c r="S14" s="842"/>
      <c r="T14" s="842"/>
      <c r="U14" s="842"/>
      <c r="V14" s="842"/>
      <c r="W14" s="842"/>
      <c r="X14" s="842"/>
      <c r="Y14" s="842"/>
      <c r="Z14" s="842"/>
      <c r="AA14" s="842"/>
      <c r="AB14" s="842"/>
      <c r="AC14" s="842"/>
      <c r="AD14" s="860"/>
      <c r="AE14" s="13" t="s">
        <v>79</v>
      </c>
      <c r="AF14" s="15"/>
      <c r="AG14" s="15"/>
      <c r="AH14" s="15"/>
      <c r="AI14" s="25">
        <f>IF(ISBLANK(R14),0,1)</f>
        <v>1</v>
      </c>
      <c r="AJ14" s="25"/>
      <c r="AK14" s="40"/>
      <c r="AL14" s="40"/>
      <c r="AM14" s="40"/>
      <c r="AN14" s="40"/>
    </row>
    <row r="15" spans="1:40" s="3" customFormat="1" ht="7.5" customHeight="1">
      <c r="A15" s="2"/>
      <c r="B15" s="37"/>
      <c r="C15" s="38"/>
      <c r="D15" s="38"/>
      <c r="E15" s="38"/>
      <c r="F15" s="38"/>
      <c r="G15" s="38"/>
      <c r="H15" s="38"/>
      <c r="I15" s="38"/>
      <c r="J15" s="38"/>
      <c r="K15" s="38"/>
      <c r="L15" s="38"/>
      <c r="M15" s="38"/>
      <c r="N15" s="38"/>
      <c r="O15" s="38"/>
      <c r="P15" s="38"/>
      <c r="Q15" s="38"/>
      <c r="R15" s="858"/>
      <c r="S15" s="858"/>
      <c r="T15" s="858"/>
      <c r="U15" s="858"/>
      <c r="V15" s="858"/>
      <c r="W15" s="858"/>
      <c r="X15" s="858"/>
      <c r="Y15" s="858"/>
      <c r="Z15" s="858"/>
      <c r="AA15" s="858"/>
      <c r="AB15" s="858"/>
      <c r="AC15" s="858"/>
      <c r="AD15" s="858"/>
      <c r="AE15" s="13"/>
      <c r="AF15" s="15"/>
      <c r="AG15" s="15"/>
      <c r="AH15" s="15"/>
      <c r="AI15" s="25"/>
      <c r="AJ15" s="25"/>
      <c r="AK15" s="39"/>
      <c r="AL15" s="22"/>
      <c r="AM15" s="22"/>
      <c r="AN15" s="22"/>
    </row>
    <row r="16" spans="1:40" s="3" customFormat="1">
      <c r="A16" s="2"/>
      <c r="B16" s="37" t="s">
        <v>93</v>
      </c>
      <c r="C16" s="780" t="s">
        <v>114</v>
      </c>
      <c r="D16" s="781"/>
      <c r="E16" s="781"/>
      <c r="F16" s="781"/>
      <c r="G16" s="781"/>
      <c r="H16" s="781"/>
      <c r="I16" s="781"/>
      <c r="J16" s="781"/>
      <c r="K16" s="781"/>
      <c r="L16" s="781"/>
      <c r="M16" s="781"/>
      <c r="N16" s="781"/>
      <c r="O16" s="781"/>
      <c r="P16" s="781"/>
      <c r="Q16" s="782"/>
      <c r="R16" s="1015">
        <f>'שורות 1-21'!R16:AD16</f>
        <v>0</v>
      </c>
      <c r="S16" s="1016"/>
      <c r="T16" s="1016"/>
      <c r="U16" s="1016"/>
      <c r="V16" s="1016"/>
      <c r="W16" s="1016"/>
      <c r="X16" s="1016"/>
      <c r="Y16" s="1016"/>
      <c r="Z16" s="1016"/>
      <c r="AA16" s="1016"/>
      <c r="AB16" s="1016"/>
      <c r="AC16" s="1016"/>
      <c r="AD16" s="1017"/>
      <c r="AE16" s="13" t="s">
        <v>79</v>
      </c>
      <c r="AF16" s="15"/>
      <c r="AG16" s="15"/>
      <c r="AH16" s="15"/>
      <c r="AI16" s="25">
        <f>IF(ISBLANK(R16),0,1)</f>
        <v>1</v>
      </c>
      <c r="AJ16" s="25"/>
      <c r="AK16" s="40"/>
      <c r="AL16" s="40"/>
      <c r="AM16" s="40"/>
      <c r="AN16" s="40"/>
    </row>
    <row r="17" spans="1:40" s="3" customFormat="1" ht="7.5" customHeight="1">
      <c r="A17" s="2"/>
      <c r="B17" s="2"/>
      <c r="C17" s="33"/>
      <c r="D17" s="33"/>
      <c r="E17" s="33"/>
      <c r="F17" s="33"/>
      <c r="G17" s="33"/>
      <c r="H17" s="33"/>
      <c r="I17" s="33"/>
      <c r="J17" s="33"/>
      <c r="K17" s="33"/>
      <c r="L17" s="33"/>
      <c r="M17" s="33"/>
      <c r="N17" s="33"/>
      <c r="O17" s="33"/>
      <c r="P17" s="33"/>
      <c r="Q17" s="33"/>
      <c r="R17" s="41"/>
      <c r="S17" s="42"/>
      <c r="T17" s="42"/>
      <c r="U17" s="42"/>
      <c r="V17" s="42"/>
      <c r="W17" s="42"/>
      <c r="X17" s="42"/>
      <c r="Y17" s="42"/>
      <c r="Z17" s="42"/>
      <c r="AA17" s="42"/>
      <c r="AB17" s="42"/>
      <c r="AC17" s="42"/>
      <c r="AD17" s="43"/>
      <c r="AE17" s="14"/>
      <c r="AF17" s="15"/>
      <c r="AG17" s="15"/>
      <c r="AH17" s="15"/>
      <c r="AI17" s="25"/>
      <c r="AJ17" s="25"/>
      <c r="AK17" s="42"/>
      <c r="AL17" s="9"/>
      <c r="AM17" s="9"/>
      <c r="AN17" s="216"/>
    </row>
    <row r="18" spans="1:40" s="3" customFormat="1">
      <c r="A18" s="2"/>
      <c r="B18" s="37" t="s">
        <v>96</v>
      </c>
      <c r="C18" s="780" t="s">
        <v>57</v>
      </c>
      <c r="D18" s="781"/>
      <c r="E18" s="781"/>
      <c r="F18" s="781"/>
      <c r="G18" s="781"/>
      <c r="H18" s="781"/>
      <c r="I18" s="781"/>
      <c r="J18" s="781"/>
      <c r="K18" s="781"/>
      <c r="L18" s="781"/>
      <c r="M18" s="781"/>
      <c r="N18" s="781"/>
      <c r="O18" s="781"/>
      <c r="P18" s="781"/>
      <c r="Q18" s="782"/>
      <c r="R18" s="841">
        <f>'שורות 1-21'!R18:AD18</f>
        <v>0</v>
      </c>
      <c r="S18" s="842"/>
      <c r="T18" s="842"/>
      <c r="U18" s="842"/>
      <c r="V18" s="842"/>
      <c r="W18" s="842"/>
      <c r="X18" s="842"/>
      <c r="Y18" s="842"/>
      <c r="Z18" s="842"/>
      <c r="AA18" s="842"/>
      <c r="AB18" s="842"/>
      <c r="AC18" s="842"/>
      <c r="AD18" s="842"/>
      <c r="AE18" s="15"/>
      <c r="AF18" s="15"/>
      <c r="AG18" s="15"/>
      <c r="AH18" s="15"/>
      <c r="AI18" s="25">
        <f>IF(ISBLANK(R18),0,1)</f>
        <v>1</v>
      </c>
      <c r="AJ18" s="25"/>
      <c r="AK18" s="44"/>
      <c r="AL18" s="45"/>
      <c r="AM18" s="45"/>
      <c r="AN18" s="44"/>
    </row>
    <row r="19" spans="1:40" s="3" customFormat="1">
      <c r="A19" s="2"/>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25">
        <f>SUM(AI8:AI18)</f>
        <v>6</v>
      </c>
      <c r="AJ19" s="25"/>
      <c r="AK19" s="33"/>
      <c r="AL19" s="11"/>
      <c r="AM19" s="11"/>
      <c r="AN19" s="2"/>
    </row>
    <row r="20" spans="1:40" s="3" customFormat="1">
      <c r="A20" s="2"/>
      <c r="B20" s="29" t="s">
        <v>47</v>
      </c>
      <c r="C20" s="29"/>
      <c r="D20" s="29"/>
      <c r="E20" s="29"/>
      <c r="F20" s="29"/>
      <c r="G20" s="29"/>
      <c r="H20" s="29"/>
      <c r="I20" s="29"/>
      <c r="J20" s="29"/>
      <c r="K20" s="29"/>
      <c r="L20" s="29"/>
      <c r="M20" s="29"/>
      <c r="N20" s="29"/>
      <c r="O20" s="29"/>
      <c r="P20" s="29"/>
      <c r="Q20" s="29"/>
      <c r="R20" s="33"/>
      <c r="S20" s="33"/>
      <c r="T20" s="33"/>
      <c r="U20" s="33"/>
      <c r="V20" s="33"/>
      <c r="W20" s="33"/>
      <c r="X20" s="33"/>
      <c r="Y20" s="33"/>
      <c r="Z20" s="33"/>
      <c r="AA20" s="33"/>
      <c r="AB20" s="33"/>
      <c r="AC20" s="33"/>
      <c r="AD20" s="33"/>
      <c r="AE20" s="33"/>
      <c r="AF20" s="33"/>
      <c r="AG20" s="33"/>
      <c r="AH20" s="33"/>
      <c r="AI20" s="25"/>
      <c r="AJ20" s="25"/>
      <c r="AK20" s="33"/>
      <c r="AL20" s="11"/>
      <c r="AM20" s="11"/>
      <c r="AN20" s="2"/>
    </row>
    <row r="21" spans="1:40" s="3" customFormat="1" ht="7.5" customHeight="1">
      <c r="A21" s="2"/>
      <c r="B21" s="33"/>
      <c r="C21" s="33"/>
      <c r="D21" s="33"/>
      <c r="E21" s="33"/>
      <c r="F21" s="33"/>
      <c r="G21" s="33"/>
      <c r="H21" s="33"/>
      <c r="I21" s="33"/>
      <c r="J21" s="33"/>
      <c r="K21" s="33"/>
      <c r="L21" s="33"/>
      <c r="M21" s="33"/>
      <c r="N21" s="33"/>
      <c r="O21" s="33"/>
      <c r="P21" s="33"/>
      <c r="Q21" s="33"/>
      <c r="R21" s="33"/>
      <c r="S21" s="31"/>
      <c r="T21" s="31"/>
      <c r="U21" s="31"/>
      <c r="V21" s="31"/>
      <c r="W21" s="31"/>
      <c r="X21" s="31"/>
      <c r="Y21" s="31"/>
      <c r="Z21" s="31"/>
      <c r="AA21" s="31"/>
      <c r="AB21" s="31"/>
      <c r="AC21" s="31"/>
      <c r="AD21" s="31"/>
      <c r="AE21" s="31"/>
      <c r="AF21" s="31"/>
      <c r="AG21" s="31"/>
      <c r="AH21" s="31"/>
      <c r="AI21" s="25"/>
      <c r="AJ21" s="25"/>
      <c r="AK21" s="31"/>
      <c r="AL21" s="12"/>
      <c r="AM21" s="12"/>
      <c r="AN21" s="108"/>
    </row>
    <row r="22" spans="1:40" s="3" customFormat="1" ht="17.25" customHeight="1">
      <c r="A22" s="2"/>
      <c r="B22" s="37" t="s">
        <v>88</v>
      </c>
      <c r="C22" s="780" t="s">
        <v>48</v>
      </c>
      <c r="D22" s="781"/>
      <c r="E22" s="781"/>
      <c r="F22" s="781"/>
      <c r="G22" s="781"/>
      <c r="H22" s="781"/>
      <c r="I22" s="781"/>
      <c r="J22" s="781"/>
      <c r="K22" s="781"/>
      <c r="L22" s="781"/>
      <c r="M22" s="781"/>
      <c r="N22" s="781"/>
      <c r="O22" s="781"/>
      <c r="P22" s="781"/>
      <c r="Q22" s="782"/>
      <c r="R22" s="1018">
        <f>'שורות 1-21'!R22:AB22</f>
        <v>0</v>
      </c>
      <c r="S22" s="1019"/>
      <c r="T22" s="1019"/>
      <c r="U22" s="1019"/>
      <c r="V22" s="1019"/>
      <c r="W22" s="1019"/>
      <c r="X22" s="1019"/>
      <c r="Y22" s="1019"/>
      <c r="Z22" s="1019"/>
      <c r="AA22" s="1019"/>
      <c r="AB22" s="1019"/>
      <c r="AC22" s="290"/>
      <c r="AD22" s="119" t="s">
        <v>132</v>
      </c>
      <c r="AE22" s="13" t="s">
        <v>79</v>
      </c>
      <c r="AF22" s="15"/>
      <c r="AG22" s="15"/>
      <c r="AH22" s="15"/>
      <c r="AI22" s="25">
        <f>IF(ISBLANK(R22),0,1)</f>
        <v>1</v>
      </c>
      <c r="AJ22" s="25"/>
      <c r="AK22" s="46"/>
      <c r="AL22" s="46"/>
      <c r="AM22" s="46"/>
      <c r="AN22" s="46"/>
    </row>
    <row r="23" spans="1:40" s="3" customFormat="1" ht="7.5" customHeight="1">
      <c r="A23" s="2"/>
      <c r="B23" s="47"/>
      <c r="C23" s="48"/>
      <c r="D23" s="48"/>
      <c r="E23" s="48"/>
      <c r="F23" s="48"/>
      <c r="G23" s="48"/>
      <c r="H23" s="48"/>
      <c r="I23" s="48"/>
      <c r="J23" s="48"/>
      <c r="K23" s="48"/>
      <c r="L23" s="48"/>
      <c r="M23" s="48"/>
      <c r="N23" s="48"/>
      <c r="O23" s="48"/>
      <c r="P23" s="48"/>
      <c r="Q23" s="48"/>
      <c r="R23" s="49"/>
      <c r="S23" s="50"/>
      <c r="T23" s="50"/>
      <c r="U23" s="50"/>
      <c r="V23" s="50"/>
      <c r="W23" s="50"/>
      <c r="X23" s="50"/>
      <c r="Y23" s="50"/>
      <c r="Z23" s="50"/>
      <c r="AA23" s="51"/>
      <c r="AB23" s="51"/>
      <c r="AC23" s="51"/>
      <c r="AD23" s="51"/>
      <c r="AE23" s="50"/>
      <c r="AF23" s="50"/>
      <c r="AG23" s="50"/>
      <c r="AH23" s="50"/>
      <c r="AI23" s="25"/>
      <c r="AJ23" s="25"/>
      <c r="AK23" s="40"/>
      <c r="AL23" s="20"/>
      <c r="AM23" s="20"/>
      <c r="AN23" s="20"/>
    </row>
    <row r="24" spans="1:40" s="3" customFormat="1" ht="17.25" customHeight="1">
      <c r="A24" s="2"/>
      <c r="B24" s="52" t="s">
        <v>89</v>
      </c>
      <c r="C24" s="843" t="s">
        <v>128</v>
      </c>
      <c r="D24" s="844"/>
      <c r="E24" s="844"/>
      <c r="F24" s="844"/>
      <c r="G24" s="844"/>
      <c r="H24" s="844"/>
      <c r="I24" s="844"/>
      <c r="J24" s="844"/>
      <c r="K24" s="844"/>
      <c r="L24" s="844"/>
      <c r="M24" s="844"/>
      <c r="N24" s="844"/>
      <c r="O24" s="844"/>
      <c r="P24" s="844"/>
      <c r="Q24" s="845"/>
      <c r="R24" s="1020">
        <f>'שורות 1-21'!R24:AB24</f>
        <v>0</v>
      </c>
      <c r="S24" s="1021"/>
      <c r="T24" s="1021"/>
      <c r="U24" s="1021"/>
      <c r="V24" s="1021"/>
      <c r="W24" s="1021"/>
      <c r="X24" s="1021"/>
      <c r="Y24" s="1021"/>
      <c r="Z24" s="1021"/>
      <c r="AA24" s="1021"/>
      <c r="AB24" s="1021"/>
      <c r="AC24" s="291"/>
      <c r="AD24" s="120" t="s">
        <v>132</v>
      </c>
      <c r="AE24" s="13" t="s">
        <v>79</v>
      </c>
      <c r="AF24" s="15"/>
      <c r="AG24" s="15"/>
      <c r="AH24" s="15"/>
      <c r="AI24" s="25">
        <f>IF(ISBLANK(R24),0,1)</f>
        <v>1</v>
      </c>
      <c r="AJ24" s="25"/>
      <c r="AK24" s="53"/>
      <c r="AL24" s="53"/>
      <c r="AM24" s="53"/>
      <c r="AN24" s="53"/>
    </row>
    <row r="25" spans="1:40" s="3" customFormat="1" ht="7.5" customHeight="1">
      <c r="A25" s="2"/>
      <c r="B25" s="47"/>
      <c r="C25" s="49"/>
      <c r="D25" s="49"/>
      <c r="E25" s="49"/>
      <c r="F25" s="49"/>
      <c r="G25" s="49"/>
      <c r="H25" s="49"/>
      <c r="I25" s="49"/>
      <c r="J25" s="49"/>
      <c r="K25" s="49"/>
      <c r="L25" s="49"/>
      <c r="M25" s="49"/>
      <c r="N25" s="49"/>
      <c r="O25" s="49"/>
      <c r="P25" s="49"/>
      <c r="Q25" s="49"/>
      <c r="R25" s="50"/>
      <c r="S25" s="50"/>
      <c r="T25" s="50"/>
      <c r="U25" s="50"/>
      <c r="V25" s="50"/>
      <c r="W25" s="50"/>
      <c r="X25" s="50"/>
      <c r="Y25" s="50"/>
      <c r="Z25" s="50"/>
      <c r="AA25" s="50"/>
      <c r="AB25" s="50"/>
      <c r="AC25" s="50"/>
      <c r="AD25" s="50"/>
      <c r="AE25" s="50"/>
      <c r="AF25" s="50"/>
      <c r="AG25" s="50"/>
      <c r="AH25" s="50"/>
      <c r="AI25" s="25"/>
      <c r="AJ25" s="25"/>
      <c r="AK25" s="40"/>
      <c r="AL25" s="40"/>
      <c r="AM25" s="40"/>
      <c r="AN25" s="40"/>
    </row>
    <row r="26" spans="1:40" s="3" customFormat="1">
      <c r="A26" s="2"/>
      <c r="B26" s="47" t="s">
        <v>90</v>
      </c>
      <c r="C26" s="846" t="s">
        <v>116</v>
      </c>
      <c r="D26" s="847"/>
      <c r="E26" s="847"/>
      <c r="F26" s="847"/>
      <c r="G26" s="847"/>
      <c r="H26" s="847"/>
      <c r="I26" s="847"/>
      <c r="J26" s="847"/>
      <c r="K26" s="847"/>
      <c r="L26" s="847"/>
      <c r="M26" s="847"/>
      <c r="N26" s="847"/>
      <c r="O26" s="847"/>
      <c r="P26" s="847"/>
      <c r="Q26" s="848"/>
      <c r="R26" s="849">
        <f>'שורות 1-21'!R26:AD26</f>
        <v>0</v>
      </c>
      <c r="S26" s="850"/>
      <c r="T26" s="850"/>
      <c r="U26" s="850"/>
      <c r="V26" s="850"/>
      <c r="W26" s="850"/>
      <c r="X26" s="850"/>
      <c r="Y26" s="850"/>
      <c r="Z26" s="850"/>
      <c r="AA26" s="850"/>
      <c r="AB26" s="850"/>
      <c r="AC26" s="850"/>
      <c r="AD26" s="851"/>
      <c r="AE26" s="13" t="s">
        <v>79</v>
      </c>
      <c r="AF26" s="15"/>
      <c r="AG26" s="15"/>
      <c r="AH26" s="15"/>
      <c r="AI26" s="25">
        <f>IF(ISBLANK(R26),0,1)</f>
        <v>1</v>
      </c>
      <c r="AJ26" s="25"/>
      <c r="AK26" s="40"/>
      <c r="AL26" s="40"/>
      <c r="AM26" s="40"/>
      <c r="AN26" s="40"/>
    </row>
    <row r="27" spans="1:40" s="3" customFormat="1" ht="9" customHeight="1">
      <c r="A27" s="2"/>
      <c r="B27" s="47"/>
      <c r="C27" s="49"/>
      <c r="D27" s="49"/>
      <c r="E27" s="49"/>
      <c r="F27" s="49"/>
      <c r="G27" s="49"/>
      <c r="H27" s="49"/>
      <c r="I27" s="49"/>
      <c r="J27" s="49"/>
      <c r="K27" s="49"/>
      <c r="L27" s="49"/>
      <c r="M27" s="49"/>
      <c r="N27" s="49"/>
      <c r="O27" s="49"/>
      <c r="P27" s="49"/>
      <c r="Q27" s="49"/>
      <c r="R27" s="50"/>
      <c r="S27" s="50"/>
      <c r="T27" s="50"/>
      <c r="U27" s="50"/>
      <c r="V27" s="50"/>
      <c r="W27" s="50"/>
      <c r="X27" s="50"/>
      <c r="Y27" s="50"/>
      <c r="Z27" s="50"/>
      <c r="AA27" s="50"/>
      <c r="AB27" s="50"/>
      <c r="AC27" s="50"/>
      <c r="AD27" s="50"/>
      <c r="AE27" s="31"/>
      <c r="AF27" s="31"/>
      <c r="AG27" s="31"/>
      <c r="AH27" s="31"/>
      <c r="AI27" s="21"/>
      <c r="AJ27" s="21"/>
      <c r="AK27" s="40"/>
      <c r="AL27" s="40"/>
      <c r="AM27" s="40"/>
      <c r="AN27" s="40"/>
    </row>
    <row r="28" spans="1:40" s="3" customFormat="1" ht="9" customHeight="1">
      <c r="A28" s="2"/>
      <c r="B28" s="47"/>
      <c r="C28" s="846" t="s">
        <v>126</v>
      </c>
      <c r="D28" s="847"/>
      <c r="E28" s="847"/>
      <c r="F28" s="847"/>
      <c r="G28" s="847"/>
      <c r="H28" s="847"/>
      <c r="I28" s="847"/>
      <c r="J28" s="847"/>
      <c r="K28" s="847"/>
      <c r="L28" s="847"/>
      <c r="M28" s="847"/>
      <c r="N28" s="847"/>
      <c r="O28" s="847"/>
      <c r="P28" s="847"/>
      <c r="Q28" s="852"/>
      <c r="R28" s="849">
        <f>'שורות 1-21'!R28:AD28</f>
        <v>0</v>
      </c>
      <c r="S28" s="850"/>
      <c r="T28" s="850"/>
      <c r="U28" s="850"/>
      <c r="V28" s="850"/>
      <c r="W28" s="850"/>
      <c r="X28" s="850"/>
      <c r="Y28" s="850"/>
      <c r="Z28" s="850"/>
      <c r="AA28" s="850"/>
      <c r="AB28" s="850"/>
      <c r="AC28" s="850"/>
      <c r="AD28" s="851"/>
      <c r="AE28" s="13" t="s">
        <v>79</v>
      </c>
      <c r="AF28" s="15"/>
      <c r="AG28" s="31"/>
      <c r="AH28" s="31"/>
      <c r="AI28" s="21"/>
      <c r="AJ28" s="21"/>
      <c r="AK28" s="40"/>
      <c r="AL28" s="40"/>
      <c r="AM28" s="40"/>
      <c r="AN28" s="40"/>
    </row>
    <row r="29" spans="1:40" s="3" customFormat="1" ht="7.5" customHeight="1">
      <c r="A29" s="2"/>
      <c r="B29" s="47"/>
      <c r="C29" s="49"/>
      <c r="D29" s="49"/>
      <c r="E29" s="49"/>
      <c r="F29" s="49"/>
      <c r="G29" s="49"/>
      <c r="H29" s="49"/>
      <c r="I29" s="49"/>
      <c r="J29" s="49"/>
      <c r="K29" s="49"/>
      <c r="L29" s="49"/>
      <c r="M29" s="49"/>
      <c r="N29" s="49"/>
      <c r="O29" s="49"/>
      <c r="P29" s="49"/>
      <c r="Q29" s="49"/>
      <c r="R29" s="50"/>
      <c r="S29" s="50"/>
      <c r="T29" s="50"/>
      <c r="U29" s="50"/>
      <c r="V29" s="50"/>
      <c r="W29" s="50"/>
      <c r="X29" s="50"/>
      <c r="Y29" s="50"/>
      <c r="Z29" s="50"/>
      <c r="AA29" s="50"/>
      <c r="AB29" s="50"/>
      <c r="AC29" s="50"/>
      <c r="AD29" s="50"/>
      <c r="AE29" s="31"/>
      <c r="AF29" s="31"/>
      <c r="AG29" s="31"/>
      <c r="AH29" s="31"/>
      <c r="AI29" s="21"/>
      <c r="AJ29" s="21"/>
      <c r="AK29" s="40"/>
      <c r="AL29" s="40"/>
      <c r="AM29" s="40"/>
      <c r="AN29" s="40"/>
    </row>
    <row r="30" spans="1:40" s="23" customFormat="1">
      <c r="A30" s="16"/>
      <c r="B30" s="47" t="s">
        <v>91</v>
      </c>
      <c r="C30" s="846" t="s">
        <v>110</v>
      </c>
      <c r="D30" s="847"/>
      <c r="E30" s="847"/>
      <c r="F30" s="847"/>
      <c r="G30" s="847"/>
      <c r="H30" s="847"/>
      <c r="I30" s="847"/>
      <c r="J30" s="847"/>
      <c r="K30" s="847"/>
      <c r="L30" s="847"/>
      <c r="M30" s="847"/>
      <c r="N30" s="847"/>
      <c r="O30" s="847"/>
      <c r="P30" s="847"/>
      <c r="Q30" s="852"/>
      <c r="R30" s="849">
        <f>'שורות 1-21'!R30:AD30</f>
        <v>0</v>
      </c>
      <c r="S30" s="850"/>
      <c r="T30" s="850"/>
      <c r="U30" s="850"/>
      <c r="V30" s="850"/>
      <c r="W30" s="850"/>
      <c r="X30" s="850"/>
      <c r="Y30" s="850"/>
      <c r="Z30" s="850"/>
      <c r="AA30" s="850"/>
      <c r="AB30" s="850"/>
      <c r="AC30" s="850"/>
      <c r="AD30" s="851"/>
      <c r="AE30" s="13" t="s">
        <v>79</v>
      </c>
      <c r="AF30" s="15"/>
      <c r="AG30" s="24"/>
      <c r="AH30" s="24"/>
      <c r="AI30" s="26">
        <f>SUM(AI22:AI26)</f>
        <v>3</v>
      </c>
      <c r="AJ30" s="26"/>
      <c r="AK30" s="16"/>
      <c r="AL30" s="54"/>
      <c r="AM30" s="54"/>
      <c r="AN30" s="54"/>
    </row>
    <row r="31" spans="1:40" s="3" customFormat="1" ht="7.5" customHeight="1">
      <c r="A31" s="2"/>
      <c r="B31" s="47"/>
      <c r="C31" s="49"/>
      <c r="D31" s="49"/>
      <c r="E31" s="49"/>
      <c r="F31" s="49"/>
      <c r="G31" s="49"/>
      <c r="H31" s="49"/>
      <c r="I31" s="49"/>
      <c r="J31" s="49"/>
      <c r="K31" s="49"/>
      <c r="L31" s="49"/>
      <c r="M31" s="49"/>
      <c r="N31" s="49"/>
      <c r="O31" s="49"/>
      <c r="P31" s="49"/>
      <c r="Q31" s="49"/>
      <c r="R31" s="50"/>
      <c r="S31" s="50"/>
      <c r="T31" s="50"/>
      <c r="U31" s="50"/>
      <c r="V31" s="50"/>
      <c r="W31" s="50"/>
      <c r="X31" s="50"/>
      <c r="Y31" s="50"/>
      <c r="Z31" s="50"/>
      <c r="AA31" s="50"/>
      <c r="AB31" s="50"/>
      <c r="AC31" s="50"/>
      <c r="AD31" s="50"/>
      <c r="AE31" s="31"/>
      <c r="AF31" s="31"/>
      <c r="AG31" s="31"/>
      <c r="AH31" s="31"/>
      <c r="AI31" s="32"/>
      <c r="AJ31" s="32"/>
      <c r="AK31" s="31"/>
      <c r="AL31" s="31"/>
      <c r="AM31" s="31"/>
      <c r="AN31" s="31"/>
    </row>
    <row r="32" spans="1:40" s="3" customFormat="1">
      <c r="A32" s="2"/>
      <c r="B32" s="47" t="s">
        <v>92</v>
      </c>
      <c r="C32" s="780" t="s">
        <v>117</v>
      </c>
      <c r="D32" s="812"/>
      <c r="E32" s="812"/>
      <c r="F32" s="812"/>
      <c r="G32" s="812"/>
      <c r="H32" s="812"/>
      <c r="I32" s="812"/>
      <c r="J32" s="812"/>
      <c r="K32" s="812"/>
      <c r="L32" s="812"/>
      <c r="M32" s="812"/>
      <c r="N32" s="812"/>
      <c r="O32" s="812"/>
      <c r="P32" s="812"/>
      <c r="Q32" s="813"/>
      <c r="R32" s="1022">
        <f>'שורות 1-21'!R32:AD32</f>
        <v>0</v>
      </c>
      <c r="S32" s="1023"/>
      <c r="T32" s="1023"/>
      <c r="U32" s="1023"/>
      <c r="V32" s="1023"/>
      <c r="W32" s="1023"/>
      <c r="X32" s="1023"/>
      <c r="Y32" s="1023"/>
      <c r="Z32" s="1023"/>
      <c r="AA32" s="1023"/>
      <c r="AB32" s="1023"/>
      <c r="AC32" s="1023"/>
      <c r="AD32" s="1024"/>
      <c r="AE32" s="13" t="s">
        <v>79</v>
      </c>
      <c r="AF32" s="130"/>
      <c r="AG32" s="130"/>
      <c r="AH32" s="130"/>
      <c r="AI32" s="130"/>
      <c r="AJ32" s="130"/>
      <c r="AK32" s="130"/>
      <c r="AL32" s="130"/>
      <c r="AM32" s="130"/>
      <c r="AN32" s="130"/>
    </row>
    <row r="33" spans="1:40" ht="3" customHeight="1">
      <c r="B33" s="47"/>
      <c r="C33" s="49"/>
      <c r="D33" s="49"/>
      <c r="E33" s="49"/>
      <c r="F33" s="49"/>
      <c r="G33" s="49"/>
      <c r="H33" s="49"/>
      <c r="I33" s="49"/>
      <c r="J33" s="49"/>
      <c r="K33" s="49"/>
      <c r="L33" s="49"/>
      <c r="M33" s="49"/>
      <c r="N33" s="49"/>
      <c r="O33" s="49"/>
      <c r="P33" s="49"/>
      <c r="Q33" s="49"/>
      <c r="R33" s="50"/>
      <c r="S33" s="50"/>
      <c r="T33" s="50"/>
      <c r="U33" s="50"/>
      <c r="V33" s="50"/>
      <c r="W33" s="50"/>
      <c r="X33" s="50"/>
      <c r="Y33" s="50"/>
      <c r="Z33" s="50"/>
      <c r="AA33" s="50"/>
      <c r="AB33" s="50"/>
      <c r="AC33" s="50"/>
      <c r="AD33" s="50"/>
      <c r="AF33" s="105"/>
      <c r="AG33" s="105"/>
      <c r="AH33" s="105"/>
      <c r="AI33" s="17"/>
      <c r="AJ33" s="17"/>
      <c r="AK33" s="105"/>
      <c r="AL33" s="105"/>
      <c r="AM33" s="105"/>
      <c r="AN33" s="105"/>
    </row>
    <row r="34" spans="1:40" ht="7.5" customHeight="1">
      <c r="B34" s="49"/>
      <c r="C34" s="49"/>
      <c r="D34" s="49"/>
      <c r="E34" s="49"/>
      <c r="F34" s="49"/>
      <c r="G34" s="49"/>
      <c r="H34" s="49"/>
      <c r="I34" s="49"/>
      <c r="J34" s="49"/>
      <c r="K34" s="49"/>
      <c r="L34" s="49"/>
      <c r="M34" s="49"/>
      <c r="N34" s="49"/>
      <c r="O34" s="49"/>
      <c r="P34" s="49"/>
      <c r="Q34" s="49"/>
      <c r="R34" s="50"/>
      <c r="S34" s="50"/>
      <c r="T34" s="50"/>
      <c r="U34" s="50"/>
      <c r="V34" s="50"/>
      <c r="W34" s="50"/>
      <c r="X34" s="50"/>
      <c r="Y34" s="50"/>
      <c r="Z34" s="50"/>
      <c r="AA34" s="50"/>
      <c r="AB34" s="50"/>
      <c r="AC34" s="50"/>
      <c r="AD34" s="50"/>
      <c r="AE34" s="105"/>
      <c r="AF34" s="105"/>
      <c r="AG34" s="105"/>
      <c r="AH34" s="105"/>
      <c r="AI34" s="17"/>
      <c r="AJ34" s="17"/>
      <c r="AK34" s="105"/>
      <c r="AL34" s="105"/>
      <c r="AM34" s="105"/>
      <c r="AN34" s="105"/>
    </row>
    <row r="35" spans="1:40">
      <c r="B35" s="47" t="s">
        <v>93</v>
      </c>
      <c r="C35" s="780" t="s">
        <v>100</v>
      </c>
      <c r="D35" s="812"/>
      <c r="E35" s="812"/>
      <c r="F35" s="812"/>
      <c r="G35" s="812"/>
      <c r="H35" s="812"/>
      <c r="I35" s="812"/>
      <c r="J35" s="812"/>
      <c r="K35" s="812"/>
      <c r="L35" s="812"/>
      <c r="M35" s="812"/>
      <c r="N35" s="812"/>
      <c r="O35" s="812"/>
      <c r="P35" s="812"/>
      <c r="Q35" s="813"/>
      <c r="R35" s="814">
        <f>'שורות 1-21'!R35:AD35</f>
        <v>0</v>
      </c>
      <c r="S35" s="814"/>
      <c r="T35" s="814"/>
      <c r="U35" s="814"/>
      <c r="V35" s="814"/>
      <c r="W35" s="814"/>
      <c r="X35" s="814"/>
      <c r="Y35" s="814"/>
      <c r="Z35" s="814"/>
      <c r="AA35" s="814"/>
      <c r="AB35" s="814"/>
      <c r="AC35" s="814"/>
      <c r="AD35" s="815"/>
      <c r="AE35" s="13" t="s">
        <v>79</v>
      </c>
      <c r="AF35" s="130"/>
      <c r="AG35" s="130"/>
      <c r="AH35" s="130"/>
      <c r="AI35" s="130"/>
      <c r="AJ35" s="130"/>
      <c r="AK35" s="130"/>
      <c r="AL35" s="130"/>
      <c r="AM35" s="130"/>
      <c r="AN35" s="130"/>
    </row>
    <row r="36" spans="1:40" ht="7.5" customHeight="1">
      <c r="B36" s="47"/>
      <c r="C36" s="49"/>
      <c r="D36" s="49"/>
      <c r="E36" s="49"/>
      <c r="F36" s="49"/>
      <c r="G36" s="49"/>
      <c r="H36" s="49"/>
      <c r="I36" s="49"/>
      <c r="J36" s="49"/>
      <c r="K36" s="49"/>
      <c r="L36" s="49"/>
      <c r="M36" s="49"/>
      <c r="N36" s="49"/>
      <c r="O36" s="49"/>
      <c r="P36" s="49"/>
      <c r="Q36" s="49"/>
      <c r="R36" s="50"/>
      <c r="S36" s="50"/>
      <c r="T36" s="50"/>
      <c r="U36" s="50"/>
      <c r="V36" s="50"/>
      <c r="W36" s="50"/>
      <c r="X36" s="50"/>
      <c r="Y36" s="50"/>
      <c r="Z36" s="50"/>
      <c r="AA36" s="50"/>
      <c r="AB36" s="50"/>
      <c r="AC36" s="50"/>
      <c r="AD36" s="50"/>
      <c r="AF36" s="105"/>
      <c r="AG36" s="105"/>
      <c r="AH36" s="105"/>
      <c r="AI36" s="17"/>
      <c r="AJ36" s="17"/>
      <c r="AK36" s="105"/>
      <c r="AL36" s="105"/>
      <c r="AM36" s="105"/>
      <c r="AN36" s="105"/>
    </row>
    <row r="37" spans="1:40">
      <c r="B37" s="47" t="s">
        <v>96</v>
      </c>
      <c r="C37" s="780" t="s">
        <v>58</v>
      </c>
      <c r="D37" s="812"/>
      <c r="E37" s="812"/>
      <c r="F37" s="812"/>
      <c r="G37" s="812"/>
      <c r="H37" s="812"/>
      <c r="I37" s="812"/>
      <c r="J37" s="812"/>
      <c r="K37" s="812"/>
      <c r="L37" s="812"/>
      <c r="M37" s="812"/>
      <c r="N37" s="812"/>
      <c r="O37" s="812"/>
      <c r="P37" s="812"/>
      <c r="Q37" s="813"/>
      <c r="R37" s="814">
        <f>'שורות 1-21'!R37:AD37</f>
        <v>0</v>
      </c>
      <c r="S37" s="814"/>
      <c r="T37" s="814"/>
      <c r="U37" s="814"/>
      <c r="V37" s="814"/>
      <c r="W37" s="814"/>
      <c r="X37" s="814"/>
      <c r="Y37" s="814"/>
      <c r="Z37" s="814"/>
      <c r="AA37" s="814"/>
      <c r="AB37" s="814"/>
      <c r="AC37" s="814"/>
      <c r="AD37" s="815"/>
      <c r="AE37" s="13" t="s">
        <v>79</v>
      </c>
      <c r="AF37" s="130"/>
      <c r="AG37" s="130"/>
      <c r="AH37" s="130"/>
      <c r="AI37" s="130"/>
      <c r="AJ37" s="130"/>
      <c r="AK37" s="130"/>
      <c r="AL37" s="130"/>
      <c r="AM37" s="130"/>
      <c r="AN37" s="130"/>
    </row>
    <row r="38" spans="1:40" ht="7.5" customHeight="1">
      <c r="B38" s="47"/>
      <c r="C38" s="49"/>
      <c r="D38" s="49"/>
      <c r="E38" s="49"/>
      <c r="F38" s="49"/>
      <c r="G38" s="49"/>
      <c r="H38" s="49"/>
      <c r="I38" s="49"/>
      <c r="J38" s="49"/>
      <c r="K38" s="49"/>
      <c r="L38" s="49"/>
      <c r="M38" s="49"/>
      <c r="N38" s="49"/>
      <c r="O38" s="49"/>
      <c r="P38" s="49"/>
      <c r="Q38" s="49"/>
      <c r="R38" s="50"/>
      <c r="S38" s="50"/>
      <c r="T38" s="50"/>
      <c r="U38" s="50"/>
      <c r="V38" s="50"/>
      <c r="W38" s="50"/>
      <c r="X38" s="50"/>
      <c r="Y38" s="50"/>
      <c r="Z38" s="50"/>
      <c r="AA38" s="50"/>
      <c r="AB38" s="50"/>
      <c r="AC38" s="50"/>
      <c r="AD38" s="50"/>
      <c r="AF38" s="105"/>
      <c r="AG38" s="105"/>
      <c r="AH38" s="105"/>
      <c r="AI38" s="17"/>
      <c r="AJ38" s="17"/>
      <c r="AK38" s="105"/>
      <c r="AL38" s="105"/>
      <c r="AM38" s="105"/>
      <c r="AN38" s="105"/>
    </row>
    <row r="39" spans="1:40">
      <c r="B39" s="47" t="s">
        <v>127</v>
      </c>
      <c r="C39" s="780" t="s">
        <v>59</v>
      </c>
      <c r="D39" s="812"/>
      <c r="E39" s="812"/>
      <c r="F39" s="812"/>
      <c r="G39" s="812"/>
      <c r="H39" s="812"/>
      <c r="I39" s="812"/>
      <c r="J39" s="812"/>
      <c r="K39" s="812"/>
      <c r="L39" s="812"/>
      <c r="M39" s="812"/>
      <c r="N39" s="812"/>
      <c r="O39" s="812"/>
      <c r="P39" s="812"/>
      <c r="Q39" s="813"/>
      <c r="R39" s="814">
        <f>'שורות 1-21'!R39:AD39</f>
        <v>0</v>
      </c>
      <c r="S39" s="814"/>
      <c r="T39" s="814"/>
      <c r="U39" s="814"/>
      <c r="V39" s="814"/>
      <c r="W39" s="814"/>
      <c r="X39" s="814"/>
      <c r="Y39" s="814"/>
      <c r="Z39" s="814"/>
      <c r="AA39" s="814"/>
      <c r="AB39" s="814"/>
      <c r="AC39" s="814"/>
      <c r="AD39" s="815"/>
      <c r="AE39" s="13" t="s">
        <v>79</v>
      </c>
      <c r="AF39" s="130"/>
      <c r="AG39" s="130"/>
      <c r="AH39" s="130"/>
      <c r="AI39" s="130"/>
      <c r="AJ39" s="130"/>
      <c r="AK39" s="130"/>
      <c r="AL39" s="130"/>
      <c r="AM39" s="130"/>
      <c r="AN39" s="130"/>
    </row>
    <row r="40" spans="1:40">
      <c r="B40" s="49"/>
      <c r="C40" s="49"/>
      <c r="D40" s="49"/>
      <c r="E40" s="49"/>
      <c r="F40" s="49"/>
      <c r="G40" s="49"/>
      <c r="H40" s="49"/>
      <c r="I40" s="49"/>
      <c r="J40" s="49"/>
      <c r="K40" s="49"/>
      <c r="L40" s="49"/>
      <c r="M40" s="49"/>
      <c r="N40" s="49"/>
      <c r="O40" s="49"/>
      <c r="P40" s="49"/>
      <c r="Q40" s="49"/>
      <c r="R40" s="50"/>
      <c r="S40" s="50"/>
      <c r="T40" s="50"/>
      <c r="U40" s="50"/>
      <c r="V40" s="50"/>
      <c r="W40" s="50"/>
      <c r="X40" s="50"/>
      <c r="Y40" s="50"/>
      <c r="Z40" s="50"/>
      <c r="AA40" s="50"/>
      <c r="AB40" s="50"/>
      <c r="AC40" s="50"/>
      <c r="AD40" s="50"/>
      <c r="AE40" s="55"/>
      <c r="AF40" s="105"/>
      <c r="AG40" s="105"/>
      <c r="AH40" s="105"/>
      <c r="AI40" s="17"/>
      <c r="AJ40" s="17"/>
      <c r="AK40" s="105"/>
      <c r="AL40" s="105"/>
      <c r="AM40" s="105"/>
      <c r="AN40" s="105"/>
    </row>
    <row r="41" spans="1:40">
      <c r="B41" s="47"/>
      <c r="C41" s="292" t="s">
        <v>72</v>
      </c>
      <c r="D41" s="293"/>
      <c r="E41" s="293"/>
      <c r="F41" s="293"/>
      <c r="G41" s="293"/>
      <c r="H41" s="293"/>
      <c r="I41" s="293"/>
      <c r="J41" s="293"/>
      <c r="K41" s="293"/>
      <c r="L41" s="293"/>
      <c r="M41" s="293"/>
      <c r="N41" s="293"/>
      <c r="O41" s="293"/>
      <c r="P41" s="293"/>
      <c r="Q41" s="294"/>
      <c r="R41" s="471" t="s">
        <v>101</v>
      </c>
      <c r="S41" s="472"/>
      <c r="T41" s="472"/>
      <c r="U41" s="472"/>
      <c r="V41" s="472"/>
      <c r="W41" s="472"/>
      <c r="X41" s="472"/>
      <c r="Y41" s="472"/>
      <c r="Z41" s="472"/>
      <c r="AA41" s="472"/>
      <c r="AB41" s="472"/>
      <c r="AC41" s="472"/>
      <c r="AD41" s="473"/>
      <c r="AE41" s="56"/>
      <c r="AF41" s="56"/>
      <c r="AG41" s="56"/>
      <c r="AH41" s="105"/>
      <c r="AI41" s="105"/>
      <c r="AJ41" s="105"/>
      <c r="AK41" s="105"/>
      <c r="AL41" s="105"/>
      <c r="AM41" s="105"/>
      <c r="AN41" s="105"/>
    </row>
    <row r="42" spans="1:40">
      <c r="B42" s="47"/>
      <c r="C42" s="31"/>
      <c r="D42" s="31"/>
      <c r="E42" s="31"/>
      <c r="F42" s="31"/>
      <c r="G42" s="31"/>
      <c r="H42" s="31"/>
      <c r="I42" s="31"/>
      <c r="J42" s="31"/>
      <c r="K42" s="31"/>
      <c r="L42" s="31"/>
      <c r="M42" s="31"/>
      <c r="N42" s="31"/>
      <c r="O42" s="31"/>
      <c r="P42" s="31"/>
      <c r="Q42" s="31"/>
      <c r="R42" s="56"/>
      <c r="S42" s="56"/>
      <c r="T42" s="56"/>
      <c r="U42" s="56"/>
      <c r="V42" s="56"/>
      <c r="W42" s="56"/>
      <c r="X42" s="56"/>
      <c r="Y42" s="56"/>
      <c r="Z42" s="56"/>
      <c r="AA42" s="56"/>
      <c r="AB42" s="56"/>
      <c r="AC42" s="56"/>
      <c r="AD42" s="56"/>
      <c r="AE42" s="56"/>
      <c r="AF42" s="56"/>
      <c r="AG42" s="56"/>
      <c r="AH42" s="105"/>
      <c r="AI42" s="105"/>
      <c r="AJ42" s="105"/>
      <c r="AK42" s="105"/>
      <c r="AL42" s="105"/>
      <c r="AM42" s="105"/>
      <c r="AN42" s="105"/>
    </row>
    <row r="43" spans="1:40" ht="16.5" customHeight="1">
      <c r="A43" s="461" t="s">
        <v>102</v>
      </c>
      <c r="B43" s="461"/>
      <c r="C43" s="461"/>
      <c r="D43" s="461"/>
      <c r="E43" s="461"/>
      <c r="F43" s="461"/>
      <c r="G43" s="461"/>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298"/>
      <c r="AG43" s="298"/>
      <c r="AH43" s="105"/>
      <c r="AI43" s="105"/>
      <c r="AJ43" s="105"/>
      <c r="AK43" s="105"/>
      <c r="AL43" s="105"/>
      <c r="AM43" s="105"/>
      <c r="AN43" s="105"/>
    </row>
    <row r="44" spans="1:40" ht="5.2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105"/>
      <c r="AI44" s="105"/>
      <c r="AJ44" s="105"/>
      <c r="AK44" s="105"/>
      <c r="AL44" s="105"/>
      <c r="AM44" s="105"/>
      <c r="AN44" s="105"/>
    </row>
    <row r="45" spans="1:40" ht="16.5" customHeight="1">
      <c r="A45" s="461" t="s">
        <v>82</v>
      </c>
      <c r="B45" s="461"/>
      <c r="C45" s="461"/>
      <c r="D45" s="461"/>
      <c r="E45" s="461"/>
      <c r="F45" s="461"/>
      <c r="G45" s="461"/>
      <c r="H45" s="461"/>
      <c r="I45" s="461"/>
      <c r="J45" s="461"/>
      <c r="K45" s="461"/>
      <c r="L45" s="461"/>
      <c r="M45" s="461"/>
      <c r="N45" s="461"/>
      <c r="O45" s="461"/>
      <c r="P45" s="461"/>
      <c r="Q45" s="461"/>
      <c r="R45" s="461"/>
      <c r="S45" s="461"/>
      <c r="T45" s="461"/>
      <c r="U45" s="461"/>
      <c r="V45" s="461"/>
      <c r="W45" s="461"/>
      <c r="X45" s="461"/>
      <c r="Y45" s="461"/>
      <c r="Z45" s="461"/>
      <c r="AA45" s="461"/>
      <c r="AB45" s="461"/>
      <c r="AC45" s="461"/>
      <c r="AD45" s="461"/>
      <c r="AE45" s="461"/>
      <c r="AF45" s="298"/>
      <c r="AG45" s="298"/>
      <c r="AH45" s="105"/>
      <c r="AI45" s="105"/>
      <c r="AJ45" s="105"/>
      <c r="AK45" s="105"/>
      <c r="AL45" s="105"/>
      <c r="AM45" s="105"/>
      <c r="AN45" s="105"/>
    </row>
    <row r="46" spans="1:40" ht="16.5" customHeight="1">
      <c r="B46" s="49"/>
      <c r="C46" s="7" t="s">
        <v>95</v>
      </c>
      <c r="D46" s="59"/>
      <c r="E46" s="59"/>
      <c r="F46" s="59"/>
      <c r="G46" s="59"/>
      <c r="H46" s="59"/>
      <c r="I46" s="59"/>
      <c r="J46" s="59"/>
      <c r="K46" s="59"/>
      <c r="L46" s="59"/>
      <c r="M46" s="59"/>
      <c r="N46" s="49"/>
      <c r="O46" s="49"/>
      <c r="P46" s="49"/>
      <c r="Q46" s="49"/>
      <c r="R46" s="49"/>
      <c r="S46" s="49"/>
      <c r="T46" s="49"/>
      <c r="U46" s="49"/>
      <c r="V46" s="49"/>
      <c r="W46" s="49"/>
      <c r="X46" s="49"/>
      <c r="Y46" s="49"/>
      <c r="Z46" s="49"/>
      <c r="AA46" s="49"/>
      <c r="AB46" s="49"/>
      <c r="AC46" s="49"/>
      <c r="AD46" s="49"/>
      <c r="AE46" s="49"/>
      <c r="AF46" s="49"/>
      <c r="AG46" s="49"/>
      <c r="AH46" s="49"/>
      <c r="AI46" s="60"/>
      <c r="AJ46" s="60"/>
      <c r="AK46" s="49"/>
    </row>
    <row r="47" spans="1:40" ht="16.5" customHeight="1">
      <c r="B47" s="460" t="s">
        <v>49</v>
      </c>
      <c r="C47" s="460"/>
      <c r="D47" s="460"/>
      <c r="E47" s="460"/>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295"/>
      <c r="AI47" s="295"/>
      <c r="AJ47" s="295"/>
      <c r="AK47" s="295"/>
      <c r="AL47" s="295"/>
      <c r="AM47" s="295"/>
      <c r="AN47" s="295"/>
    </row>
    <row r="48" spans="1:40" ht="7.5" customHeight="1">
      <c r="B48" s="49"/>
      <c r="C48" s="49"/>
      <c r="D48" s="49"/>
      <c r="E48" s="49"/>
      <c r="F48" s="49"/>
      <c r="G48" s="49"/>
      <c r="H48" s="49"/>
      <c r="I48" s="49"/>
      <c r="J48" s="49"/>
      <c r="K48" s="49"/>
      <c r="L48" s="49"/>
      <c r="M48" s="49"/>
      <c r="N48" s="49"/>
      <c r="O48" s="49"/>
      <c r="P48" s="49"/>
      <c r="Q48" s="49"/>
      <c r="R48" s="50"/>
      <c r="S48" s="50"/>
      <c r="T48" s="50"/>
      <c r="U48" s="50"/>
      <c r="V48" s="50"/>
      <c r="W48" s="50"/>
      <c r="X48" s="50"/>
      <c r="Y48" s="50"/>
      <c r="Z48" s="50"/>
      <c r="AA48" s="50"/>
      <c r="AB48" s="50"/>
      <c r="AC48" s="50"/>
      <c r="AD48" s="50"/>
      <c r="AE48" s="50"/>
      <c r="AF48" s="50"/>
      <c r="AG48" s="50"/>
      <c r="AH48" s="50"/>
      <c r="AI48" s="61"/>
      <c r="AJ48" s="61"/>
      <c r="AK48" s="50"/>
      <c r="AL48" s="105"/>
      <c r="AM48" s="105"/>
      <c r="AN48" s="105"/>
    </row>
    <row r="49" spans="2:40">
      <c r="B49" s="47" t="s">
        <v>70</v>
      </c>
      <c r="C49" s="780" t="s">
        <v>87</v>
      </c>
      <c r="D49" s="781"/>
      <c r="E49" s="781"/>
      <c r="F49" s="781"/>
      <c r="G49" s="781"/>
      <c r="H49" s="781"/>
      <c r="I49" s="781"/>
      <c r="J49" s="781"/>
      <c r="K49" s="781"/>
      <c r="L49" s="781"/>
      <c r="M49" s="781"/>
      <c r="N49" s="781"/>
      <c r="O49" s="781"/>
      <c r="P49" s="781"/>
      <c r="Q49" s="782"/>
      <c r="R49" s="466">
        <f>'שורות 1-21'!R49:AD49</f>
        <v>0</v>
      </c>
      <c r="S49" s="467"/>
      <c r="T49" s="467"/>
      <c r="U49" s="467"/>
      <c r="V49" s="467"/>
      <c r="W49" s="467"/>
      <c r="X49" s="467"/>
      <c r="Y49" s="467"/>
      <c r="Z49" s="467"/>
      <c r="AA49" s="467"/>
      <c r="AB49" s="467"/>
      <c r="AC49" s="467"/>
      <c r="AD49" s="467"/>
      <c r="AE49" s="836" t="str">
        <f>'שורות 1-21'!AE49:AF49</f>
        <v>% שכר לתשלום</v>
      </c>
      <c r="AF49" s="837"/>
      <c r="AG49" s="124" t="s">
        <v>39</v>
      </c>
      <c r="AH49" s="125"/>
      <c r="AI49" s="125"/>
      <c r="AJ49" s="125"/>
      <c r="AK49" s="875"/>
      <c r="AL49" s="875"/>
      <c r="AM49" s="288"/>
      <c r="AN49" s="132"/>
    </row>
    <row r="50" spans="2:40" ht="7.5" customHeight="1">
      <c r="B50" s="47"/>
      <c r="C50" s="49"/>
      <c r="D50" s="49"/>
      <c r="E50" s="49"/>
      <c r="F50" s="49"/>
      <c r="G50" s="49"/>
      <c r="H50" s="49"/>
      <c r="I50" s="49"/>
      <c r="J50" s="49"/>
      <c r="K50" s="49"/>
      <c r="L50" s="49"/>
      <c r="M50" s="49"/>
      <c r="N50" s="49"/>
      <c r="O50" s="49"/>
      <c r="P50" s="49"/>
      <c r="Q50" s="49"/>
      <c r="R50" s="49"/>
      <c r="S50" s="50"/>
      <c r="T50" s="50"/>
      <c r="U50" s="50"/>
      <c r="V50" s="50"/>
      <c r="W50" s="50"/>
      <c r="X50" s="50"/>
      <c r="Y50" s="50"/>
      <c r="Z50" s="50"/>
      <c r="AA50" s="50"/>
      <c r="AB50" s="50"/>
      <c r="AC50" s="50"/>
      <c r="AD50" s="50"/>
      <c r="AE50" s="50"/>
      <c r="AF50" s="50"/>
      <c r="AG50" s="50"/>
      <c r="AH50" s="31"/>
      <c r="AI50" s="32"/>
      <c r="AJ50" s="32"/>
      <c r="AK50" s="31"/>
      <c r="AL50" s="108"/>
      <c r="AM50" s="108"/>
      <c r="AN50" s="108"/>
    </row>
    <row r="51" spans="2:40">
      <c r="B51" s="47" t="s">
        <v>69</v>
      </c>
      <c r="C51" s="780" t="s">
        <v>103</v>
      </c>
      <c r="D51" s="781"/>
      <c r="E51" s="781"/>
      <c r="F51" s="781"/>
      <c r="G51" s="781"/>
      <c r="H51" s="781"/>
      <c r="I51" s="781"/>
      <c r="J51" s="781"/>
      <c r="K51" s="781"/>
      <c r="L51" s="781"/>
      <c r="M51" s="781"/>
      <c r="N51" s="781"/>
      <c r="O51" s="781"/>
      <c r="P51" s="781"/>
      <c r="Q51" s="782"/>
      <c r="R51" s="464" t="str">
        <f>'שורות 1-21'!R51:AD51</f>
        <v>סוג החשבון</v>
      </c>
      <c r="S51" s="465"/>
      <c r="T51" s="465"/>
      <c r="U51" s="465"/>
      <c r="V51" s="465"/>
      <c r="W51" s="465"/>
      <c r="X51" s="465"/>
      <c r="Y51" s="465"/>
      <c r="Z51" s="465"/>
      <c r="AA51" s="465"/>
      <c r="AB51" s="465"/>
      <c r="AC51" s="465"/>
      <c r="AD51" s="465"/>
      <c r="AE51" s="465"/>
      <c r="AF51" s="465"/>
      <c r="AG51" s="303"/>
      <c r="AH51" s="127"/>
      <c r="AI51" s="127"/>
      <c r="AJ51" s="127"/>
      <c r="AK51" s="127"/>
      <c r="AL51" s="127"/>
      <c r="AM51" s="127"/>
      <c r="AN51" s="127"/>
    </row>
    <row r="52" spans="2:40" ht="7.5" customHeight="1">
      <c r="B52" s="47"/>
      <c r="C52" s="49"/>
      <c r="D52" s="49"/>
      <c r="E52" s="49"/>
      <c r="F52" s="49"/>
      <c r="G52" s="49"/>
      <c r="H52" s="49"/>
      <c r="I52" s="49"/>
      <c r="J52" s="49"/>
      <c r="K52" s="49"/>
      <c r="L52" s="49"/>
      <c r="M52" s="49"/>
      <c r="N52" s="49"/>
      <c r="O52" s="49"/>
      <c r="P52" s="49"/>
      <c r="Q52" s="49"/>
      <c r="R52" s="49"/>
      <c r="S52" s="50"/>
      <c r="T52" s="50"/>
      <c r="U52" s="50"/>
      <c r="V52" s="50"/>
      <c r="W52" s="50"/>
      <c r="X52" s="50"/>
      <c r="Y52" s="50"/>
      <c r="Z52" s="50"/>
      <c r="AA52" s="50"/>
      <c r="AB52" s="50"/>
      <c r="AC52" s="50"/>
      <c r="AD52" s="50"/>
      <c r="AE52" s="50"/>
      <c r="AF52" s="50"/>
      <c r="AG52" s="50"/>
      <c r="AH52" s="31"/>
      <c r="AI52" s="32"/>
      <c r="AJ52" s="32"/>
      <c r="AK52" s="31"/>
      <c r="AL52" s="108"/>
      <c r="AM52" s="108"/>
      <c r="AN52" s="108"/>
    </row>
    <row r="53" spans="2:40">
      <c r="B53" s="47" t="s">
        <v>73</v>
      </c>
      <c r="C53" s="780" t="s">
        <v>84</v>
      </c>
      <c r="D53" s="781"/>
      <c r="E53" s="781"/>
      <c r="F53" s="781"/>
      <c r="G53" s="781"/>
      <c r="H53" s="781"/>
      <c r="I53" s="781"/>
      <c r="J53" s="781"/>
      <c r="K53" s="781"/>
      <c r="L53" s="781"/>
      <c r="M53" s="781"/>
      <c r="N53" s="781"/>
      <c r="O53" s="781"/>
      <c r="P53" s="781"/>
      <c r="Q53" s="782"/>
      <c r="R53" s="1025">
        <f>'שורות 1-21'!R53:AD53</f>
        <v>0</v>
      </c>
      <c r="S53" s="1026"/>
      <c r="T53" s="1026"/>
      <c r="U53" s="1026"/>
      <c r="V53" s="1026"/>
      <c r="W53" s="1026"/>
      <c r="X53" s="1026"/>
      <c r="Y53" s="1026"/>
      <c r="Z53" s="1026"/>
      <c r="AA53" s="1026"/>
      <c r="AB53" s="1026"/>
      <c r="AC53" s="1026"/>
      <c r="AD53" s="1026"/>
      <c r="AE53" s="296"/>
      <c r="AF53" s="296"/>
      <c r="AG53" s="296"/>
      <c r="AH53" s="128"/>
      <c r="AI53" s="128"/>
      <c r="AJ53" s="128"/>
      <c r="AK53" s="128"/>
      <c r="AL53" s="128"/>
      <c r="AM53" s="128"/>
      <c r="AN53" s="128"/>
    </row>
    <row r="54" spans="2:40" ht="7.5" customHeight="1">
      <c r="B54" s="47"/>
      <c r="C54" s="49"/>
      <c r="D54" s="49"/>
      <c r="E54" s="49"/>
      <c r="F54" s="49"/>
      <c r="G54" s="49"/>
      <c r="H54" s="49"/>
      <c r="I54" s="49"/>
      <c r="J54" s="49"/>
      <c r="K54" s="49"/>
      <c r="L54" s="49"/>
      <c r="M54" s="49"/>
      <c r="N54" s="49"/>
      <c r="O54" s="49"/>
      <c r="P54" s="49"/>
      <c r="Q54" s="49"/>
      <c r="R54" s="49"/>
      <c r="S54" s="50"/>
      <c r="T54" s="50"/>
      <c r="U54" s="50"/>
      <c r="V54" s="50"/>
      <c r="W54" s="50"/>
      <c r="X54" s="50"/>
      <c r="Y54" s="50"/>
      <c r="Z54" s="50"/>
      <c r="AA54" s="50"/>
      <c r="AB54" s="50"/>
      <c r="AC54" s="50"/>
      <c r="AD54" s="50"/>
      <c r="AE54" s="50"/>
      <c r="AF54" s="50"/>
      <c r="AG54" s="50"/>
      <c r="AH54" s="31"/>
      <c r="AI54" s="32"/>
      <c r="AJ54" s="32"/>
      <c r="AK54" s="31"/>
      <c r="AL54" s="108"/>
      <c r="AM54" s="108"/>
      <c r="AN54" s="108"/>
    </row>
    <row r="55" spans="2:40">
      <c r="B55" s="47" t="s">
        <v>74</v>
      </c>
      <c r="C55" s="822" t="s">
        <v>85</v>
      </c>
      <c r="D55" s="823"/>
      <c r="E55" s="823"/>
      <c r="F55" s="823"/>
      <c r="G55" s="823"/>
      <c r="H55" s="823"/>
      <c r="I55" s="823"/>
      <c r="J55" s="823"/>
      <c r="K55" s="823"/>
      <c r="L55" s="823"/>
      <c r="M55" s="823"/>
      <c r="N55" s="823"/>
      <c r="O55" s="823"/>
      <c r="P55" s="823"/>
      <c r="Q55" s="824"/>
      <c r="R55" s="1025">
        <f>'שורות 1-21'!R55:AD55</f>
        <v>0</v>
      </c>
      <c r="S55" s="1026"/>
      <c r="T55" s="1026"/>
      <c r="U55" s="1026"/>
      <c r="V55" s="1026"/>
      <c r="W55" s="1026"/>
      <c r="X55" s="1026"/>
      <c r="Y55" s="1026"/>
      <c r="Z55" s="1026"/>
      <c r="AA55" s="1026"/>
      <c r="AB55" s="1026"/>
      <c r="AC55" s="1026"/>
      <c r="AD55" s="1026"/>
      <c r="AE55" s="296"/>
      <c r="AF55" s="296"/>
      <c r="AG55" s="296"/>
      <c r="AH55" s="128"/>
      <c r="AI55" s="128"/>
      <c r="AJ55" s="128"/>
      <c r="AK55" s="128"/>
      <c r="AL55" s="128"/>
      <c r="AM55" s="128"/>
      <c r="AN55" s="128"/>
    </row>
    <row r="56" spans="2:40" ht="7.5" customHeight="1">
      <c r="B56" s="47"/>
      <c r="C56" s="49"/>
      <c r="D56" s="49"/>
      <c r="E56" s="49"/>
      <c r="F56" s="49"/>
      <c r="G56" s="49"/>
      <c r="H56" s="49"/>
      <c r="I56" s="49"/>
      <c r="J56" s="49"/>
      <c r="K56" s="49"/>
      <c r="L56" s="49"/>
      <c r="M56" s="49"/>
      <c r="N56" s="49"/>
      <c r="O56" s="49"/>
      <c r="P56" s="49"/>
      <c r="Q56" s="49"/>
      <c r="R56" s="50"/>
      <c r="S56" s="50"/>
      <c r="T56" s="50"/>
      <c r="U56" s="50"/>
      <c r="V56" s="50"/>
      <c r="W56" s="50"/>
      <c r="X56" s="50"/>
      <c r="Y56" s="50"/>
      <c r="Z56" s="62"/>
      <c r="AA56" s="62"/>
      <c r="AB56" s="62"/>
      <c r="AC56" s="62"/>
      <c r="AD56" s="62"/>
      <c r="AE56" s="50"/>
      <c r="AF56" s="50"/>
      <c r="AG56" s="50"/>
      <c r="AH56" s="31"/>
      <c r="AI56" s="32"/>
      <c r="AJ56" s="32"/>
      <c r="AK56" s="31"/>
      <c r="AL56" s="108"/>
      <c r="AM56" s="108"/>
      <c r="AN56" s="108"/>
    </row>
    <row r="57" spans="2:40" ht="19.5" customHeight="1">
      <c r="B57" s="47" t="s">
        <v>75</v>
      </c>
      <c r="C57" s="780" t="s">
        <v>61</v>
      </c>
      <c r="D57" s="781"/>
      <c r="E57" s="781"/>
      <c r="F57" s="781"/>
      <c r="G57" s="781"/>
      <c r="H57" s="781"/>
      <c r="I57" s="781"/>
      <c r="J57" s="781"/>
      <c r="K57" s="781"/>
      <c r="L57" s="781"/>
      <c r="M57" s="781"/>
      <c r="N57" s="781"/>
      <c r="O57" s="781"/>
      <c r="P57" s="781"/>
      <c r="Q57" s="782"/>
      <c r="R57" s="814">
        <f>'שורות 1-21'!R57:Y57</f>
        <v>0</v>
      </c>
      <c r="S57" s="814"/>
      <c r="T57" s="814"/>
      <c r="U57" s="814"/>
      <c r="V57" s="814"/>
      <c r="W57" s="814"/>
      <c r="X57" s="814"/>
      <c r="Y57" s="814"/>
      <c r="Z57" s="775" t="s">
        <v>62</v>
      </c>
      <c r="AA57" s="776"/>
      <c r="AB57" s="776"/>
      <c r="AC57" s="776"/>
      <c r="AD57" s="786"/>
      <c r="AE57" s="832">
        <f>'שורות 1-21'!AE57:AG57</f>
        <v>0</v>
      </c>
      <c r="AF57" s="814"/>
      <c r="AG57" s="815"/>
      <c r="AH57" s="129"/>
      <c r="AI57" s="129"/>
      <c r="AJ57" s="129"/>
      <c r="AK57" s="129"/>
      <c r="AL57" s="129"/>
      <c r="AM57" s="129"/>
      <c r="AN57" s="129"/>
    </row>
    <row r="58" spans="2:40" ht="7.5" customHeight="1">
      <c r="B58" s="49"/>
      <c r="C58" s="49"/>
      <c r="D58" s="49"/>
      <c r="E58" s="49"/>
      <c r="F58" s="49"/>
      <c r="G58" s="49"/>
      <c r="H58" s="49"/>
      <c r="I58" s="49"/>
      <c r="J58" s="49"/>
      <c r="K58" s="49"/>
      <c r="L58" s="49"/>
      <c r="M58" s="49"/>
      <c r="N58" s="49"/>
      <c r="O58" s="49"/>
      <c r="P58" s="49"/>
      <c r="Q58" s="49"/>
      <c r="R58" s="50"/>
      <c r="Y58" s="50"/>
      <c r="Z58" s="50"/>
      <c r="AA58" s="50"/>
      <c r="AB58" s="63"/>
      <c r="AC58" s="50"/>
      <c r="AD58" s="50"/>
      <c r="AE58" s="50"/>
      <c r="AF58" s="50"/>
      <c r="AG58" s="50"/>
      <c r="AH58" s="31"/>
      <c r="AI58" s="32"/>
      <c r="AJ58" s="32"/>
      <c r="AK58" s="31"/>
      <c r="AL58" s="108"/>
      <c r="AM58" s="108"/>
      <c r="AN58" s="108"/>
    </row>
    <row r="59" spans="2:40" ht="19.5" customHeight="1">
      <c r="B59" s="47" t="s">
        <v>76</v>
      </c>
      <c r="C59" s="816" t="s">
        <v>81</v>
      </c>
      <c r="D59" s="817"/>
      <c r="E59" s="817"/>
      <c r="F59" s="817"/>
      <c r="G59" s="817"/>
      <c r="H59" s="817"/>
      <c r="I59" s="817"/>
      <c r="J59" s="817"/>
      <c r="K59" s="817"/>
      <c r="L59" s="817"/>
      <c r="M59" s="817"/>
      <c r="N59" s="817"/>
      <c r="O59" s="817"/>
      <c r="P59" s="817"/>
      <c r="Q59" s="818"/>
      <c r="R59" s="64" t="s">
        <v>77</v>
      </c>
      <c r="S59" s="819">
        <f>'שורות 1-21'!S59:AA59</f>
        <v>0</v>
      </c>
      <c r="T59" s="820"/>
      <c r="U59" s="820"/>
      <c r="V59" s="820"/>
      <c r="W59" s="820"/>
      <c r="X59" s="820"/>
      <c r="Y59" s="820"/>
      <c r="Z59" s="820"/>
      <c r="AA59" s="821"/>
      <c r="AB59" s="64" t="s">
        <v>78</v>
      </c>
      <c r="AC59" s="297"/>
      <c r="AD59" s="833">
        <f>'שורות 1-21'!AD59:AG59</f>
        <v>0</v>
      </c>
      <c r="AE59" s="820"/>
      <c r="AF59" s="820"/>
      <c r="AG59" s="821"/>
      <c r="AH59" s="127"/>
      <c r="AI59" s="127"/>
      <c r="AJ59" s="127"/>
      <c r="AK59" s="127"/>
      <c r="AL59" s="127"/>
      <c r="AM59" s="127"/>
      <c r="AN59" s="127"/>
    </row>
    <row r="60" spans="2:40" ht="7.5" customHeight="1">
      <c r="B60" s="49"/>
      <c r="C60" s="49"/>
      <c r="D60" s="49"/>
      <c r="E60" s="49"/>
      <c r="F60" s="49"/>
      <c r="G60" s="49"/>
      <c r="H60" s="49"/>
      <c r="I60" s="49"/>
      <c r="J60" s="49"/>
      <c r="K60" s="49"/>
      <c r="L60" s="49"/>
      <c r="M60" s="49"/>
      <c r="N60" s="49"/>
      <c r="O60" s="49"/>
      <c r="P60" s="49"/>
      <c r="Q60" s="49"/>
      <c r="R60" s="50"/>
      <c r="S60" s="50"/>
      <c r="T60" s="50"/>
      <c r="U60" s="50"/>
      <c r="V60" s="50"/>
      <c r="W60" s="50"/>
      <c r="X60" s="50"/>
      <c r="Y60" s="50"/>
      <c r="Z60" s="50"/>
      <c r="AA60" s="50"/>
      <c r="AB60" s="50"/>
      <c r="AC60" s="50"/>
      <c r="AD60" s="50"/>
      <c r="AE60" s="55"/>
      <c r="AF60" s="55"/>
      <c r="AG60" s="55"/>
      <c r="AH60" s="108"/>
      <c r="AI60" s="90"/>
      <c r="AJ60" s="90"/>
      <c r="AK60" s="108"/>
      <c r="AL60" s="108"/>
      <c r="AM60" s="108"/>
      <c r="AN60" s="108"/>
    </row>
    <row r="61" spans="2:40">
      <c r="B61" s="37"/>
      <c r="C61" s="775" t="s">
        <v>80</v>
      </c>
      <c r="D61" s="776"/>
      <c r="E61" s="776"/>
      <c r="F61" s="776"/>
      <c r="G61" s="776"/>
      <c r="H61" s="776"/>
      <c r="I61" s="776"/>
      <c r="J61" s="776"/>
      <c r="K61" s="776"/>
      <c r="L61" s="776"/>
      <c r="M61" s="776"/>
      <c r="N61" s="776"/>
      <c r="O61" s="776"/>
      <c r="P61" s="776"/>
      <c r="Q61" s="786"/>
      <c r="R61" s="471" t="str">
        <f>R41</f>
        <v xml:space="preserve">בעת מילוי הטופס יש לרשום מידע בלתי מסווג בלבד </v>
      </c>
      <c r="S61" s="472"/>
      <c r="T61" s="472"/>
      <c r="U61" s="472"/>
      <c r="V61" s="472"/>
      <c r="W61" s="472"/>
      <c r="X61" s="472"/>
      <c r="Y61" s="472"/>
      <c r="Z61" s="472"/>
      <c r="AA61" s="472"/>
      <c r="AB61" s="472"/>
      <c r="AC61" s="472"/>
      <c r="AD61" s="472"/>
      <c r="AE61" s="472"/>
      <c r="AF61" s="472"/>
      <c r="AG61" s="472"/>
      <c r="AH61" s="56"/>
      <c r="AI61" s="56"/>
      <c r="AJ61" s="56"/>
      <c r="AK61" s="56"/>
      <c r="AL61" s="56"/>
      <c r="AM61" s="56"/>
      <c r="AN61" s="56"/>
    </row>
    <row r="62" spans="2:40">
      <c r="B62" s="49"/>
    </row>
    <row r="63" spans="2:40">
      <c r="B63" s="828" t="s">
        <v>60</v>
      </c>
      <c r="C63" s="828"/>
      <c r="D63" s="828"/>
      <c r="E63" s="828"/>
      <c r="F63" s="828"/>
      <c r="G63" s="828"/>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row>
    <row r="64" spans="2:40" ht="7.5" customHeight="1">
      <c r="B64" s="49"/>
      <c r="C64" s="49"/>
      <c r="D64" s="49"/>
      <c r="E64" s="49"/>
      <c r="F64" s="49"/>
      <c r="G64" s="49"/>
      <c r="H64" s="49"/>
      <c r="I64" s="50"/>
      <c r="J64" s="50"/>
      <c r="K64" s="50"/>
      <c r="L64" s="49"/>
      <c r="M64" s="49"/>
      <c r="N64" s="49"/>
      <c r="O64" s="49"/>
      <c r="P64" s="49"/>
      <c r="Q64" s="49"/>
      <c r="R64" s="49"/>
      <c r="S64" s="50"/>
      <c r="T64" s="50"/>
      <c r="U64" s="50"/>
      <c r="V64" s="65"/>
      <c r="W64" s="65"/>
      <c r="X64" s="65"/>
      <c r="Y64" s="65"/>
      <c r="Z64" s="50"/>
      <c r="AA64" s="50"/>
      <c r="AB64" s="50"/>
      <c r="AC64" s="50"/>
      <c r="AD64" s="50"/>
      <c r="AE64" s="65"/>
      <c r="AF64" s="65"/>
      <c r="AG64" s="65"/>
      <c r="AH64" s="50"/>
      <c r="AI64" s="61"/>
      <c r="AJ64" s="61"/>
      <c r="AK64" s="50"/>
      <c r="AL64" s="105"/>
      <c r="AM64" s="105"/>
      <c r="AN64" s="105"/>
    </row>
    <row r="65" spans="1:46">
      <c r="C65" s="775" t="s">
        <v>52</v>
      </c>
      <c r="D65" s="776"/>
      <c r="E65" s="776"/>
      <c r="F65" s="776"/>
      <c r="G65" s="776"/>
      <c r="H65" s="776"/>
      <c r="I65" s="776"/>
      <c r="J65" s="776"/>
      <c r="K65" s="776"/>
      <c r="L65" s="776"/>
      <c r="M65" s="776"/>
      <c r="N65" s="776"/>
      <c r="O65" s="776"/>
      <c r="P65" s="776"/>
      <c r="Q65" s="776"/>
      <c r="R65" s="776"/>
      <c r="S65" s="776"/>
      <c r="T65" s="776"/>
      <c r="U65" s="786"/>
      <c r="V65" s="857">
        <f>'שורות 1-21'!V65:Y65</f>
        <v>0</v>
      </c>
      <c r="W65" s="857"/>
      <c r="X65" s="857"/>
      <c r="Y65" s="857"/>
      <c r="Z65" s="775" t="s">
        <v>53</v>
      </c>
      <c r="AA65" s="776"/>
      <c r="AB65" s="776"/>
      <c r="AC65" s="776"/>
      <c r="AD65" s="786"/>
      <c r="AE65" s="832">
        <f>'שורות 1-21'!AE65:AG65</f>
        <v>0</v>
      </c>
      <c r="AF65" s="814"/>
      <c r="AG65" s="815"/>
      <c r="AH65" s="50"/>
      <c r="AI65" s="50"/>
      <c r="AJ65" s="50"/>
      <c r="AK65" s="50"/>
      <c r="AL65" s="50"/>
      <c r="AM65" s="50"/>
      <c r="AN65" s="50"/>
    </row>
    <row r="66" spans="1:46" ht="7.5" customHeight="1">
      <c r="B66" s="49"/>
      <c r="C66" s="49"/>
      <c r="D66" s="49"/>
      <c r="E66" s="49"/>
      <c r="F66" s="49"/>
      <c r="G66" s="49"/>
      <c r="H66" s="49"/>
      <c r="I66" s="49"/>
      <c r="J66" s="49"/>
      <c r="K66" s="49"/>
      <c r="L66" s="49"/>
      <c r="M66" s="49"/>
      <c r="N66" s="49"/>
      <c r="O66" s="49"/>
      <c r="P66" s="49"/>
      <c r="Q66" s="49"/>
      <c r="R66" s="49"/>
      <c r="S66" s="50"/>
      <c r="T66" s="50"/>
      <c r="U66" s="50"/>
      <c r="V66" s="50"/>
      <c r="W66" s="50"/>
      <c r="X66" s="50"/>
      <c r="Y66" s="50"/>
      <c r="Z66" s="50"/>
      <c r="AA66" s="50"/>
      <c r="AB66" s="50"/>
      <c r="AC66" s="50"/>
      <c r="AD66" s="50"/>
      <c r="AE66" s="51"/>
      <c r="AF66" s="51"/>
      <c r="AG66" s="51"/>
      <c r="AH66" s="50"/>
      <c r="AI66" s="61"/>
      <c r="AJ66" s="61"/>
      <c r="AK66" s="50"/>
      <c r="AL66" s="105"/>
      <c r="AM66" s="105"/>
      <c r="AN66" s="105"/>
    </row>
    <row r="68" spans="1:46" s="266" customFormat="1" ht="36" customHeight="1">
      <c r="A68" s="265"/>
      <c r="B68" s="831" t="s">
        <v>130</v>
      </c>
      <c r="C68" s="831" t="s">
        <v>118</v>
      </c>
      <c r="D68" s="469" t="s">
        <v>180</v>
      </c>
      <c r="E68" s="469"/>
      <c r="F68" s="469"/>
      <c r="G68" s="469"/>
      <c r="H68" s="469"/>
      <c r="I68" s="469"/>
      <c r="J68" s="469"/>
      <c r="K68" s="469"/>
      <c r="L68" s="469"/>
      <c r="M68" s="831" t="s">
        <v>181</v>
      </c>
      <c r="N68" s="831"/>
      <c r="O68" s="879" t="s">
        <v>182</v>
      </c>
      <c r="P68" s="879"/>
      <c r="Q68" s="879"/>
      <c r="R68" s="879"/>
      <c r="S68" s="879" t="s">
        <v>200</v>
      </c>
      <c r="T68" s="879"/>
      <c r="U68" s="879"/>
      <c r="V68" s="879"/>
      <c r="W68" s="879"/>
      <c r="X68" s="879"/>
      <c r="Y68" s="879"/>
      <c r="Z68" s="834" t="s">
        <v>201</v>
      </c>
      <c r="AA68" s="834"/>
      <c r="AB68" s="834"/>
      <c r="AC68" s="834"/>
      <c r="AD68" s="834"/>
      <c r="AE68" s="834" t="s">
        <v>183</v>
      </c>
      <c r="AF68" s="834"/>
      <c r="AG68" s="834"/>
      <c r="AH68" s="810" t="s">
        <v>202</v>
      </c>
      <c r="AI68" s="810"/>
      <c r="AJ68" s="810" t="s">
        <v>184</v>
      </c>
      <c r="AK68" s="810"/>
      <c r="AL68" s="810" t="s">
        <v>185</v>
      </c>
      <c r="AM68" s="810"/>
      <c r="AN68" s="810"/>
      <c r="AO68" s="810" t="s">
        <v>209</v>
      </c>
      <c r="AS68" s="999" t="s">
        <v>179</v>
      </c>
      <c r="AT68" s="1000"/>
    </row>
    <row r="69" spans="1:46" s="266" customFormat="1" ht="28.5" customHeight="1">
      <c r="A69" s="265"/>
      <c r="B69" s="831"/>
      <c r="C69" s="831"/>
      <c r="D69" s="469"/>
      <c r="E69" s="469"/>
      <c r="F69" s="469"/>
      <c r="G69" s="469"/>
      <c r="H69" s="469"/>
      <c r="I69" s="469"/>
      <c r="J69" s="469"/>
      <c r="K69" s="469"/>
      <c r="L69" s="469"/>
      <c r="M69" s="831"/>
      <c r="N69" s="831"/>
      <c r="O69" s="879"/>
      <c r="P69" s="879"/>
      <c r="Q69" s="879"/>
      <c r="R69" s="879"/>
      <c r="S69" s="879"/>
      <c r="T69" s="879"/>
      <c r="U69" s="879"/>
      <c r="V69" s="879"/>
      <c r="W69" s="879"/>
      <c r="X69" s="879"/>
      <c r="Y69" s="879"/>
      <c r="Z69" s="835"/>
      <c r="AA69" s="835"/>
      <c r="AB69" s="835"/>
      <c r="AC69" s="835"/>
      <c r="AD69" s="835"/>
      <c r="AE69" s="835"/>
      <c r="AF69" s="835"/>
      <c r="AG69" s="835"/>
      <c r="AH69" s="810"/>
      <c r="AI69" s="810"/>
      <c r="AJ69" s="810"/>
      <c r="AK69" s="810"/>
      <c r="AL69" s="810"/>
      <c r="AM69" s="810"/>
      <c r="AN69" s="810"/>
      <c r="AO69" s="810"/>
      <c r="AS69" s="1001"/>
      <c r="AT69" s="1002"/>
    </row>
    <row r="70" spans="1:46" s="266" customFormat="1">
      <c r="A70" s="265"/>
      <c r="B70" s="289" t="s">
        <v>5</v>
      </c>
      <c r="C70" s="443" t="s">
        <v>6</v>
      </c>
      <c r="D70" s="469" t="s">
        <v>10</v>
      </c>
      <c r="E70" s="469"/>
      <c r="F70" s="469"/>
      <c r="G70" s="469"/>
      <c r="H70" s="469"/>
      <c r="I70" s="469"/>
      <c r="J70" s="469"/>
      <c r="K70" s="469"/>
      <c r="L70" s="469"/>
      <c r="M70" s="469" t="s">
        <v>7</v>
      </c>
      <c r="N70" s="469"/>
      <c r="O70" s="469" t="s">
        <v>8</v>
      </c>
      <c r="P70" s="469"/>
      <c r="Q70" s="469"/>
      <c r="R70" s="469"/>
      <c r="S70" s="825" t="s">
        <v>208</v>
      </c>
      <c r="T70" s="826"/>
      <c r="U70" s="826"/>
      <c r="V70" s="826"/>
      <c r="W70" s="826"/>
      <c r="X70" s="826"/>
      <c r="Y70" s="827"/>
      <c r="Z70" s="1003" t="s">
        <v>131</v>
      </c>
      <c r="AA70" s="1004"/>
      <c r="AB70" s="1004"/>
      <c r="AC70" s="1004"/>
      <c r="AD70" s="1005"/>
      <c r="AE70" s="1006" t="s">
        <v>24</v>
      </c>
      <c r="AF70" s="1006"/>
      <c r="AG70" s="1007"/>
      <c r="AH70" s="469" t="s">
        <v>25</v>
      </c>
      <c r="AI70" s="469"/>
      <c r="AJ70" s="469" t="s">
        <v>26</v>
      </c>
      <c r="AK70" s="469"/>
      <c r="AL70" s="469" t="s">
        <v>178</v>
      </c>
      <c r="AM70" s="469"/>
      <c r="AN70" s="469"/>
      <c r="AO70" s="444" t="s">
        <v>204</v>
      </c>
      <c r="AS70" s="1008" t="s">
        <v>23</v>
      </c>
      <c r="AT70" s="1009"/>
    </row>
    <row r="71" spans="1:46" s="268" customFormat="1" ht="18.75">
      <c r="A71" s="267"/>
      <c r="B71" s="122">
        <v>85</v>
      </c>
      <c r="C71" s="269" t="s">
        <v>188</v>
      </c>
      <c r="D71" s="1027" t="s">
        <v>194</v>
      </c>
      <c r="E71" s="1027"/>
      <c r="F71" s="1027"/>
      <c r="G71" s="1027"/>
      <c r="H71" s="1027"/>
      <c r="I71" s="1027"/>
      <c r="J71" s="1027"/>
      <c r="K71" s="1027"/>
      <c r="L71" s="1027"/>
      <c r="M71" s="1028">
        <f>'שורות 84-64'!M92:N92</f>
        <v>0</v>
      </c>
      <c r="N71" s="1028"/>
      <c r="O71" s="1029"/>
      <c r="P71" s="1029"/>
      <c r="Q71" s="1029"/>
      <c r="R71" s="1029"/>
      <c r="S71" s="1030">
        <f>'שורות 84-64'!S92:Y92</f>
        <v>0</v>
      </c>
      <c r="T71" s="1030"/>
      <c r="U71" s="1030"/>
      <c r="V71" s="1030"/>
      <c r="W71" s="1030"/>
      <c r="X71" s="1030"/>
      <c r="Y71" s="1030"/>
      <c r="Z71" s="470">
        <f>'שורות 84-64'!Z92:AD92</f>
        <v>0</v>
      </c>
      <c r="AA71" s="470"/>
      <c r="AB71" s="470"/>
      <c r="AC71" s="470"/>
      <c r="AD71" s="470"/>
      <c r="AE71" s="470">
        <f>'שורות 84-64'!AE92:AG92</f>
        <v>0</v>
      </c>
      <c r="AF71" s="470"/>
      <c r="AG71" s="470"/>
      <c r="AH71" s="470">
        <f>'שורות 84-64'!AH92:AI92</f>
        <v>0</v>
      </c>
      <c r="AI71" s="470"/>
      <c r="AJ71" s="1031"/>
      <c r="AK71" s="1031"/>
      <c r="AL71" s="470">
        <f>'שורות 84-64'!AL92:AN92</f>
        <v>0</v>
      </c>
      <c r="AM71" s="470"/>
      <c r="AN71" s="470"/>
      <c r="AO71" s="448">
        <f>'שורות 84-64'!AO92</f>
        <v>0</v>
      </c>
      <c r="AS71" s="534">
        <f>'שורות 84-64'!AS92:AT92</f>
        <v>0</v>
      </c>
      <c r="AT71" s="536"/>
    </row>
    <row r="72" spans="1:46" s="268" customFormat="1" ht="18.75">
      <c r="A72" s="267"/>
      <c r="B72" s="122">
        <v>86</v>
      </c>
      <c r="C72" s="123"/>
      <c r="D72" s="806"/>
      <c r="E72" s="806"/>
      <c r="F72" s="806"/>
      <c r="G72" s="806"/>
      <c r="H72" s="806"/>
      <c r="I72" s="806"/>
      <c r="J72" s="806"/>
      <c r="K72" s="806"/>
      <c r="L72" s="806"/>
      <c r="M72" s="477"/>
      <c r="N72" s="477"/>
      <c r="O72" s="805"/>
      <c r="P72" s="805"/>
      <c r="Q72" s="805"/>
      <c r="R72" s="805"/>
      <c r="S72" s="476" t="str">
        <f t="shared" ref="S72" si="0">IF(M72="","",M72*O72*(1-AJ72))</f>
        <v/>
      </c>
      <c r="T72" s="476"/>
      <c r="U72" s="476"/>
      <c r="V72" s="476"/>
      <c r="W72" s="476"/>
      <c r="X72" s="476"/>
      <c r="Y72" s="476"/>
      <c r="Z72" s="811"/>
      <c r="AA72" s="811"/>
      <c r="AB72" s="811"/>
      <c r="AC72" s="811"/>
      <c r="AD72" s="811"/>
      <c r="AE72" s="811"/>
      <c r="AF72" s="811"/>
      <c r="AG72" s="811"/>
      <c r="AH72" s="470" t="str">
        <f t="shared" ref="AH72" si="1">IF(AL72="","",IF(AJ72="",AL72,AL72/(1-AJ72)))</f>
        <v/>
      </c>
      <c r="AI72" s="470"/>
      <c r="AJ72" s="468"/>
      <c r="AK72" s="468"/>
      <c r="AL72" s="534" t="str">
        <f t="shared" ref="AL72" si="2">IF(S72="","",IF($AE$49=95%,95%*(S72-Z72),IF($AE$49=100%,S72-AE72,0)))</f>
        <v/>
      </c>
      <c r="AM72" s="535"/>
      <c r="AN72" s="536"/>
      <c r="AO72" s="448" t="str">
        <f t="shared" ref="AO72:AO91" si="3">IF(M72="","",M72-S72/(1-AJ72))</f>
        <v/>
      </c>
      <c r="AS72" s="1010" t="str">
        <f>IF(AJ72="","",AE72/(1-AJ72))</f>
        <v/>
      </c>
      <c r="AT72" s="1011"/>
    </row>
    <row r="73" spans="1:46" s="268" customFormat="1" ht="18.75">
      <c r="A73" s="267"/>
      <c r="B73" s="122">
        <v>87</v>
      </c>
      <c r="C73" s="123"/>
      <c r="D73" s="806"/>
      <c r="E73" s="806"/>
      <c r="F73" s="806"/>
      <c r="G73" s="806"/>
      <c r="H73" s="806"/>
      <c r="I73" s="806"/>
      <c r="J73" s="806"/>
      <c r="K73" s="806"/>
      <c r="L73" s="806"/>
      <c r="M73" s="477"/>
      <c r="N73" s="477"/>
      <c r="O73" s="805"/>
      <c r="P73" s="805"/>
      <c r="Q73" s="805"/>
      <c r="R73" s="805"/>
      <c r="S73" s="476" t="str">
        <f t="shared" ref="S73:S91" si="4">IF(M73="","",M73*O73*(1-AJ73))</f>
        <v/>
      </c>
      <c r="T73" s="476"/>
      <c r="U73" s="476"/>
      <c r="V73" s="476"/>
      <c r="W73" s="476"/>
      <c r="X73" s="476"/>
      <c r="Y73" s="476"/>
      <c r="Z73" s="811"/>
      <c r="AA73" s="811"/>
      <c r="AB73" s="811"/>
      <c r="AC73" s="811"/>
      <c r="AD73" s="811"/>
      <c r="AE73" s="811"/>
      <c r="AF73" s="811"/>
      <c r="AG73" s="811"/>
      <c r="AH73" s="470" t="str">
        <f t="shared" ref="AH73:AH91" si="5">IF(AL73="","",IF(AJ73="",AL73,AL73/(1-AJ73)))</f>
        <v/>
      </c>
      <c r="AI73" s="470"/>
      <c r="AJ73" s="468"/>
      <c r="AK73" s="468"/>
      <c r="AL73" s="534" t="str">
        <f t="shared" ref="AL73:AL91" si="6">IF(S73="","",IF($AE$49=95%,95%*(S73-Z73),IF($AE$49=100%,S73-AE73,0)))</f>
        <v/>
      </c>
      <c r="AM73" s="535"/>
      <c r="AN73" s="536"/>
      <c r="AO73" s="448" t="str">
        <f t="shared" si="3"/>
        <v/>
      </c>
      <c r="AS73" s="1010" t="str">
        <f t="shared" ref="AS73:AS91" si="7">IF(AJ73="","",AE73/(1-AJ73))</f>
        <v/>
      </c>
      <c r="AT73" s="1011"/>
    </row>
    <row r="74" spans="1:46" s="268" customFormat="1" ht="18.75">
      <c r="A74" s="267"/>
      <c r="B74" s="122">
        <v>88</v>
      </c>
      <c r="C74" s="123"/>
      <c r="D74" s="806"/>
      <c r="E74" s="806"/>
      <c r="F74" s="806"/>
      <c r="G74" s="806"/>
      <c r="H74" s="806"/>
      <c r="I74" s="806"/>
      <c r="J74" s="806"/>
      <c r="K74" s="806"/>
      <c r="L74" s="806"/>
      <c r="M74" s="477"/>
      <c r="N74" s="477"/>
      <c r="O74" s="805"/>
      <c r="P74" s="805"/>
      <c r="Q74" s="805"/>
      <c r="R74" s="805"/>
      <c r="S74" s="476" t="str">
        <f t="shared" si="4"/>
        <v/>
      </c>
      <c r="T74" s="476"/>
      <c r="U74" s="476"/>
      <c r="V74" s="476"/>
      <c r="W74" s="476"/>
      <c r="X74" s="476"/>
      <c r="Y74" s="476"/>
      <c r="Z74" s="811"/>
      <c r="AA74" s="811"/>
      <c r="AB74" s="811"/>
      <c r="AC74" s="811"/>
      <c r="AD74" s="811"/>
      <c r="AE74" s="811"/>
      <c r="AF74" s="811"/>
      <c r="AG74" s="811"/>
      <c r="AH74" s="470" t="str">
        <f t="shared" si="5"/>
        <v/>
      </c>
      <c r="AI74" s="470"/>
      <c r="AJ74" s="468"/>
      <c r="AK74" s="468"/>
      <c r="AL74" s="534" t="str">
        <f t="shared" si="6"/>
        <v/>
      </c>
      <c r="AM74" s="535"/>
      <c r="AN74" s="536"/>
      <c r="AO74" s="448" t="str">
        <f t="shared" si="3"/>
        <v/>
      </c>
      <c r="AS74" s="1010" t="str">
        <f t="shared" si="7"/>
        <v/>
      </c>
      <c r="AT74" s="1011"/>
    </row>
    <row r="75" spans="1:46" s="268" customFormat="1" ht="18.75">
      <c r="A75" s="267"/>
      <c r="B75" s="122">
        <v>89</v>
      </c>
      <c r="C75" s="123"/>
      <c r="D75" s="806"/>
      <c r="E75" s="806"/>
      <c r="F75" s="806"/>
      <c r="G75" s="806"/>
      <c r="H75" s="806"/>
      <c r="I75" s="806"/>
      <c r="J75" s="806"/>
      <c r="K75" s="806"/>
      <c r="L75" s="806"/>
      <c r="M75" s="477"/>
      <c r="N75" s="477"/>
      <c r="O75" s="805"/>
      <c r="P75" s="805"/>
      <c r="Q75" s="805"/>
      <c r="R75" s="805"/>
      <c r="S75" s="476" t="str">
        <f t="shared" si="4"/>
        <v/>
      </c>
      <c r="T75" s="476"/>
      <c r="U75" s="476"/>
      <c r="V75" s="476"/>
      <c r="W75" s="476"/>
      <c r="X75" s="476"/>
      <c r="Y75" s="476"/>
      <c r="Z75" s="811"/>
      <c r="AA75" s="811"/>
      <c r="AB75" s="811"/>
      <c r="AC75" s="811"/>
      <c r="AD75" s="811"/>
      <c r="AE75" s="811"/>
      <c r="AF75" s="811"/>
      <c r="AG75" s="811"/>
      <c r="AH75" s="470" t="str">
        <f t="shared" si="5"/>
        <v/>
      </c>
      <c r="AI75" s="470"/>
      <c r="AJ75" s="468"/>
      <c r="AK75" s="468"/>
      <c r="AL75" s="534" t="str">
        <f t="shared" si="6"/>
        <v/>
      </c>
      <c r="AM75" s="535"/>
      <c r="AN75" s="536"/>
      <c r="AO75" s="448" t="str">
        <f t="shared" si="3"/>
        <v/>
      </c>
      <c r="AS75" s="1010" t="str">
        <f t="shared" si="7"/>
        <v/>
      </c>
      <c r="AT75" s="1011"/>
    </row>
    <row r="76" spans="1:46" s="268" customFormat="1" ht="18.75">
      <c r="A76" s="267"/>
      <c r="B76" s="122">
        <v>90</v>
      </c>
      <c r="C76" s="123"/>
      <c r="D76" s="806"/>
      <c r="E76" s="806"/>
      <c r="F76" s="806"/>
      <c r="G76" s="806"/>
      <c r="H76" s="806"/>
      <c r="I76" s="806"/>
      <c r="J76" s="806"/>
      <c r="K76" s="806"/>
      <c r="L76" s="806"/>
      <c r="M76" s="477"/>
      <c r="N76" s="477"/>
      <c r="O76" s="805"/>
      <c r="P76" s="805"/>
      <c r="Q76" s="805"/>
      <c r="R76" s="805"/>
      <c r="S76" s="476" t="str">
        <f t="shared" si="4"/>
        <v/>
      </c>
      <c r="T76" s="476"/>
      <c r="U76" s="476"/>
      <c r="V76" s="476"/>
      <c r="W76" s="476"/>
      <c r="X76" s="476"/>
      <c r="Y76" s="476"/>
      <c r="Z76" s="811"/>
      <c r="AA76" s="811"/>
      <c r="AB76" s="811"/>
      <c r="AC76" s="811"/>
      <c r="AD76" s="811"/>
      <c r="AE76" s="811"/>
      <c r="AF76" s="811"/>
      <c r="AG76" s="811"/>
      <c r="AH76" s="470" t="str">
        <f t="shared" si="5"/>
        <v/>
      </c>
      <c r="AI76" s="470"/>
      <c r="AJ76" s="468"/>
      <c r="AK76" s="468"/>
      <c r="AL76" s="534" t="str">
        <f t="shared" si="6"/>
        <v/>
      </c>
      <c r="AM76" s="535"/>
      <c r="AN76" s="536"/>
      <c r="AO76" s="448" t="str">
        <f t="shared" si="3"/>
        <v/>
      </c>
      <c r="AS76" s="1010" t="str">
        <f t="shared" si="7"/>
        <v/>
      </c>
      <c r="AT76" s="1011"/>
    </row>
    <row r="77" spans="1:46" s="268" customFormat="1" ht="18.75">
      <c r="A77" s="267"/>
      <c r="B77" s="122">
        <v>91</v>
      </c>
      <c r="C77" s="123"/>
      <c r="D77" s="806"/>
      <c r="E77" s="806"/>
      <c r="F77" s="806"/>
      <c r="G77" s="806"/>
      <c r="H77" s="806"/>
      <c r="I77" s="806"/>
      <c r="J77" s="806"/>
      <c r="K77" s="806"/>
      <c r="L77" s="806"/>
      <c r="M77" s="477"/>
      <c r="N77" s="477"/>
      <c r="O77" s="805"/>
      <c r="P77" s="805"/>
      <c r="Q77" s="805"/>
      <c r="R77" s="805"/>
      <c r="S77" s="476" t="str">
        <f t="shared" si="4"/>
        <v/>
      </c>
      <c r="T77" s="476"/>
      <c r="U77" s="476"/>
      <c r="V77" s="476"/>
      <c r="W77" s="476"/>
      <c r="X77" s="476"/>
      <c r="Y77" s="476"/>
      <c r="Z77" s="811"/>
      <c r="AA77" s="811"/>
      <c r="AB77" s="811"/>
      <c r="AC77" s="811"/>
      <c r="AD77" s="811"/>
      <c r="AE77" s="811"/>
      <c r="AF77" s="811"/>
      <c r="AG77" s="811"/>
      <c r="AH77" s="470" t="str">
        <f t="shared" si="5"/>
        <v/>
      </c>
      <c r="AI77" s="470"/>
      <c r="AJ77" s="468"/>
      <c r="AK77" s="468"/>
      <c r="AL77" s="534" t="str">
        <f t="shared" si="6"/>
        <v/>
      </c>
      <c r="AM77" s="535"/>
      <c r="AN77" s="536"/>
      <c r="AO77" s="448" t="str">
        <f t="shared" si="3"/>
        <v/>
      </c>
      <c r="AS77" s="1010" t="str">
        <f t="shared" si="7"/>
        <v/>
      </c>
      <c r="AT77" s="1011"/>
    </row>
    <row r="78" spans="1:46" s="268" customFormat="1" ht="18.75">
      <c r="A78" s="267"/>
      <c r="B78" s="122">
        <v>92</v>
      </c>
      <c r="C78" s="123"/>
      <c r="D78" s="806"/>
      <c r="E78" s="806"/>
      <c r="F78" s="806"/>
      <c r="G78" s="806"/>
      <c r="H78" s="806"/>
      <c r="I78" s="806"/>
      <c r="J78" s="806"/>
      <c r="K78" s="806"/>
      <c r="L78" s="806"/>
      <c r="M78" s="477"/>
      <c r="N78" s="477"/>
      <c r="O78" s="805"/>
      <c r="P78" s="805"/>
      <c r="Q78" s="805"/>
      <c r="R78" s="805"/>
      <c r="S78" s="476" t="str">
        <f t="shared" si="4"/>
        <v/>
      </c>
      <c r="T78" s="476"/>
      <c r="U78" s="476"/>
      <c r="V78" s="476"/>
      <c r="W78" s="476"/>
      <c r="X78" s="476"/>
      <c r="Y78" s="476"/>
      <c r="Z78" s="811"/>
      <c r="AA78" s="811"/>
      <c r="AB78" s="811"/>
      <c r="AC78" s="811"/>
      <c r="AD78" s="811"/>
      <c r="AE78" s="811"/>
      <c r="AF78" s="811"/>
      <c r="AG78" s="811"/>
      <c r="AH78" s="470" t="str">
        <f t="shared" si="5"/>
        <v/>
      </c>
      <c r="AI78" s="470"/>
      <c r="AJ78" s="468"/>
      <c r="AK78" s="468"/>
      <c r="AL78" s="534" t="str">
        <f t="shared" si="6"/>
        <v/>
      </c>
      <c r="AM78" s="535"/>
      <c r="AN78" s="536"/>
      <c r="AO78" s="448" t="str">
        <f t="shared" si="3"/>
        <v/>
      </c>
      <c r="AS78" s="1010" t="str">
        <f t="shared" si="7"/>
        <v/>
      </c>
      <c r="AT78" s="1011"/>
    </row>
    <row r="79" spans="1:46" s="268" customFormat="1" ht="18.75">
      <c r="A79" s="267"/>
      <c r="B79" s="122">
        <v>93</v>
      </c>
      <c r="C79" s="123"/>
      <c r="D79" s="806"/>
      <c r="E79" s="806"/>
      <c r="F79" s="806"/>
      <c r="G79" s="806"/>
      <c r="H79" s="806"/>
      <c r="I79" s="806"/>
      <c r="J79" s="806"/>
      <c r="K79" s="806"/>
      <c r="L79" s="806"/>
      <c r="M79" s="477"/>
      <c r="N79" s="477"/>
      <c r="O79" s="805"/>
      <c r="P79" s="805"/>
      <c r="Q79" s="805"/>
      <c r="R79" s="805"/>
      <c r="S79" s="476" t="str">
        <f t="shared" si="4"/>
        <v/>
      </c>
      <c r="T79" s="476"/>
      <c r="U79" s="476"/>
      <c r="V79" s="476"/>
      <c r="W79" s="476"/>
      <c r="X79" s="476"/>
      <c r="Y79" s="476"/>
      <c r="Z79" s="811"/>
      <c r="AA79" s="811"/>
      <c r="AB79" s="811"/>
      <c r="AC79" s="811"/>
      <c r="AD79" s="811"/>
      <c r="AE79" s="811"/>
      <c r="AF79" s="811"/>
      <c r="AG79" s="811"/>
      <c r="AH79" s="470" t="str">
        <f t="shared" si="5"/>
        <v/>
      </c>
      <c r="AI79" s="470"/>
      <c r="AJ79" s="468"/>
      <c r="AK79" s="468"/>
      <c r="AL79" s="534" t="str">
        <f t="shared" si="6"/>
        <v/>
      </c>
      <c r="AM79" s="535"/>
      <c r="AN79" s="536"/>
      <c r="AO79" s="448" t="str">
        <f t="shared" si="3"/>
        <v/>
      </c>
      <c r="AS79" s="1010" t="str">
        <f t="shared" si="7"/>
        <v/>
      </c>
      <c r="AT79" s="1011"/>
    </row>
    <row r="80" spans="1:46" s="268" customFormat="1" ht="18.75">
      <c r="A80" s="267"/>
      <c r="B80" s="122">
        <v>94</v>
      </c>
      <c r="C80" s="123"/>
      <c r="D80" s="806"/>
      <c r="E80" s="806"/>
      <c r="F80" s="806"/>
      <c r="G80" s="806"/>
      <c r="H80" s="806"/>
      <c r="I80" s="806"/>
      <c r="J80" s="806"/>
      <c r="K80" s="806"/>
      <c r="L80" s="806"/>
      <c r="M80" s="477"/>
      <c r="N80" s="477"/>
      <c r="O80" s="805"/>
      <c r="P80" s="805"/>
      <c r="Q80" s="805"/>
      <c r="R80" s="805"/>
      <c r="S80" s="476" t="str">
        <f t="shared" si="4"/>
        <v/>
      </c>
      <c r="T80" s="476"/>
      <c r="U80" s="476"/>
      <c r="V80" s="476"/>
      <c r="W80" s="476"/>
      <c r="X80" s="476"/>
      <c r="Y80" s="476"/>
      <c r="Z80" s="811"/>
      <c r="AA80" s="811"/>
      <c r="AB80" s="811"/>
      <c r="AC80" s="811"/>
      <c r="AD80" s="811"/>
      <c r="AE80" s="811"/>
      <c r="AF80" s="811"/>
      <c r="AG80" s="811"/>
      <c r="AH80" s="470" t="str">
        <f t="shared" si="5"/>
        <v/>
      </c>
      <c r="AI80" s="470"/>
      <c r="AJ80" s="468"/>
      <c r="AK80" s="468"/>
      <c r="AL80" s="534" t="str">
        <f t="shared" si="6"/>
        <v/>
      </c>
      <c r="AM80" s="535"/>
      <c r="AN80" s="536"/>
      <c r="AO80" s="448" t="str">
        <f t="shared" si="3"/>
        <v/>
      </c>
      <c r="AS80" s="1010" t="str">
        <f t="shared" si="7"/>
        <v/>
      </c>
      <c r="AT80" s="1011"/>
    </row>
    <row r="81" spans="1:46" s="268" customFormat="1" ht="18.75">
      <c r="A81" s="267"/>
      <c r="B81" s="122">
        <v>95</v>
      </c>
      <c r="C81" s="123"/>
      <c r="D81" s="806"/>
      <c r="E81" s="806"/>
      <c r="F81" s="806"/>
      <c r="G81" s="806"/>
      <c r="H81" s="806"/>
      <c r="I81" s="806"/>
      <c r="J81" s="806"/>
      <c r="K81" s="806"/>
      <c r="L81" s="806"/>
      <c r="M81" s="477"/>
      <c r="N81" s="477"/>
      <c r="O81" s="805"/>
      <c r="P81" s="805"/>
      <c r="Q81" s="805"/>
      <c r="R81" s="805"/>
      <c r="S81" s="476" t="str">
        <f t="shared" si="4"/>
        <v/>
      </c>
      <c r="T81" s="476"/>
      <c r="U81" s="476"/>
      <c r="V81" s="476"/>
      <c r="W81" s="476"/>
      <c r="X81" s="476"/>
      <c r="Y81" s="476"/>
      <c r="Z81" s="811"/>
      <c r="AA81" s="811"/>
      <c r="AB81" s="811"/>
      <c r="AC81" s="811"/>
      <c r="AD81" s="811"/>
      <c r="AE81" s="811"/>
      <c r="AF81" s="811"/>
      <c r="AG81" s="811"/>
      <c r="AH81" s="470" t="str">
        <f t="shared" si="5"/>
        <v/>
      </c>
      <c r="AI81" s="470"/>
      <c r="AJ81" s="468"/>
      <c r="AK81" s="468"/>
      <c r="AL81" s="534" t="str">
        <f t="shared" si="6"/>
        <v/>
      </c>
      <c r="AM81" s="535"/>
      <c r="AN81" s="536"/>
      <c r="AO81" s="448" t="str">
        <f t="shared" si="3"/>
        <v/>
      </c>
      <c r="AS81" s="1010" t="str">
        <f t="shared" si="7"/>
        <v/>
      </c>
      <c r="AT81" s="1011"/>
    </row>
    <row r="82" spans="1:46" s="268" customFormat="1" ht="18.75">
      <c r="A82" s="267"/>
      <c r="B82" s="122">
        <v>96</v>
      </c>
      <c r="C82" s="123"/>
      <c r="D82" s="806"/>
      <c r="E82" s="806"/>
      <c r="F82" s="806"/>
      <c r="G82" s="806"/>
      <c r="H82" s="806"/>
      <c r="I82" s="806"/>
      <c r="J82" s="806"/>
      <c r="K82" s="806"/>
      <c r="L82" s="806"/>
      <c r="M82" s="477"/>
      <c r="N82" s="477"/>
      <c r="O82" s="805"/>
      <c r="P82" s="805"/>
      <c r="Q82" s="805"/>
      <c r="R82" s="805"/>
      <c r="S82" s="476" t="str">
        <f t="shared" si="4"/>
        <v/>
      </c>
      <c r="T82" s="476"/>
      <c r="U82" s="476"/>
      <c r="V82" s="476"/>
      <c r="W82" s="476"/>
      <c r="X82" s="476"/>
      <c r="Y82" s="476"/>
      <c r="Z82" s="811"/>
      <c r="AA82" s="811"/>
      <c r="AB82" s="811"/>
      <c r="AC82" s="811"/>
      <c r="AD82" s="811"/>
      <c r="AE82" s="811"/>
      <c r="AF82" s="811"/>
      <c r="AG82" s="811"/>
      <c r="AH82" s="470" t="str">
        <f t="shared" si="5"/>
        <v/>
      </c>
      <c r="AI82" s="470"/>
      <c r="AJ82" s="468"/>
      <c r="AK82" s="468"/>
      <c r="AL82" s="534" t="str">
        <f t="shared" si="6"/>
        <v/>
      </c>
      <c r="AM82" s="535"/>
      <c r="AN82" s="536"/>
      <c r="AO82" s="448" t="str">
        <f t="shared" si="3"/>
        <v/>
      </c>
      <c r="AS82" s="1010" t="str">
        <f t="shared" si="7"/>
        <v/>
      </c>
      <c r="AT82" s="1011"/>
    </row>
    <row r="83" spans="1:46" s="268" customFormat="1" ht="18.75">
      <c r="A83" s="267"/>
      <c r="B83" s="122">
        <v>97</v>
      </c>
      <c r="C83" s="123"/>
      <c r="D83" s="806"/>
      <c r="E83" s="806"/>
      <c r="F83" s="806"/>
      <c r="G83" s="806"/>
      <c r="H83" s="806"/>
      <c r="I83" s="806"/>
      <c r="J83" s="806"/>
      <c r="K83" s="806"/>
      <c r="L83" s="806"/>
      <c r="M83" s="477"/>
      <c r="N83" s="477"/>
      <c r="O83" s="805"/>
      <c r="P83" s="805"/>
      <c r="Q83" s="805"/>
      <c r="R83" s="805"/>
      <c r="S83" s="476" t="str">
        <f t="shared" si="4"/>
        <v/>
      </c>
      <c r="T83" s="476"/>
      <c r="U83" s="476"/>
      <c r="V83" s="476"/>
      <c r="W83" s="476"/>
      <c r="X83" s="476"/>
      <c r="Y83" s="476"/>
      <c r="Z83" s="811"/>
      <c r="AA83" s="811"/>
      <c r="AB83" s="811"/>
      <c r="AC83" s="811"/>
      <c r="AD83" s="811"/>
      <c r="AE83" s="811"/>
      <c r="AF83" s="811"/>
      <c r="AG83" s="811"/>
      <c r="AH83" s="470" t="str">
        <f t="shared" si="5"/>
        <v/>
      </c>
      <c r="AI83" s="470"/>
      <c r="AJ83" s="468"/>
      <c r="AK83" s="468"/>
      <c r="AL83" s="534" t="str">
        <f t="shared" si="6"/>
        <v/>
      </c>
      <c r="AM83" s="535"/>
      <c r="AN83" s="536"/>
      <c r="AO83" s="448" t="str">
        <f t="shared" si="3"/>
        <v/>
      </c>
      <c r="AS83" s="1010" t="str">
        <f t="shared" si="7"/>
        <v/>
      </c>
      <c r="AT83" s="1011"/>
    </row>
    <row r="84" spans="1:46" s="268" customFormat="1" ht="18.75">
      <c r="A84" s="267"/>
      <c r="B84" s="122">
        <v>98</v>
      </c>
      <c r="C84" s="123"/>
      <c r="D84" s="806"/>
      <c r="E84" s="806"/>
      <c r="F84" s="806"/>
      <c r="G84" s="806"/>
      <c r="H84" s="806"/>
      <c r="I84" s="806"/>
      <c r="J84" s="806"/>
      <c r="K84" s="806"/>
      <c r="L84" s="806"/>
      <c r="M84" s="477"/>
      <c r="N84" s="477"/>
      <c r="O84" s="805"/>
      <c r="P84" s="805"/>
      <c r="Q84" s="805"/>
      <c r="R84" s="805"/>
      <c r="S84" s="476" t="str">
        <f t="shared" si="4"/>
        <v/>
      </c>
      <c r="T84" s="476"/>
      <c r="U84" s="476"/>
      <c r="V84" s="476"/>
      <c r="W84" s="476"/>
      <c r="X84" s="476"/>
      <c r="Y84" s="476"/>
      <c r="Z84" s="811"/>
      <c r="AA84" s="811"/>
      <c r="AB84" s="811"/>
      <c r="AC84" s="811"/>
      <c r="AD84" s="811"/>
      <c r="AE84" s="811"/>
      <c r="AF84" s="811"/>
      <c r="AG84" s="811"/>
      <c r="AH84" s="470" t="str">
        <f t="shared" si="5"/>
        <v/>
      </c>
      <c r="AI84" s="470"/>
      <c r="AJ84" s="468"/>
      <c r="AK84" s="468"/>
      <c r="AL84" s="534" t="str">
        <f t="shared" si="6"/>
        <v/>
      </c>
      <c r="AM84" s="535"/>
      <c r="AN84" s="536"/>
      <c r="AO84" s="448" t="str">
        <f t="shared" si="3"/>
        <v/>
      </c>
      <c r="AS84" s="1010" t="str">
        <f t="shared" si="7"/>
        <v/>
      </c>
      <c r="AT84" s="1011"/>
    </row>
    <row r="85" spans="1:46" s="268" customFormat="1" ht="18.75">
      <c r="A85" s="267"/>
      <c r="B85" s="122">
        <v>99</v>
      </c>
      <c r="C85" s="123"/>
      <c r="D85" s="806"/>
      <c r="E85" s="806"/>
      <c r="F85" s="806"/>
      <c r="G85" s="806"/>
      <c r="H85" s="806"/>
      <c r="I85" s="806"/>
      <c r="J85" s="806"/>
      <c r="K85" s="806"/>
      <c r="L85" s="806"/>
      <c r="M85" s="477"/>
      <c r="N85" s="477"/>
      <c r="O85" s="805"/>
      <c r="P85" s="805"/>
      <c r="Q85" s="805"/>
      <c r="R85" s="805"/>
      <c r="S85" s="476" t="str">
        <f t="shared" si="4"/>
        <v/>
      </c>
      <c r="T85" s="476"/>
      <c r="U85" s="476"/>
      <c r="V85" s="476"/>
      <c r="W85" s="476"/>
      <c r="X85" s="476"/>
      <c r="Y85" s="476"/>
      <c r="Z85" s="811"/>
      <c r="AA85" s="811"/>
      <c r="AB85" s="811"/>
      <c r="AC85" s="811"/>
      <c r="AD85" s="811"/>
      <c r="AE85" s="811"/>
      <c r="AF85" s="811"/>
      <c r="AG85" s="811"/>
      <c r="AH85" s="470" t="str">
        <f t="shared" si="5"/>
        <v/>
      </c>
      <c r="AI85" s="470"/>
      <c r="AJ85" s="468"/>
      <c r="AK85" s="468"/>
      <c r="AL85" s="534" t="str">
        <f t="shared" si="6"/>
        <v/>
      </c>
      <c r="AM85" s="535"/>
      <c r="AN85" s="536"/>
      <c r="AO85" s="448" t="str">
        <f t="shared" si="3"/>
        <v/>
      </c>
      <c r="AS85" s="1010" t="str">
        <f t="shared" si="7"/>
        <v/>
      </c>
      <c r="AT85" s="1011"/>
    </row>
    <row r="86" spans="1:46" s="268" customFormat="1" ht="18.75">
      <c r="A86" s="267"/>
      <c r="B86" s="122">
        <v>100</v>
      </c>
      <c r="C86" s="123"/>
      <c r="D86" s="806"/>
      <c r="E86" s="806"/>
      <c r="F86" s="806"/>
      <c r="G86" s="806"/>
      <c r="H86" s="806"/>
      <c r="I86" s="806"/>
      <c r="J86" s="806"/>
      <c r="K86" s="806"/>
      <c r="L86" s="806"/>
      <c r="M86" s="477"/>
      <c r="N86" s="477"/>
      <c r="O86" s="805"/>
      <c r="P86" s="805"/>
      <c r="Q86" s="805"/>
      <c r="R86" s="805"/>
      <c r="S86" s="476" t="str">
        <f t="shared" si="4"/>
        <v/>
      </c>
      <c r="T86" s="476"/>
      <c r="U86" s="476"/>
      <c r="V86" s="476"/>
      <c r="W86" s="476"/>
      <c r="X86" s="476"/>
      <c r="Y86" s="476"/>
      <c r="Z86" s="811"/>
      <c r="AA86" s="811"/>
      <c r="AB86" s="811"/>
      <c r="AC86" s="811"/>
      <c r="AD86" s="811"/>
      <c r="AE86" s="811"/>
      <c r="AF86" s="811"/>
      <c r="AG86" s="811"/>
      <c r="AH86" s="470" t="str">
        <f t="shared" si="5"/>
        <v/>
      </c>
      <c r="AI86" s="470"/>
      <c r="AJ86" s="468"/>
      <c r="AK86" s="468"/>
      <c r="AL86" s="534" t="str">
        <f t="shared" si="6"/>
        <v/>
      </c>
      <c r="AM86" s="535"/>
      <c r="AN86" s="536"/>
      <c r="AO86" s="448" t="str">
        <f t="shared" si="3"/>
        <v/>
      </c>
      <c r="AS86" s="1010" t="str">
        <f t="shared" si="7"/>
        <v/>
      </c>
      <c r="AT86" s="1011"/>
    </row>
    <row r="87" spans="1:46" s="268" customFormat="1" ht="18.75">
      <c r="A87" s="267"/>
      <c r="B87" s="122">
        <v>101</v>
      </c>
      <c r="C87" s="123"/>
      <c r="D87" s="806"/>
      <c r="E87" s="806"/>
      <c r="F87" s="806"/>
      <c r="G87" s="806"/>
      <c r="H87" s="806"/>
      <c r="I87" s="806"/>
      <c r="J87" s="806"/>
      <c r="K87" s="806"/>
      <c r="L87" s="806"/>
      <c r="M87" s="477"/>
      <c r="N87" s="477"/>
      <c r="O87" s="805"/>
      <c r="P87" s="805"/>
      <c r="Q87" s="805"/>
      <c r="R87" s="805"/>
      <c r="S87" s="476" t="str">
        <f t="shared" si="4"/>
        <v/>
      </c>
      <c r="T87" s="476"/>
      <c r="U87" s="476"/>
      <c r="V87" s="476"/>
      <c r="W87" s="476"/>
      <c r="X87" s="476"/>
      <c r="Y87" s="476"/>
      <c r="Z87" s="811"/>
      <c r="AA87" s="811"/>
      <c r="AB87" s="811"/>
      <c r="AC87" s="811"/>
      <c r="AD87" s="811"/>
      <c r="AE87" s="811"/>
      <c r="AF87" s="811"/>
      <c r="AG87" s="811"/>
      <c r="AH87" s="470" t="str">
        <f t="shared" si="5"/>
        <v/>
      </c>
      <c r="AI87" s="470"/>
      <c r="AJ87" s="468"/>
      <c r="AK87" s="468"/>
      <c r="AL87" s="534" t="str">
        <f t="shared" si="6"/>
        <v/>
      </c>
      <c r="AM87" s="535"/>
      <c r="AN87" s="536"/>
      <c r="AO87" s="448" t="str">
        <f t="shared" si="3"/>
        <v/>
      </c>
      <c r="AS87" s="1010" t="str">
        <f t="shared" si="7"/>
        <v/>
      </c>
      <c r="AT87" s="1011"/>
    </row>
    <row r="88" spans="1:46" s="268" customFormat="1" ht="18.75">
      <c r="A88" s="267"/>
      <c r="B88" s="122">
        <v>102</v>
      </c>
      <c r="C88" s="123"/>
      <c r="D88" s="806"/>
      <c r="E88" s="806"/>
      <c r="F88" s="806"/>
      <c r="G88" s="806"/>
      <c r="H88" s="806"/>
      <c r="I88" s="806"/>
      <c r="J88" s="806"/>
      <c r="K88" s="806"/>
      <c r="L88" s="806"/>
      <c r="M88" s="477"/>
      <c r="N88" s="477"/>
      <c r="O88" s="805"/>
      <c r="P88" s="805"/>
      <c r="Q88" s="805"/>
      <c r="R88" s="805"/>
      <c r="S88" s="476" t="str">
        <f t="shared" si="4"/>
        <v/>
      </c>
      <c r="T88" s="476"/>
      <c r="U88" s="476"/>
      <c r="V88" s="476"/>
      <c r="W88" s="476"/>
      <c r="X88" s="476"/>
      <c r="Y88" s="476"/>
      <c r="Z88" s="811"/>
      <c r="AA88" s="811"/>
      <c r="AB88" s="811"/>
      <c r="AC88" s="811"/>
      <c r="AD88" s="811"/>
      <c r="AE88" s="811"/>
      <c r="AF88" s="811"/>
      <c r="AG88" s="811"/>
      <c r="AH88" s="470" t="str">
        <f t="shared" si="5"/>
        <v/>
      </c>
      <c r="AI88" s="470"/>
      <c r="AJ88" s="468"/>
      <c r="AK88" s="468"/>
      <c r="AL88" s="534" t="str">
        <f t="shared" si="6"/>
        <v/>
      </c>
      <c r="AM88" s="535"/>
      <c r="AN88" s="536"/>
      <c r="AO88" s="448" t="str">
        <f t="shared" si="3"/>
        <v/>
      </c>
      <c r="AS88" s="1010" t="str">
        <f t="shared" si="7"/>
        <v/>
      </c>
      <c r="AT88" s="1011"/>
    </row>
    <row r="89" spans="1:46" s="268" customFormat="1" ht="18.75">
      <c r="A89" s="267"/>
      <c r="B89" s="122">
        <v>103</v>
      </c>
      <c r="C89" s="123"/>
      <c r="D89" s="806"/>
      <c r="E89" s="806"/>
      <c r="F89" s="806"/>
      <c r="G89" s="806"/>
      <c r="H89" s="806"/>
      <c r="I89" s="806"/>
      <c r="J89" s="806"/>
      <c r="K89" s="806"/>
      <c r="L89" s="806"/>
      <c r="M89" s="477"/>
      <c r="N89" s="477"/>
      <c r="O89" s="805"/>
      <c r="P89" s="805"/>
      <c r="Q89" s="805"/>
      <c r="R89" s="805"/>
      <c r="S89" s="476" t="str">
        <f t="shared" si="4"/>
        <v/>
      </c>
      <c r="T89" s="476"/>
      <c r="U89" s="476"/>
      <c r="V89" s="476"/>
      <c r="W89" s="476"/>
      <c r="X89" s="476"/>
      <c r="Y89" s="476"/>
      <c r="Z89" s="811"/>
      <c r="AA89" s="811"/>
      <c r="AB89" s="811"/>
      <c r="AC89" s="811"/>
      <c r="AD89" s="811"/>
      <c r="AE89" s="811"/>
      <c r="AF89" s="811"/>
      <c r="AG89" s="811"/>
      <c r="AH89" s="470" t="str">
        <f t="shared" si="5"/>
        <v/>
      </c>
      <c r="AI89" s="470"/>
      <c r="AJ89" s="468"/>
      <c r="AK89" s="468"/>
      <c r="AL89" s="534" t="str">
        <f t="shared" si="6"/>
        <v/>
      </c>
      <c r="AM89" s="535"/>
      <c r="AN89" s="536"/>
      <c r="AO89" s="448" t="str">
        <f t="shared" si="3"/>
        <v/>
      </c>
      <c r="AS89" s="1010" t="str">
        <f t="shared" si="7"/>
        <v/>
      </c>
      <c r="AT89" s="1011"/>
    </row>
    <row r="90" spans="1:46" s="268" customFormat="1" ht="18.75">
      <c r="A90" s="267"/>
      <c r="B90" s="122">
        <v>104</v>
      </c>
      <c r="C90" s="123"/>
      <c r="D90" s="806"/>
      <c r="E90" s="806"/>
      <c r="F90" s="806"/>
      <c r="G90" s="806"/>
      <c r="H90" s="806"/>
      <c r="I90" s="806"/>
      <c r="J90" s="806"/>
      <c r="K90" s="806"/>
      <c r="L90" s="806"/>
      <c r="M90" s="477"/>
      <c r="N90" s="477"/>
      <c r="O90" s="805"/>
      <c r="P90" s="805"/>
      <c r="Q90" s="805"/>
      <c r="R90" s="805"/>
      <c r="S90" s="476" t="str">
        <f t="shared" si="4"/>
        <v/>
      </c>
      <c r="T90" s="476"/>
      <c r="U90" s="476"/>
      <c r="V90" s="476"/>
      <c r="W90" s="476"/>
      <c r="X90" s="476"/>
      <c r="Y90" s="476"/>
      <c r="Z90" s="811"/>
      <c r="AA90" s="811"/>
      <c r="AB90" s="811"/>
      <c r="AC90" s="811"/>
      <c r="AD90" s="811"/>
      <c r="AE90" s="811"/>
      <c r="AF90" s="811"/>
      <c r="AG90" s="811"/>
      <c r="AH90" s="470" t="str">
        <f t="shared" si="5"/>
        <v/>
      </c>
      <c r="AI90" s="470"/>
      <c r="AJ90" s="468"/>
      <c r="AK90" s="468"/>
      <c r="AL90" s="534" t="str">
        <f t="shared" si="6"/>
        <v/>
      </c>
      <c r="AM90" s="535"/>
      <c r="AN90" s="536"/>
      <c r="AO90" s="448" t="str">
        <f t="shared" si="3"/>
        <v/>
      </c>
      <c r="AS90" s="1010" t="str">
        <f t="shared" si="7"/>
        <v/>
      </c>
      <c r="AT90" s="1011"/>
    </row>
    <row r="91" spans="1:46" s="268" customFormat="1" ht="18.75">
      <c r="A91" s="267"/>
      <c r="B91" s="122">
        <v>105</v>
      </c>
      <c r="C91" s="123"/>
      <c r="D91" s="806"/>
      <c r="E91" s="806"/>
      <c r="F91" s="806"/>
      <c r="G91" s="806"/>
      <c r="H91" s="806"/>
      <c r="I91" s="806"/>
      <c r="J91" s="806"/>
      <c r="K91" s="806"/>
      <c r="L91" s="806"/>
      <c r="M91" s="477"/>
      <c r="N91" s="477"/>
      <c r="O91" s="475"/>
      <c r="P91" s="475"/>
      <c r="Q91" s="475"/>
      <c r="R91" s="475"/>
      <c r="S91" s="476" t="str">
        <f t="shared" si="4"/>
        <v/>
      </c>
      <c r="T91" s="476"/>
      <c r="U91" s="476"/>
      <c r="V91" s="476"/>
      <c r="W91" s="476"/>
      <c r="X91" s="476"/>
      <c r="Y91" s="476"/>
      <c r="Z91" s="811"/>
      <c r="AA91" s="811"/>
      <c r="AB91" s="811"/>
      <c r="AC91" s="811"/>
      <c r="AD91" s="811"/>
      <c r="AE91" s="811"/>
      <c r="AF91" s="811"/>
      <c r="AG91" s="811"/>
      <c r="AH91" s="470" t="str">
        <f t="shared" si="5"/>
        <v/>
      </c>
      <c r="AI91" s="470"/>
      <c r="AJ91" s="468"/>
      <c r="AK91" s="468"/>
      <c r="AL91" s="534" t="str">
        <f t="shared" si="6"/>
        <v/>
      </c>
      <c r="AM91" s="535"/>
      <c r="AN91" s="536"/>
      <c r="AO91" s="448" t="str">
        <f t="shared" si="3"/>
        <v/>
      </c>
      <c r="AS91" s="1010" t="str">
        <f t="shared" si="7"/>
        <v/>
      </c>
      <c r="AT91" s="1011"/>
    </row>
    <row r="92" spans="1:46" s="266" customFormat="1" ht="18.75">
      <c r="A92" s="265"/>
      <c r="B92" s="462"/>
      <c r="C92" s="463"/>
      <c r="D92" s="474" t="s">
        <v>119</v>
      </c>
      <c r="E92" s="474"/>
      <c r="F92" s="474"/>
      <c r="G92" s="474"/>
      <c r="H92" s="474"/>
      <c r="I92" s="474"/>
      <c r="J92" s="474"/>
      <c r="K92" s="474"/>
      <c r="L92" s="474"/>
      <c r="M92" s="804">
        <f>SUM(M71:M91)</f>
        <v>0</v>
      </c>
      <c r="N92" s="804"/>
      <c r="O92" s="802"/>
      <c r="P92" s="802"/>
      <c r="Q92" s="802"/>
      <c r="R92" s="802"/>
      <c r="S92" s="803">
        <f>SUM(S71:S91)</f>
        <v>0</v>
      </c>
      <c r="T92" s="803"/>
      <c r="U92" s="803"/>
      <c r="V92" s="803"/>
      <c r="W92" s="803"/>
      <c r="X92" s="803"/>
      <c r="Y92" s="803"/>
      <c r="Z92" s="532">
        <f>SUM(Z71:Z91)</f>
        <v>0</v>
      </c>
      <c r="AA92" s="532"/>
      <c r="AB92" s="532"/>
      <c r="AC92" s="532"/>
      <c r="AD92" s="532"/>
      <c r="AE92" s="532">
        <f>SUM(AE71:AE91)</f>
        <v>0</v>
      </c>
      <c r="AF92" s="532">
        <f>SUM(AF71:AG91)</f>
        <v>0</v>
      </c>
      <c r="AG92" s="532"/>
      <c r="AH92" s="532">
        <f>SUM(AH71:AH91)</f>
        <v>0</v>
      </c>
      <c r="AI92" s="532"/>
      <c r="AJ92" s="1014"/>
      <c r="AK92" s="1014"/>
      <c r="AL92" s="532">
        <f>SUM(AL71:AL91)</f>
        <v>0</v>
      </c>
      <c r="AM92" s="532"/>
      <c r="AN92" s="532"/>
      <c r="AO92" s="447">
        <f>SUM(AO71:AO91)</f>
        <v>0</v>
      </c>
      <c r="AS92" s="1012">
        <f>SUM(AS71:AS91)</f>
        <v>0</v>
      </c>
      <c r="AT92" s="1013"/>
    </row>
    <row r="93" spans="1:46" s="266" customFormat="1" ht="8.25" customHeight="1">
      <c r="A93" s="265"/>
      <c r="B93" s="49"/>
      <c r="C93" s="49"/>
      <c r="D93" s="49"/>
      <c r="E93" s="49"/>
      <c r="F93" s="49"/>
      <c r="G93" s="49"/>
      <c r="H93" s="49"/>
      <c r="I93" s="49"/>
      <c r="J93" s="49"/>
      <c r="K93" s="49"/>
      <c r="L93" s="49"/>
      <c r="M93" s="265"/>
      <c r="N93" s="265"/>
      <c r="O93" s="265"/>
      <c r="P93" s="265"/>
      <c r="Q93" s="265"/>
      <c r="R93" s="49"/>
      <c r="S93" s="49"/>
      <c r="T93" s="49"/>
      <c r="U93" s="49"/>
      <c r="V93" s="265"/>
      <c r="W93" s="265"/>
      <c r="X93" s="265"/>
      <c r="Y93" s="265"/>
      <c r="Z93" s="265"/>
      <c r="AA93" s="50"/>
      <c r="AB93" s="50"/>
      <c r="AC93" s="50"/>
      <c r="AD93" s="265"/>
      <c r="AE93" s="265"/>
      <c r="AF93" s="265"/>
      <c r="AG93" s="265"/>
      <c r="AH93" s="265"/>
      <c r="AI93" s="8"/>
      <c r="AJ93" s="8"/>
      <c r="AK93" s="265"/>
      <c r="AL93" s="265"/>
      <c r="AM93" s="265"/>
      <c r="AN93" s="265"/>
    </row>
    <row r="94" spans="1:46" s="265" customFormat="1" ht="15.75" customHeight="1">
      <c r="B94" s="807" t="s">
        <v>141</v>
      </c>
      <c r="C94" s="808"/>
      <c r="D94" s="808"/>
      <c r="E94" s="808"/>
      <c r="F94" s="808"/>
      <c r="G94" s="809"/>
      <c r="H94" s="799" t="str">
        <f>R41</f>
        <v xml:space="preserve">בעת מילוי הטופס יש לרשום מידע בלתי מסווג בלבד </v>
      </c>
      <c r="I94" s="800"/>
      <c r="J94" s="800"/>
      <c r="K94" s="800"/>
      <c r="L94" s="800"/>
      <c r="M94" s="800"/>
      <c r="N94" s="800"/>
      <c r="O94" s="800"/>
      <c r="P94" s="800"/>
      <c r="Q94" s="800"/>
      <c r="R94" s="800"/>
      <c r="S94" s="800"/>
      <c r="T94" s="800"/>
      <c r="U94" s="800"/>
      <c r="V94" s="800"/>
      <c r="W94" s="800"/>
      <c r="X94" s="801"/>
      <c r="Y94" s="109"/>
      <c r="Z94" s="109"/>
      <c r="AA94" s="109"/>
      <c r="AB94" s="109"/>
      <c r="AC94" s="109"/>
      <c r="AD94" s="109"/>
      <c r="AE94" s="109"/>
      <c r="AF94" s="109"/>
      <c r="AG94" s="109"/>
      <c r="AH94" s="109"/>
      <c r="AI94" s="109"/>
      <c r="AJ94" s="774" t="s">
        <v>120</v>
      </c>
      <c r="AK94" s="774"/>
      <c r="AL94" s="540">
        <f>AL92*M106</f>
        <v>0</v>
      </c>
      <c r="AM94" s="541"/>
      <c r="AN94" s="542"/>
    </row>
    <row r="96" spans="1:46" s="3" customFormat="1">
      <c r="A96" s="2"/>
      <c r="B96" s="33" t="s">
        <v>42</v>
      </c>
      <c r="C96" s="33"/>
      <c r="D96" s="33"/>
      <c r="E96" s="33"/>
      <c r="F96" s="33"/>
      <c r="G96" s="33"/>
      <c r="H96" s="33"/>
      <c r="I96" s="33"/>
      <c r="J96" s="33"/>
      <c r="K96" s="33"/>
      <c r="L96" s="33"/>
      <c r="M96" s="33"/>
      <c r="N96" s="33"/>
      <c r="O96" s="33"/>
      <c r="P96" s="33"/>
      <c r="Q96" s="33"/>
      <c r="R96" s="33"/>
      <c r="S96" s="33"/>
      <c r="AI96" s="8"/>
      <c r="AJ96" s="8"/>
    </row>
    <row r="97" spans="1:85" s="3" customFormat="1" ht="8.25" customHeight="1">
      <c r="A97" s="2"/>
      <c r="B97" s="49"/>
      <c r="C97" s="49"/>
      <c r="D97" s="49"/>
      <c r="E97" s="49"/>
      <c r="F97" s="49"/>
      <c r="G97" s="49"/>
      <c r="H97" s="49"/>
      <c r="I97" s="49"/>
      <c r="J97" s="49"/>
      <c r="K97" s="49"/>
      <c r="L97" s="49"/>
      <c r="R97" s="49"/>
      <c r="S97" s="49"/>
      <c r="T97" s="49"/>
      <c r="U97" s="49"/>
      <c r="AA97" s="50"/>
      <c r="AB97" s="50"/>
      <c r="AC97" s="50"/>
      <c r="AI97" s="8"/>
      <c r="AJ97" s="8"/>
    </row>
    <row r="98" spans="1:85" s="3" customFormat="1">
      <c r="A98" s="2"/>
      <c r="B98" s="67"/>
      <c r="C98" s="781" t="s">
        <v>0</v>
      </c>
      <c r="D98" s="781"/>
      <c r="E98" s="781"/>
      <c r="F98" s="781"/>
      <c r="G98" s="781"/>
      <c r="H98" s="781"/>
      <c r="I98" s="781"/>
      <c r="J98" s="781"/>
      <c r="K98" s="781"/>
      <c r="L98" s="782"/>
      <c r="M98" s="783">
        <f>'שורות 1-21'!M98:Q98</f>
        <v>0</v>
      </c>
      <c r="N98" s="784"/>
      <c r="O98" s="784"/>
      <c r="P98" s="784"/>
      <c r="Q98" s="785"/>
      <c r="R98" s="775" t="s">
        <v>50</v>
      </c>
      <c r="S98" s="776"/>
      <c r="T98" s="776"/>
      <c r="U98" s="786"/>
      <c r="V98" s="787">
        <f>'שורות 1-21'!V98:AC98</f>
        <v>0</v>
      </c>
      <c r="W98" s="788"/>
      <c r="X98" s="788"/>
      <c r="Y98" s="788"/>
      <c r="Z98" s="788"/>
      <c r="AA98" s="788"/>
      <c r="AB98" s="788"/>
      <c r="AC98" s="789"/>
      <c r="AD98" s="19"/>
      <c r="AE98" s="19"/>
      <c r="AF98" s="19"/>
      <c r="AG98" s="19"/>
      <c r="AH98" s="19"/>
      <c r="AI98" s="19"/>
      <c r="AJ98" s="19"/>
      <c r="AK98" s="19"/>
      <c r="AL98" s="19"/>
      <c r="AM98" s="19"/>
      <c r="AN98" s="19"/>
    </row>
    <row r="99" spans="1:85" s="3" customFormat="1" ht="8.25" customHeight="1">
      <c r="A99" s="2"/>
      <c r="B99" s="49"/>
      <c r="C99" s="49"/>
      <c r="D99" s="49"/>
      <c r="E99" s="49"/>
      <c r="F99" s="49"/>
      <c r="G99" s="49"/>
      <c r="H99" s="49"/>
      <c r="I99" s="49"/>
      <c r="J99" s="49"/>
      <c r="K99" s="49"/>
      <c r="L99" s="49"/>
      <c r="R99" s="49"/>
      <c r="S99" s="49"/>
      <c r="T99" s="49"/>
      <c r="U99" s="49"/>
      <c r="AA99" s="50"/>
      <c r="AB99" s="50"/>
      <c r="AC99" s="50"/>
      <c r="AD99" s="19"/>
      <c r="AE99" s="19"/>
      <c r="AF99" s="19"/>
      <c r="AG99" s="19"/>
      <c r="AH99" s="19"/>
      <c r="AI99" s="19"/>
      <c r="AJ99" s="19"/>
      <c r="AK99" s="19"/>
      <c r="AL99" s="19"/>
      <c r="AM99" s="19"/>
      <c r="AN99" s="19"/>
    </row>
    <row r="100" spans="1:85" s="3" customFormat="1">
      <c r="A100" s="2"/>
      <c r="B100" s="49"/>
      <c r="C100" s="780" t="s">
        <v>2</v>
      </c>
      <c r="D100" s="781"/>
      <c r="E100" s="781"/>
      <c r="F100" s="781"/>
      <c r="G100" s="781"/>
      <c r="H100" s="781"/>
      <c r="I100" s="781"/>
      <c r="J100" s="781"/>
      <c r="K100" s="781"/>
      <c r="L100" s="782"/>
      <c r="M100" s="783">
        <f>'שורות 1-21'!M100:Q100</f>
        <v>0</v>
      </c>
      <c r="N100" s="784"/>
      <c r="O100" s="784"/>
      <c r="P100" s="784"/>
      <c r="Q100" s="785"/>
      <c r="R100" s="775" t="s">
        <v>50</v>
      </c>
      <c r="S100" s="776"/>
      <c r="T100" s="776"/>
      <c r="U100" s="786"/>
      <c r="V100" s="787">
        <f>'שורות 1-21'!V100:AC100</f>
        <v>0</v>
      </c>
      <c r="W100" s="788"/>
      <c r="X100" s="788"/>
      <c r="Y100" s="788"/>
      <c r="Z100" s="788"/>
      <c r="AA100" s="788"/>
      <c r="AB100" s="788"/>
      <c r="AC100" s="789"/>
      <c r="AD100" s="19"/>
      <c r="AE100" s="19"/>
      <c r="AF100" s="19"/>
      <c r="AG100" s="19"/>
      <c r="AH100" s="19"/>
      <c r="AI100" s="19"/>
      <c r="AJ100" s="19"/>
      <c r="AK100" s="19"/>
      <c r="AL100" s="19"/>
      <c r="AM100" s="19"/>
      <c r="AN100" s="19"/>
    </row>
    <row r="101" spans="1:85" s="3" customFormat="1" ht="8.25" customHeight="1">
      <c r="A101" s="2"/>
      <c r="B101" s="49"/>
      <c r="C101" s="49"/>
      <c r="D101" s="49"/>
      <c r="E101" s="49"/>
      <c r="F101" s="49"/>
      <c r="G101" s="49"/>
      <c r="H101" s="49"/>
      <c r="I101" s="49"/>
      <c r="J101" s="49"/>
      <c r="K101" s="49"/>
      <c r="L101" s="49"/>
      <c r="R101" s="49"/>
      <c r="S101" s="49"/>
      <c r="T101" s="49"/>
      <c r="U101" s="49"/>
      <c r="AA101" s="50"/>
      <c r="AB101" s="50"/>
      <c r="AC101" s="50"/>
      <c r="AD101" s="19"/>
      <c r="AE101" s="19"/>
      <c r="AF101" s="19"/>
      <c r="AG101" s="19"/>
      <c r="AH101" s="19"/>
      <c r="AI101" s="19"/>
      <c r="AJ101" s="19"/>
      <c r="AK101" s="19"/>
      <c r="AL101" s="19"/>
      <c r="AM101" s="19"/>
      <c r="AN101" s="19"/>
    </row>
    <row r="102" spans="1:85" s="3" customFormat="1">
      <c r="A102" s="2"/>
      <c r="B102" s="49"/>
      <c r="C102" s="790" t="s">
        <v>198</v>
      </c>
      <c r="D102" s="791"/>
      <c r="E102" s="791"/>
      <c r="F102" s="791"/>
      <c r="G102" s="791"/>
      <c r="H102" s="791"/>
      <c r="I102" s="791"/>
      <c r="J102" s="791"/>
      <c r="K102" s="791"/>
      <c r="L102" s="792"/>
      <c r="M102" s="793">
        <f>'שורות 1-21'!M102:Q102</f>
        <v>0</v>
      </c>
      <c r="N102" s="794"/>
      <c r="O102" s="794"/>
      <c r="P102" s="794"/>
      <c r="Q102" s="795"/>
      <c r="R102" s="775" t="s">
        <v>50</v>
      </c>
      <c r="S102" s="776"/>
      <c r="T102" s="776"/>
      <c r="U102" s="786"/>
      <c r="V102" s="787">
        <f>'שורות 1-21'!V102:AC102</f>
        <v>0</v>
      </c>
      <c r="W102" s="788"/>
      <c r="X102" s="788"/>
      <c r="Y102" s="788"/>
      <c r="Z102" s="788"/>
      <c r="AA102" s="788"/>
      <c r="AB102" s="788"/>
      <c r="AC102" s="789"/>
      <c r="AD102" s="19"/>
      <c r="AE102" s="19"/>
      <c r="AF102" s="19"/>
      <c r="AG102" s="19"/>
      <c r="AH102" s="19"/>
      <c r="AI102" s="19"/>
      <c r="AJ102" s="19"/>
      <c r="AK102" s="19"/>
      <c r="AL102" s="19"/>
      <c r="AM102" s="19"/>
      <c r="AN102" s="19"/>
    </row>
    <row r="103" spans="1:85" s="3" customFormat="1" ht="8.25" customHeight="1">
      <c r="A103" s="2"/>
      <c r="B103" s="49"/>
      <c r="C103" s="49"/>
      <c r="D103" s="49"/>
      <c r="E103" s="49"/>
      <c r="F103" s="49"/>
      <c r="G103" s="49"/>
      <c r="H103" s="49"/>
      <c r="I103" s="49"/>
      <c r="J103" s="49"/>
      <c r="K103" s="49"/>
      <c r="L103" s="49"/>
      <c r="R103" s="49"/>
      <c r="S103" s="49"/>
      <c r="T103" s="49"/>
      <c r="U103" s="49"/>
      <c r="AA103" s="50"/>
      <c r="AB103" s="50"/>
      <c r="AC103" s="50"/>
      <c r="AD103" s="19"/>
      <c r="AE103" s="19"/>
      <c r="AF103" s="19"/>
      <c r="AG103" s="19"/>
      <c r="AH103" s="19"/>
      <c r="AI103" s="19"/>
      <c r="AJ103" s="19"/>
      <c r="AK103" s="19"/>
      <c r="AL103" s="19"/>
      <c r="AM103" s="19"/>
      <c r="AN103" s="19"/>
    </row>
    <row r="104" spans="1:85" s="3" customFormat="1">
      <c r="A104" s="2"/>
      <c r="B104" s="49"/>
      <c r="C104" s="780" t="s">
        <v>51</v>
      </c>
      <c r="D104" s="781"/>
      <c r="E104" s="781"/>
      <c r="F104" s="781"/>
      <c r="G104" s="781"/>
      <c r="H104" s="781"/>
      <c r="I104" s="781"/>
      <c r="J104" s="781"/>
      <c r="K104" s="781"/>
      <c r="L104" s="796"/>
      <c r="M104" s="797">
        <f>'שורות 1-21'!M104:Q104</f>
        <v>0</v>
      </c>
      <c r="N104" s="798"/>
      <c r="O104" s="798"/>
      <c r="P104" s="798"/>
      <c r="Q104" s="798"/>
      <c r="R104" s="111"/>
      <c r="S104" s="111"/>
      <c r="T104" s="105"/>
      <c r="U104" s="105"/>
      <c r="V104" s="131"/>
      <c r="W104" s="131"/>
      <c r="X104" s="131"/>
      <c r="Y104" s="131"/>
      <c r="Z104" s="131"/>
      <c r="AA104" s="131"/>
      <c r="AB104" s="131"/>
      <c r="AC104" s="131"/>
      <c r="AD104" s="20"/>
      <c r="AE104" s="19"/>
      <c r="AF104" s="19"/>
      <c r="AG104" s="19"/>
      <c r="AH104" s="19"/>
      <c r="AI104" s="19"/>
      <c r="AJ104" s="19"/>
      <c r="AK104" s="19"/>
      <c r="AL104" s="19"/>
      <c r="AM104" s="19"/>
      <c r="AN104" s="19"/>
    </row>
    <row r="105" spans="1:85" s="3" customFormat="1" ht="8.25" customHeight="1">
      <c r="A105" s="2"/>
      <c r="B105" s="49"/>
      <c r="C105" s="68"/>
      <c r="D105" s="68"/>
      <c r="E105" s="68"/>
      <c r="F105" s="49"/>
      <c r="G105" s="49"/>
      <c r="H105" s="49"/>
      <c r="I105" s="49"/>
      <c r="J105" s="49"/>
      <c r="K105" s="49"/>
      <c r="L105" s="49"/>
      <c r="R105" s="49"/>
      <c r="S105" s="49"/>
      <c r="T105" s="49"/>
      <c r="U105" s="49"/>
      <c r="V105" s="105"/>
      <c r="W105" s="105"/>
      <c r="X105" s="105"/>
      <c r="Y105" s="105"/>
      <c r="Z105" s="105"/>
      <c r="AA105" s="50"/>
      <c r="AB105" s="50"/>
      <c r="AC105" s="50"/>
      <c r="AI105" s="8"/>
      <c r="AJ105" s="8"/>
    </row>
    <row r="106" spans="1:85" s="3" customFormat="1" ht="17.25" customHeight="1">
      <c r="A106" s="2"/>
      <c r="B106" s="49"/>
      <c r="C106" s="775" t="s">
        <v>66</v>
      </c>
      <c r="D106" s="776"/>
      <c r="E106" s="776"/>
      <c r="F106" s="776"/>
      <c r="G106" s="776"/>
      <c r="H106" s="776"/>
      <c r="I106" s="776"/>
      <c r="J106" s="776"/>
      <c r="K106" s="776"/>
      <c r="L106" s="777"/>
      <c r="M106" s="778">
        <f>'שורות 1-21'!M106:Q106</f>
        <v>0</v>
      </c>
      <c r="N106" s="779"/>
      <c r="O106" s="779"/>
      <c r="P106" s="779"/>
      <c r="Q106" s="779"/>
      <c r="R106" s="5"/>
      <c r="S106" s="5"/>
      <c r="T106" s="5"/>
      <c r="U106" s="105"/>
      <c r="V106" s="105"/>
      <c r="W106" s="105"/>
      <c r="X106" s="105"/>
      <c r="Y106" s="105"/>
      <c r="Z106" s="105"/>
      <c r="AA106" s="105"/>
      <c r="AB106" s="105"/>
      <c r="AC106" s="5"/>
      <c r="AI106" s="8"/>
      <c r="AJ106" s="8"/>
    </row>
    <row r="107" spans="1:85" ht="17.25" customHeight="1">
      <c r="B107" s="33"/>
      <c r="C107" s="5"/>
      <c r="D107" s="5"/>
      <c r="E107" s="5"/>
      <c r="F107" s="5"/>
      <c r="G107" s="5"/>
      <c r="H107" s="5"/>
      <c r="I107" s="5"/>
      <c r="J107" s="5"/>
      <c r="K107" s="5"/>
      <c r="L107" s="5"/>
      <c r="M107" s="149"/>
      <c r="N107" s="149"/>
      <c r="O107" s="149"/>
      <c r="P107" s="149"/>
      <c r="Q107" s="149"/>
      <c r="R107" s="5"/>
      <c r="S107" s="5"/>
      <c r="T107" s="5"/>
      <c r="U107" s="108"/>
      <c r="V107" s="108"/>
      <c r="W107" s="108"/>
      <c r="X107" s="108"/>
      <c r="Y107" s="108"/>
      <c r="Z107" s="108"/>
      <c r="AA107" s="108"/>
      <c r="AB107" s="108"/>
      <c r="AC107" s="5"/>
      <c r="AD107" s="2"/>
      <c r="AE107" s="2"/>
      <c r="AF107" s="2"/>
      <c r="AG107" s="2"/>
      <c r="AH107" s="2"/>
      <c r="AI107" s="16"/>
      <c r="AJ107" s="16"/>
      <c r="AK107" s="2"/>
      <c r="AL107" s="2"/>
      <c r="AM107" s="2"/>
      <c r="AN107" s="2"/>
    </row>
    <row r="108" spans="1:85" s="3" customFormat="1" ht="18.75" customHeight="1">
      <c r="A108" s="2"/>
      <c r="B108" s="1072" t="s">
        <v>143</v>
      </c>
      <c r="C108" s="1073"/>
      <c r="D108" s="1073"/>
      <c r="E108" s="1073"/>
      <c r="F108" s="1073"/>
      <c r="G108" s="1073"/>
      <c r="H108" s="1063"/>
      <c r="I108" s="1063"/>
      <c r="J108" s="1063"/>
      <c r="K108" s="1063"/>
      <c r="L108" s="1068">
        <f>V65</f>
        <v>0</v>
      </c>
      <c r="M108" s="1069" t="s">
        <v>172</v>
      </c>
      <c r="N108" s="1070">
        <f>AE65</f>
        <v>0</v>
      </c>
      <c r="O108" s="1063"/>
      <c r="P108" s="206"/>
      <c r="Q108" s="206"/>
      <c r="R108" s="1063" t="s">
        <v>173</v>
      </c>
      <c r="S108" s="1063"/>
      <c r="T108" s="1063"/>
      <c r="U108" s="1063"/>
      <c r="V108" s="1063"/>
      <c r="W108" s="1063"/>
      <c r="X108" s="1063"/>
      <c r="Y108" s="1063"/>
      <c r="Z108" s="1063"/>
      <c r="AA108" s="1063"/>
      <c r="AB108" s="1063"/>
      <c r="AC108" s="1063"/>
      <c r="AD108" s="1063"/>
      <c r="AE108" s="1063"/>
      <c r="AF108" s="1064" t="s">
        <v>174</v>
      </c>
      <c r="AG108" s="1064">
        <f>R57</f>
        <v>0</v>
      </c>
      <c r="AH108" s="1064" t="s">
        <v>3</v>
      </c>
      <c r="AI108" s="1065">
        <f>AE57</f>
        <v>0</v>
      </c>
      <c r="AJ108" s="1066"/>
      <c r="AK108" s="1067"/>
      <c r="AL108" s="202"/>
      <c r="AM108" s="203"/>
      <c r="AN108" s="203"/>
      <c r="AO108" s="204"/>
      <c r="AP108" s="169"/>
      <c r="AQ108" s="205"/>
      <c r="AR108" s="205"/>
      <c r="AS108" s="205"/>
      <c r="AT108" s="205"/>
      <c r="AU108" s="205"/>
      <c r="AV108" s="205"/>
      <c r="AW108" s="205"/>
      <c r="AX108" s="205"/>
      <c r="AY108" s="169"/>
      <c r="AZ108" s="169"/>
      <c r="BA108" s="169"/>
      <c r="BB108" s="169"/>
      <c r="BC108" s="169"/>
      <c r="BD108" s="169"/>
      <c r="BE108" s="169"/>
      <c r="BF108" s="169"/>
      <c r="BG108" s="169"/>
      <c r="BH108" s="169"/>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row>
    <row r="109" spans="1:85" ht="31.5" customHeight="1">
      <c r="B109" s="696" t="s">
        <v>144</v>
      </c>
      <c r="C109" s="1074"/>
      <c r="D109" s="1074"/>
      <c r="E109" s="1074"/>
      <c r="F109" s="1074"/>
      <c r="G109" s="697"/>
      <c r="H109" s="1083" t="s">
        <v>170</v>
      </c>
      <c r="I109" s="679"/>
      <c r="J109" s="679"/>
      <c r="K109" s="679"/>
      <c r="L109" s="702" t="s">
        <v>162</v>
      </c>
      <c r="M109" s="703"/>
      <c r="N109" s="696" t="s">
        <v>148</v>
      </c>
      <c r="O109" s="697"/>
      <c r="P109" s="708" t="s">
        <v>164</v>
      </c>
      <c r="Q109" s="708"/>
      <c r="R109" s="922" t="s">
        <v>168</v>
      </c>
      <c r="S109" s="923"/>
      <c r="T109" s="923"/>
      <c r="U109" s="923"/>
      <c r="V109" s="924"/>
      <c r="W109" s="921" t="s">
        <v>165</v>
      </c>
      <c r="X109" s="921"/>
      <c r="Y109" s="921"/>
      <c r="Z109" s="921"/>
      <c r="AA109" s="708" t="s">
        <v>169</v>
      </c>
      <c r="AB109" s="708"/>
      <c r="AC109" s="708"/>
      <c r="AD109" s="708"/>
      <c r="AE109" s="708"/>
      <c r="AF109" s="538" t="s">
        <v>166</v>
      </c>
      <c r="AG109" s="538"/>
      <c r="AH109" s="538" t="s">
        <v>167</v>
      </c>
      <c r="AI109" s="538"/>
      <c r="AJ109" s="538" t="s">
        <v>163</v>
      </c>
      <c r="AK109" s="538"/>
      <c r="AL109" s="150"/>
      <c r="AM109" s="150"/>
      <c r="AN109" s="150"/>
      <c r="AO109" s="151"/>
      <c r="AP109" s="934"/>
      <c r="AQ109" s="934"/>
      <c r="AR109" s="934"/>
      <c r="AS109" s="934"/>
      <c r="AT109" s="934"/>
      <c r="AU109" s="934"/>
      <c r="AV109" s="934"/>
      <c r="AW109" s="934"/>
      <c r="AX109" s="915"/>
      <c r="AY109" s="916"/>
      <c r="AZ109" s="916"/>
      <c r="BA109" s="916"/>
      <c r="BB109" s="916"/>
      <c r="BC109" s="916"/>
      <c r="BD109" s="916"/>
      <c r="BE109" s="916"/>
      <c r="BF109" s="916"/>
      <c r="BG109" s="916"/>
      <c r="BH109" s="945"/>
      <c r="BI109" s="945"/>
      <c r="BJ109" s="945"/>
      <c r="BK109" s="945"/>
      <c r="BL109" s="945"/>
      <c r="BM109" s="945"/>
      <c r="BN109" s="945"/>
      <c r="BO109" s="945"/>
      <c r="BP109" s="945"/>
      <c r="BQ109" s="945"/>
      <c r="BR109" s="945"/>
      <c r="BS109" s="945"/>
      <c r="BT109" s="945"/>
      <c r="BU109" s="945"/>
      <c r="BV109" s="945"/>
      <c r="BW109" s="945"/>
      <c r="BX109" s="945"/>
      <c r="BY109" s="945"/>
      <c r="BZ109" s="945"/>
      <c r="CA109" s="934"/>
      <c r="CB109" s="946"/>
      <c r="CC109" s="946"/>
      <c r="CD109" s="946"/>
      <c r="CE109" s="946"/>
      <c r="CF109" s="946"/>
      <c r="CG109" s="108"/>
    </row>
    <row r="110" spans="1:85" s="66" customFormat="1" ht="21" customHeight="1">
      <c r="B110" s="1075"/>
      <c r="C110" s="200"/>
      <c r="D110" s="200"/>
      <c r="E110" s="200"/>
      <c r="F110" s="200"/>
      <c r="G110" s="1084"/>
      <c r="H110" s="1076" t="s">
        <v>145</v>
      </c>
      <c r="I110" s="685"/>
      <c r="J110" s="685"/>
      <c r="K110" s="685"/>
      <c r="L110" s="704"/>
      <c r="M110" s="705"/>
      <c r="N110" s="698"/>
      <c r="O110" s="699"/>
      <c r="P110" s="708"/>
      <c r="Q110" s="708"/>
      <c r="R110" s="925"/>
      <c r="S110" s="926"/>
      <c r="T110" s="926"/>
      <c r="U110" s="926"/>
      <c r="V110" s="927"/>
      <c r="W110" s="921"/>
      <c r="X110" s="921"/>
      <c r="Y110" s="921"/>
      <c r="Z110" s="921"/>
      <c r="AA110" s="708"/>
      <c r="AB110" s="708"/>
      <c r="AC110" s="708"/>
      <c r="AD110" s="708"/>
      <c r="AE110" s="708"/>
      <c r="AF110" s="538"/>
      <c r="AG110" s="538"/>
      <c r="AH110" s="538"/>
      <c r="AI110" s="538"/>
      <c r="AJ110" s="538"/>
      <c r="AK110" s="538"/>
      <c r="AL110" s="150"/>
      <c r="AM110" s="150"/>
      <c r="AN110" s="150"/>
      <c r="AO110" s="151"/>
      <c r="AP110" s="934"/>
      <c r="AQ110" s="934"/>
      <c r="AR110" s="934"/>
      <c r="AS110" s="934"/>
      <c r="AT110" s="934"/>
      <c r="AU110" s="934"/>
      <c r="AV110" s="934"/>
      <c r="AW110" s="934"/>
      <c r="AX110" s="915"/>
      <c r="AY110" s="916"/>
      <c r="AZ110" s="916"/>
      <c r="BA110" s="916"/>
      <c r="BB110" s="916"/>
      <c r="BC110" s="916"/>
      <c r="BD110" s="916"/>
      <c r="BE110" s="916"/>
      <c r="BF110" s="916"/>
      <c r="BG110" s="916"/>
      <c r="BH110" s="945"/>
      <c r="BI110" s="945"/>
      <c r="BJ110" s="945"/>
      <c r="BK110" s="945"/>
      <c r="BL110" s="945"/>
      <c r="BM110" s="945"/>
      <c r="BN110" s="945"/>
      <c r="BO110" s="945"/>
      <c r="BP110" s="945"/>
      <c r="BQ110" s="945"/>
      <c r="BR110" s="945"/>
      <c r="BS110" s="945"/>
      <c r="BT110" s="945"/>
      <c r="BU110" s="945"/>
      <c r="BV110" s="945"/>
      <c r="BW110" s="945"/>
      <c r="BX110" s="945"/>
      <c r="BY110" s="945"/>
      <c r="BZ110" s="945"/>
      <c r="CA110" s="946"/>
      <c r="CB110" s="946"/>
      <c r="CC110" s="946"/>
      <c r="CD110" s="946"/>
      <c r="CE110" s="946"/>
      <c r="CF110" s="946"/>
      <c r="CG110" s="133"/>
    </row>
    <row r="111" spans="1:85" s="66" customFormat="1" ht="18.75" customHeight="1">
      <c r="B111" s="1075"/>
      <c r="C111" s="200"/>
      <c r="D111" s="200"/>
      <c r="E111" s="200"/>
      <c r="F111" s="200"/>
      <c r="G111" s="1084"/>
      <c r="H111" s="1083" t="s">
        <v>146</v>
      </c>
      <c r="I111" s="679"/>
      <c r="J111" s="679"/>
      <c r="K111" s="679"/>
      <c r="L111" s="704"/>
      <c r="M111" s="705"/>
      <c r="N111" s="698"/>
      <c r="O111" s="699"/>
      <c r="P111" s="708"/>
      <c r="Q111" s="708"/>
      <c r="R111" s="925"/>
      <c r="S111" s="926"/>
      <c r="T111" s="926"/>
      <c r="U111" s="926"/>
      <c r="V111" s="927"/>
      <c r="W111" s="921"/>
      <c r="X111" s="921"/>
      <c r="Y111" s="921"/>
      <c r="Z111" s="921"/>
      <c r="AA111" s="708"/>
      <c r="AB111" s="708"/>
      <c r="AC111" s="708"/>
      <c r="AD111" s="708"/>
      <c r="AE111" s="708"/>
      <c r="AF111" s="538"/>
      <c r="AG111" s="538"/>
      <c r="AH111" s="538"/>
      <c r="AI111" s="538"/>
      <c r="AJ111" s="538"/>
      <c r="AK111" s="538"/>
      <c r="AL111" s="150"/>
      <c r="AM111" s="150"/>
      <c r="AN111" s="150"/>
      <c r="AO111" s="151"/>
      <c r="AP111" s="934"/>
      <c r="AQ111" s="934"/>
      <c r="AR111" s="934"/>
      <c r="AS111" s="934"/>
      <c r="AT111" s="934"/>
      <c r="AU111" s="934"/>
      <c r="AV111" s="934"/>
      <c r="AW111" s="934"/>
      <c r="AX111" s="949"/>
      <c r="AY111" s="916"/>
      <c r="AZ111" s="916"/>
      <c r="BA111" s="916"/>
      <c r="BB111" s="916"/>
      <c r="BC111" s="916"/>
      <c r="BD111" s="916"/>
      <c r="BE111" s="916"/>
      <c r="BF111" s="916"/>
      <c r="BG111" s="916"/>
      <c r="BH111" s="945"/>
      <c r="BI111" s="945"/>
      <c r="BJ111" s="945"/>
      <c r="BK111" s="945"/>
      <c r="BL111" s="945"/>
      <c r="BM111" s="945"/>
      <c r="BN111" s="945"/>
      <c r="BO111" s="945"/>
      <c r="BP111" s="945"/>
      <c r="BQ111" s="945"/>
      <c r="BR111" s="945"/>
      <c r="BS111" s="945"/>
      <c r="BT111" s="945"/>
      <c r="BU111" s="945"/>
      <c r="BV111" s="945"/>
      <c r="BW111" s="945"/>
      <c r="BX111" s="945"/>
      <c r="BY111" s="945"/>
      <c r="BZ111" s="945"/>
      <c r="CA111" s="946"/>
      <c r="CB111" s="946"/>
      <c r="CC111" s="946"/>
      <c r="CD111" s="946"/>
      <c r="CE111" s="946"/>
      <c r="CF111" s="946"/>
      <c r="CG111" s="133"/>
    </row>
    <row r="112" spans="1:85" s="66" customFormat="1" ht="18.75" customHeight="1">
      <c r="B112" s="1075"/>
      <c r="C112" s="200"/>
      <c r="D112" s="200"/>
      <c r="E112" s="200"/>
      <c r="F112" s="200"/>
      <c r="G112" s="1084"/>
      <c r="H112" s="1083" t="s">
        <v>147</v>
      </c>
      <c r="I112" s="679"/>
      <c r="J112" s="679"/>
      <c r="K112" s="679"/>
      <c r="L112" s="706"/>
      <c r="M112" s="707"/>
      <c r="N112" s="698"/>
      <c r="O112" s="699"/>
      <c r="P112" s="708"/>
      <c r="Q112" s="708"/>
      <c r="R112" s="925"/>
      <c r="S112" s="926"/>
      <c r="T112" s="926"/>
      <c r="U112" s="926"/>
      <c r="V112" s="927"/>
      <c r="W112" s="921"/>
      <c r="X112" s="921"/>
      <c r="Y112" s="921"/>
      <c r="Z112" s="921"/>
      <c r="AA112" s="708"/>
      <c r="AB112" s="708"/>
      <c r="AC112" s="708"/>
      <c r="AD112" s="708"/>
      <c r="AE112" s="708"/>
      <c r="AF112" s="538"/>
      <c r="AG112" s="538"/>
      <c r="AH112" s="538"/>
      <c r="AI112" s="538"/>
      <c r="AJ112" s="538"/>
      <c r="AK112" s="538"/>
      <c r="AL112" s="150"/>
      <c r="AM112" s="150"/>
      <c r="AN112" s="150"/>
      <c r="AO112" s="151"/>
      <c r="AP112" s="934"/>
      <c r="AQ112" s="934"/>
      <c r="AR112" s="934"/>
      <c r="AS112" s="934"/>
      <c r="AT112" s="934"/>
      <c r="AU112" s="934"/>
      <c r="AV112" s="934"/>
      <c r="AW112" s="934"/>
      <c r="AX112" s="918"/>
      <c r="AY112" s="916"/>
      <c r="AZ112" s="916"/>
      <c r="BA112" s="916"/>
      <c r="BB112" s="916"/>
      <c r="BC112" s="916"/>
      <c r="BD112" s="916"/>
      <c r="BE112" s="916"/>
      <c r="BF112" s="916"/>
      <c r="BG112" s="916"/>
      <c r="BH112" s="945"/>
      <c r="BI112" s="945"/>
      <c r="BJ112" s="945"/>
      <c r="BK112" s="945"/>
      <c r="BL112" s="945"/>
      <c r="BM112" s="945"/>
      <c r="BN112" s="945"/>
      <c r="BO112" s="945"/>
      <c r="BP112" s="945"/>
      <c r="BQ112" s="945"/>
      <c r="BR112" s="945"/>
      <c r="BS112" s="945"/>
      <c r="BT112" s="945"/>
      <c r="BU112" s="945"/>
      <c r="BV112" s="945"/>
      <c r="BW112" s="945"/>
      <c r="BX112" s="945"/>
      <c r="BY112" s="945"/>
      <c r="BZ112" s="945"/>
      <c r="CA112" s="946"/>
      <c r="CB112" s="946"/>
      <c r="CC112" s="946"/>
      <c r="CD112" s="946"/>
      <c r="CE112" s="946"/>
      <c r="CF112" s="946"/>
      <c r="CG112" s="133"/>
    </row>
    <row r="113" spans="1:85" s="66" customFormat="1" ht="24.75" customHeight="1">
      <c r="B113" s="1085"/>
      <c r="C113" s="1086"/>
      <c r="D113" s="1086"/>
      <c r="E113" s="1086"/>
      <c r="F113" s="1086"/>
      <c r="G113" s="1087"/>
      <c r="H113" s="1076" t="s">
        <v>171</v>
      </c>
      <c r="I113" s="685"/>
      <c r="J113" s="685"/>
      <c r="K113" s="685"/>
      <c r="L113" s="201" t="s">
        <v>159</v>
      </c>
      <c r="M113" s="201" t="s">
        <v>160</v>
      </c>
      <c r="N113" s="700"/>
      <c r="O113" s="701"/>
      <c r="P113" s="708"/>
      <c r="Q113" s="708"/>
      <c r="R113" s="928"/>
      <c r="S113" s="929"/>
      <c r="T113" s="929"/>
      <c r="U113" s="929"/>
      <c r="V113" s="930"/>
      <c r="W113" s="921"/>
      <c r="X113" s="921"/>
      <c r="Y113" s="921"/>
      <c r="Z113" s="921"/>
      <c r="AA113" s="708"/>
      <c r="AB113" s="708"/>
      <c r="AC113" s="708"/>
      <c r="AD113" s="708"/>
      <c r="AE113" s="708"/>
      <c r="AF113" s="538"/>
      <c r="AG113" s="538"/>
      <c r="AH113" s="538"/>
      <c r="AI113" s="538"/>
      <c r="AJ113" s="538"/>
      <c r="AK113" s="538"/>
      <c r="AL113" s="150"/>
      <c r="AM113" s="150"/>
      <c r="AN113" s="150"/>
      <c r="AO113" s="151"/>
      <c r="AP113" s="934"/>
      <c r="AQ113" s="934"/>
      <c r="AR113" s="934"/>
      <c r="AS113" s="934"/>
      <c r="AT113" s="934"/>
      <c r="AU113" s="934"/>
      <c r="AV113" s="934"/>
      <c r="AW113" s="934"/>
      <c r="AX113" s="918"/>
      <c r="AY113" s="919"/>
      <c r="AZ113" s="919"/>
      <c r="BA113" s="919"/>
      <c r="BB113" s="919"/>
      <c r="BC113" s="919"/>
      <c r="BD113" s="919"/>
      <c r="BE113" s="919"/>
      <c r="BF113" s="919"/>
      <c r="BG113" s="919"/>
      <c r="BH113" s="945"/>
      <c r="BI113" s="945"/>
      <c r="BJ113" s="945"/>
      <c r="BK113" s="945"/>
      <c r="BL113" s="945"/>
      <c r="BM113" s="945"/>
      <c r="BN113" s="945"/>
      <c r="BO113" s="945"/>
      <c r="BP113" s="945"/>
      <c r="BQ113" s="945"/>
      <c r="BR113" s="945"/>
      <c r="BS113" s="945"/>
      <c r="BT113" s="945"/>
      <c r="BU113" s="945"/>
      <c r="BV113" s="945"/>
      <c r="BW113" s="945"/>
      <c r="BX113" s="945"/>
      <c r="BY113" s="945"/>
      <c r="BZ113" s="945"/>
      <c r="CA113" s="946"/>
      <c r="CB113" s="946"/>
      <c r="CC113" s="946"/>
      <c r="CD113" s="946"/>
      <c r="CE113" s="946"/>
      <c r="CF113" s="946"/>
      <c r="CG113" s="133"/>
    </row>
    <row r="114" spans="1:85" s="66" customFormat="1" ht="17.25" customHeight="1">
      <c r="B114" s="931" t="s">
        <v>149</v>
      </c>
      <c r="C114" s="932"/>
      <c r="D114" s="932"/>
      <c r="E114" s="932"/>
      <c r="F114" s="932"/>
      <c r="G114" s="933"/>
      <c r="H114" s="933" t="s">
        <v>150</v>
      </c>
      <c r="I114" s="539"/>
      <c r="J114" s="539"/>
      <c r="K114" s="539"/>
      <c r="L114" s="539" t="s">
        <v>151</v>
      </c>
      <c r="M114" s="539"/>
      <c r="N114" s="539" t="s">
        <v>152</v>
      </c>
      <c r="O114" s="539"/>
      <c r="P114" s="539" t="s">
        <v>153</v>
      </c>
      <c r="Q114" s="539"/>
      <c r="R114" s="931" t="s">
        <v>161</v>
      </c>
      <c r="S114" s="932"/>
      <c r="T114" s="932"/>
      <c r="U114" s="932"/>
      <c r="V114" s="933"/>
      <c r="W114" s="539" t="s">
        <v>154</v>
      </c>
      <c r="X114" s="539"/>
      <c r="Y114" s="539"/>
      <c r="Z114" s="539"/>
      <c r="AA114" s="539" t="s">
        <v>155</v>
      </c>
      <c r="AB114" s="539"/>
      <c r="AC114" s="539"/>
      <c r="AD114" s="539"/>
      <c r="AE114" s="539"/>
      <c r="AF114" s="539" t="s">
        <v>156</v>
      </c>
      <c r="AG114" s="539"/>
      <c r="AH114" s="539" t="s">
        <v>157</v>
      </c>
      <c r="AI114" s="539"/>
      <c r="AJ114" s="539" t="s">
        <v>158</v>
      </c>
      <c r="AK114" s="539"/>
      <c r="AL114" s="281"/>
      <c r="AM114" s="281"/>
      <c r="AN114" s="281"/>
      <c r="AO114" s="153"/>
      <c r="AP114" s="920"/>
      <c r="AQ114" s="920"/>
      <c r="AR114" s="920"/>
      <c r="AS114" s="920"/>
      <c r="AT114" s="920"/>
      <c r="AU114" s="920"/>
      <c r="AV114" s="920"/>
      <c r="AW114" s="920"/>
      <c r="AX114" s="920"/>
      <c r="AY114" s="920"/>
      <c r="AZ114" s="920"/>
      <c r="BA114" s="920"/>
      <c r="BB114" s="920"/>
      <c r="BC114" s="920"/>
      <c r="BD114" s="920"/>
      <c r="BE114" s="920"/>
      <c r="BF114" s="920"/>
      <c r="BG114" s="920"/>
      <c r="BH114" s="948"/>
      <c r="BI114" s="948"/>
      <c r="BJ114" s="948"/>
      <c r="BK114" s="948"/>
      <c r="BL114" s="948"/>
      <c r="BM114" s="948"/>
      <c r="BN114" s="948"/>
      <c r="BO114" s="920"/>
      <c r="BP114" s="920"/>
      <c r="BQ114" s="920"/>
      <c r="BR114" s="920"/>
      <c r="BS114" s="920"/>
      <c r="BT114" s="920"/>
      <c r="BU114" s="920"/>
      <c r="BV114" s="920"/>
      <c r="BW114" s="920"/>
      <c r="BX114" s="920"/>
      <c r="BY114" s="920"/>
      <c r="BZ114" s="920"/>
      <c r="CA114" s="920"/>
      <c r="CB114" s="920"/>
      <c r="CC114" s="920"/>
      <c r="CD114" s="920"/>
      <c r="CE114" s="920"/>
      <c r="CF114" s="920"/>
      <c r="CG114" s="133"/>
    </row>
    <row r="115" spans="1:85" ht="18.75">
      <c r="B115" s="1032" t="s">
        <v>195</v>
      </c>
      <c r="C115" s="1032"/>
      <c r="D115" s="1032"/>
      <c r="E115" s="1032"/>
      <c r="F115" s="1032"/>
      <c r="G115" s="1032"/>
      <c r="H115" s="1033">
        <f>'שורות 84-64'!H123:K123</f>
        <v>0</v>
      </c>
      <c r="I115" s="1033"/>
      <c r="J115" s="1033"/>
      <c r="K115" s="1033"/>
      <c r="L115" s="1034"/>
      <c r="M115" s="1034"/>
      <c r="N115" s="1034"/>
      <c r="O115" s="1034"/>
      <c r="P115" s="1035"/>
      <c r="Q115" s="1036"/>
      <c r="R115" s="1035"/>
      <c r="S115" s="1037"/>
      <c r="T115" s="1037"/>
      <c r="U115" s="1037"/>
      <c r="V115" s="1036"/>
      <c r="W115" s="686">
        <f>'שורות 84-64'!W123:Z123</f>
        <v>0</v>
      </c>
      <c r="X115" s="686"/>
      <c r="Y115" s="686"/>
      <c r="Z115" s="686"/>
      <c r="AA115" s="686">
        <f>'שורות 84-64'!AA123:AE123</f>
        <v>0</v>
      </c>
      <c r="AB115" s="686"/>
      <c r="AC115" s="686"/>
      <c r="AD115" s="686"/>
      <c r="AE115" s="686"/>
      <c r="AF115" s="478">
        <f>'שורות 84-64'!AF123:AG123</f>
        <v>0</v>
      </c>
      <c r="AG115" s="478"/>
      <c r="AH115" s="478">
        <f>'שורות 84-64'!AH123:AI123</f>
        <v>0</v>
      </c>
      <c r="AI115" s="478"/>
      <c r="AJ115" s="478">
        <f>'שורות 84-64'!AJ123:AK123</f>
        <v>0</v>
      </c>
      <c r="AK115" s="478"/>
      <c r="AL115" s="154"/>
      <c r="AM115" s="155"/>
      <c r="AN115" s="680"/>
      <c r="AO115" s="680"/>
      <c r="AP115" s="680"/>
      <c r="AQ115" s="680"/>
      <c r="AR115" s="680"/>
      <c r="AS115" s="680"/>
      <c r="AT115" s="680"/>
      <c r="AU115" s="680"/>
      <c r="AV115" s="947"/>
      <c r="AW115" s="947"/>
      <c r="AX115" s="947"/>
      <c r="AY115" s="947"/>
      <c r="AZ115" s="947"/>
      <c r="BA115" s="947"/>
      <c r="BB115" s="947"/>
      <c r="BC115" s="947"/>
      <c r="BD115" s="947"/>
      <c r="BE115" s="947"/>
      <c r="BF115" s="950"/>
      <c r="BG115" s="950"/>
      <c r="BH115" s="950"/>
      <c r="BI115" s="950"/>
      <c r="BJ115" s="950"/>
      <c r="BK115" s="950"/>
      <c r="BL115" s="950"/>
      <c r="BM115" s="951"/>
      <c r="BN115" s="951"/>
      <c r="BO115" s="951"/>
      <c r="BP115" s="951"/>
      <c r="BQ115" s="951"/>
      <c r="BR115" s="951"/>
      <c r="BS115" s="951"/>
      <c r="BT115" s="951"/>
      <c r="BU115" s="951"/>
      <c r="BV115" s="951"/>
      <c r="BW115" s="951"/>
      <c r="BX115" s="951"/>
      <c r="BY115" s="952"/>
      <c r="BZ115" s="952"/>
      <c r="CA115" s="952"/>
      <c r="CB115" s="952"/>
      <c r="CC115" s="952"/>
      <c r="CD115" s="952"/>
      <c r="CE115" s="108"/>
      <c r="CF115" s="108"/>
      <c r="CG115" s="108"/>
    </row>
    <row r="116" spans="1:85" ht="18.75">
      <c r="A116" s="57"/>
      <c r="B116" s="709"/>
      <c r="C116" s="709"/>
      <c r="D116" s="709"/>
      <c r="E116" s="709"/>
      <c r="F116" s="709"/>
      <c r="G116" s="709"/>
      <c r="H116" s="710"/>
      <c r="I116" s="710"/>
      <c r="J116" s="710"/>
      <c r="K116" s="710"/>
      <c r="L116" s="681"/>
      <c r="M116" s="681"/>
      <c r="N116" s="681"/>
      <c r="O116" s="681"/>
      <c r="P116" s="682"/>
      <c r="Q116" s="682"/>
      <c r="R116" s="687"/>
      <c r="S116" s="688"/>
      <c r="T116" s="688"/>
      <c r="U116" s="688"/>
      <c r="V116" s="689"/>
      <c r="W116" s="686" t="str">
        <f t="shared" ref="W116:W121" si="8">IF(R116="","",P116*R116)</f>
        <v/>
      </c>
      <c r="X116" s="686"/>
      <c r="Y116" s="686"/>
      <c r="Z116" s="686"/>
      <c r="AA116" s="560"/>
      <c r="AB116" s="560"/>
      <c r="AC116" s="560"/>
      <c r="AD116" s="560"/>
      <c r="AE116" s="560"/>
      <c r="AF116" s="537" t="str">
        <f>IF(AA116&lt;&gt;0,IF(R116="",AA116,AA116+W116),IF(W116="","",W116))</f>
        <v/>
      </c>
      <c r="AG116" s="537"/>
      <c r="AH116" s="478" t="str">
        <f t="shared" ref="AH116:AH121" si="9">IF(H116="","",IF(AF116="",H116,H116-AF116))</f>
        <v/>
      </c>
      <c r="AI116" s="478"/>
      <c r="AJ116" s="478" t="str">
        <f t="shared" ref="AJ116:AJ121" si="10">IF(H116="","",AH116/P116)</f>
        <v/>
      </c>
      <c r="AK116" s="478"/>
      <c r="AL116" s="154"/>
      <c r="AM116" s="155"/>
      <c r="AN116" s="680"/>
      <c r="AO116" s="680"/>
      <c r="AP116" s="680"/>
      <c r="AQ116" s="680"/>
      <c r="AR116" s="680"/>
      <c r="AS116" s="680"/>
      <c r="AT116" s="680"/>
      <c r="AU116" s="680"/>
      <c r="AV116" s="947"/>
      <c r="AW116" s="947"/>
      <c r="AX116" s="947"/>
      <c r="AY116" s="947"/>
      <c r="AZ116" s="947"/>
      <c r="BA116" s="947"/>
      <c r="BB116" s="947"/>
      <c r="BC116" s="947"/>
      <c r="BD116" s="947"/>
      <c r="BE116" s="947"/>
      <c r="BF116" s="950"/>
      <c r="BG116" s="950"/>
      <c r="BH116" s="950"/>
      <c r="BI116" s="950"/>
      <c r="BJ116" s="950"/>
      <c r="BK116" s="950"/>
      <c r="BL116" s="950"/>
      <c r="BM116" s="951"/>
      <c r="BN116" s="951"/>
      <c r="BO116" s="951"/>
      <c r="BP116" s="951"/>
      <c r="BQ116" s="951"/>
      <c r="BR116" s="951"/>
      <c r="BS116" s="951"/>
      <c r="BT116" s="951"/>
      <c r="BU116" s="951"/>
      <c r="BV116" s="951"/>
      <c r="BW116" s="951"/>
      <c r="BX116" s="951"/>
      <c r="BY116" s="952"/>
      <c r="BZ116" s="952"/>
      <c r="CA116" s="952"/>
      <c r="CB116" s="952"/>
      <c r="CC116" s="952"/>
      <c r="CD116" s="952"/>
      <c r="CE116" s="108"/>
      <c r="CF116" s="108"/>
      <c r="CG116" s="108"/>
    </row>
    <row r="117" spans="1:85" ht="18.75">
      <c r="A117" s="57"/>
      <c r="B117" s="709"/>
      <c r="C117" s="709"/>
      <c r="D117" s="709"/>
      <c r="E117" s="709"/>
      <c r="F117" s="709"/>
      <c r="G117" s="709"/>
      <c r="H117" s="710"/>
      <c r="I117" s="710"/>
      <c r="J117" s="710"/>
      <c r="K117" s="710"/>
      <c r="L117" s="681"/>
      <c r="M117" s="681"/>
      <c r="N117" s="681"/>
      <c r="O117" s="681"/>
      <c r="P117" s="682"/>
      <c r="Q117" s="682"/>
      <c r="R117" s="687"/>
      <c r="S117" s="688"/>
      <c r="T117" s="688"/>
      <c r="U117" s="688"/>
      <c r="V117" s="689"/>
      <c r="W117" s="686" t="str">
        <f t="shared" si="8"/>
        <v/>
      </c>
      <c r="X117" s="686"/>
      <c r="Y117" s="686"/>
      <c r="Z117" s="686"/>
      <c r="AA117" s="560"/>
      <c r="AB117" s="560"/>
      <c r="AC117" s="560"/>
      <c r="AD117" s="560"/>
      <c r="AE117" s="560"/>
      <c r="AF117" s="537" t="str">
        <f t="shared" ref="AF117:AF121" si="11">IF(AA117&lt;&gt;0,IF(R117="",AA117,AA117+W117),IF(W117="","",W117))</f>
        <v/>
      </c>
      <c r="AG117" s="537"/>
      <c r="AH117" s="478" t="str">
        <f t="shared" si="9"/>
        <v/>
      </c>
      <c r="AI117" s="478"/>
      <c r="AJ117" s="478" t="str">
        <f t="shared" si="10"/>
        <v/>
      </c>
      <c r="AK117" s="478"/>
      <c r="AL117" s="154"/>
      <c r="AM117" s="155"/>
      <c r="AN117" s="680"/>
      <c r="AO117" s="680"/>
      <c r="AP117" s="680"/>
      <c r="AQ117" s="680"/>
      <c r="AR117" s="680"/>
      <c r="AS117" s="680"/>
      <c r="AT117" s="680"/>
      <c r="AU117" s="680"/>
      <c r="AV117" s="947"/>
      <c r="AW117" s="947"/>
      <c r="AX117" s="947"/>
      <c r="AY117" s="947"/>
      <c r="AZ117" s="947"/>
      <c r="BA117" s="947"/>
      <c r="BB117" s="947"/>
      <c r="BC117" s="947"/>
      <c r="BD117" s="947"/>
      <c r="BE117" s="947"/>
      <c r="BF117" s="950"/>
      <c r="BG117" s="950"/>
      <c r="BH117" s="950"/>
      <c r="BI117" s="950"/>
      <c r="BJ117" s="950"/>
      <c r="BK117" s="950"/>
      <c r="BL117" s="950"/>
      <c r="BM117" s="951"/>
      <c r="BN117" s="951"/>
      <c r="BO117" s="951"/>
      <c r="BP117" s="951"/>
      <c r="BQ117" s="951"/>
      <c r="BR117" s="951"/>
      <c r="BS117" s="951"/>
      <c r="BT117" s="951"/>
      <c r="BU117" s="951"/>
      <c r="BV117" s="951"/>
      <c r="BW117" s="951"/>
      <c r="BX117" s="951"/>
      <c r="BY117" s="952"/>
      <c r="BZ117" s="952"/>
      <c r="CA117" s="952"/>
      <c r="CB117" s="952"/>
      <c r="CC117" s="952"/>
      <c r="CD117" s="952"/>
      <c r="CE117" s="108"/>
      <c r="CF117" s="108"/>
      <c r="CG117" s="108"/>
    </row>
    <row r="118" spans="1:85" s="69" customFormat="1" ht="18.75">
      <c r="A118" s="57"/>
      <c r="B118" s="709"/>
      <c r="C118" s="709"/>
      <c r="D118" s="709"/>
      <c r="E118" s="709"/>
      <c r="F118" s="709"/>
      <c r="G118" s="709"/>
      <c r="H118" s="710"/>
      <c r="I118" s="710"/>
      <c r="J118" s="710"/>
      <c r="K118" s="710"/>
      <c r="L118" s="681"/>
      <c r="M118" s="681"/>
      <c r="N118" s="681"/>
      <c r="O118" s="681"/>
      <c r="P118" s="682"/>
      <c r="Q118" s="682"/>
      <c r="R118" s="687"/>
      <c r="S118" s="688"/>
      <c r="T118" s="688"/>
      <c r="U118" s="688"/>
      <c r="V118" s="689"/>
      <c r="W118" s="686" t="str">
        <f t="shared" si="8"/>
        <v/>
      </c>
      <c r="X118" s="686"/>
      <c r="Y118" s="686"/>
      <c r="Z118" s="686"/>
      <c r="AA118" s="560"/>
      <c r="AB118" s="560"/>
      <c r="AC118" s="560"/>
      <c r="AD118" s="560"/>
      <c r="AE118" s="560"/>
      <c r="AF118" s="537" t="str">
        <f t="shared" si="11"/>
        <v/>
      </c>
      <c r="AG118" s="537"/>
      <c r="AH118" s="478" t="str">
        <f t="shared" si="9"/>
        <v/>
      </c>
      <c r="AI118" s="478"/>
      <c r="AJ118" s="478" t="str">
        <f t="shared" si="10"/>
        <v/>
      </c>
      <c r="AK118" s="478"/>
      <c r="AL118" s="154"/>
      <c r="AM118" s="155"/>
      <c r="AN118" s="276"/>
      <c r="AO118" s="276"/>
      <c r="AP118" s="276"/>
      <c r="AQ118" s="276"/>
      <c r="AR118" s="276"/>
      <c r="AS118" s="276"/>
      <c r="AT118" s="276"/>
      <c r="AU118" s="276"/>
      <c r="AV118" s="275"/>
      <c r="AW118" s="275"/>
      <c r="AX118" s="275"/>
      <c r="AY118" s="275"/>
      <c r="AZ118" s="275"/>
      <c r="BA118" s="275"/>
      <c r="BB118" s="275"/>
      <c r="BC118" s="275"/>
      <c r="BD118" s="275"/>
      <c r="BE118" s="275"/>
      <c r="BF118" s="272"/>
      <c r="BG118" s="272"/>
      <c r="BH118" s="272"/>
      <c r="BI118" s="272"/>
      <c r="BJ118" s="272"/>
      <c r="BK118" s="272"/>
      <c r="BL118" s="272"/>
      <c r="BM118" s="273"/>
      <c r="BN118" s="273"/>
      <c r="BO118" s="273"/>
      <c r="BP118" s="273"/>
      <c r="BQ118" s="273"/>
      <c r="BR118" s="273"/>
      <c r="BS118" s="273"/>
      <c r="BT118" s="273"/>
      <c r="BU118" s="273"/>
      <c r="BV118" s="273"/>
      <c r="BW118" s="273"/>
      <c r="BX118" s="273"/>
      <c r="BY118" s="274"/>
      <c r="BZ118" s="274"/>
      <c r="CA118" s="274"/>
      <c r="CB118" s="274"/>
      <c r="CC118" s="274"/>
      <c r="CD118" s="274"/>
      <c r="CE118" s="108"/>
      <c r="CF118" s="108"/>
      <c r="CG118" s="108"/>
    </row>
    <row r="119" spans="1:85" s="69" customFormat="1" ht="18.75">
      <c r="A119" s="57"/>
      <c r="B119" s="709"/>
      <c r="C119" s="709"/>
      <c r="D119" s="709"/>
      <c r="E119" s="709"/>
      <c r="F119" s="709"/>
      <c r="G119" s="709"/>
      <c r="H119" s="710"/>
      <c r="I119" s="710"/>
      <c r="J119" s="710"/>
      <c r="K119" s="710"/>
      <c r="L119" s="681"/>
      <c r="M119" s="681"/>
      <c r="N119" s="681"/>
      <c r="O119" s="681"/>
      <c r="P119" s="682"/>
      <c r="Q119" s="682"/>
      <c r="R119" s="687"/>
      <c r="S119" s="688"/>
      <c r="T119" s="688"/>
      <c r="U119" s="688"/>
      <c r="V119" s="689"/>
      <c r="W119" s="686" t="str">
        <f t="shared" si="8"/>
        <v/>
      </c>
      <c r="X119" s="686"/>
      <c r="Y119" s="686"/>
      <c r="Z119" s="686"/>
      <c r="AA119" s="560"/>
      <c r="AB119" s="560"/>
      <c r="AC119" s="560"/>
      <c r="AD119" s="560"/>
      <c r="AE119" s="560"/>
      <c r="AF119" s="537" t="str">
        <f t="shared" si="11"/>
        <v/>
      </c>
      <c r="AG119" s="537"/>
      <c r="AH119" s="478" t="str">
        <f t="shared" si="9"/>
        <v/>
      </c>
      <c r="AI119" s="478"/>
      <c r="AJ119" s="478" t="str">
        <f t="shared" si="10"/>
        <v/>
      </c>
      <c r="AK119" s="478"/>
      <c r="AL119" s="154"/>
      <c r="AM119" s="155"/>
      <c r="AN119" s="276"/>
      <c r="AO119" s="276"/>
      <c r="AP119" s="276"/>
      <c r="AQ119" s="276"/>
      <c r="AR119" s="276"/>
      <c r="AS119" s="276"/>
      <c r="AT119" s="276"/>
      <c r="AU119" s="276"/>
      <c r="AV119" s="275"/>
      <c r="AW119" s="275"/>
      <c r="AX119" s="275"/>
      <c r="AY119" s="275"/>
      <c r="AZ119" s="275"/>
      <c r="BA119" s="275"/>
      <c r="BB119" s="275"/>
      <c r="BC119" s="275"/>
      <c r="BD119" s="275"/>
      <c r="BE119" s="275"/>
      <c r="BF119" s="272"/>
      <c r="BG119" s="272"/>
      <c r="BH119" s="272"/>
      <c r="BI119" s="272"/>
      <c r="BJ119" s="272"/>
      <c r="BK119" s="272"/>
      <c r="BL119" s="272"/>
      <c r="BM119" s="273"/>
      <c r="BN119" s="273"/>
      <c r="BO119" s="273"/>
      <c r="BP119" s="273"/>
      <c r="BQ119" s="273"/>
      <c r="BR119" s="273"/>
      <c r="BS119" s="273"/>
      <c r="BT119" s="273"/>
      <c r="BU119" s="273"/>
      <c r="BV119" s="273"/>
      <c r="BW119" s="273"/>
      <c r="BX119" s="273"/>
      <c r="BY119" s="274"/>
      <c r="BZ119" s="274"/>
      <c r="CA119" s="274"/>
      <c r="CB119" s="274"/>
      <c r="CC119" s="274"/>
      <c r="CD119" s="274"/>
      <c r="CE119" s="108"/>
      <c r="CF119" s="108"/>
      <c r="CG119" s="108"/>
    </row>
    <row r="120" spans="1:85" s="69" customFormat="1" ht="18.75">
      <c r="A120" s="57"/>
      <c r="B120" s="709"/>
      <c r="C120" s="709"/>
      <c r="D120" s="709"/>
      <c r="E120" s="709"/>
      <c r="F120" s="709"/>
      <c r="G120" s="709"/>
      <c r="H120" s="710"/>
      <c r="I120" s="710"/>
      <c r="J120" s="710"/>
      <c r="K120" s="710"/>
      <c r="L120" s="681"/>
      <c r="M120" s="681"/>
      <c r="N120" s="681"/>
      <c r="O120" s="681"/>
      <c r="P120" s="682"/>
      <c r="Q120" s="682"/>
      <c r="R120" s="687"/>
      <c r="S120" s="688"/>
      <c r="T120" s="688"/>
      <c r="U120" s="688"/>
      <c r="V120" s="689"/>
      <c r="W120" s="686" t="str">
        <f t="shared" si="8"/>
        <v/>
      </c>
      <c r="X120" s="686"/>
      <c r="Y120" s="686"/>
      <c r="Z120" s="686"/>
      <c r="AA120" s="560"/>
      <c r="AB120" s="560"/>
      <c r="AC120" s="560"/>
      <c r="AD120" s="560"/>
      <c r="AE120" s="560"/>
      <c r="AF120" s="537" t="str">
        <f t="shared" si="11"/>
        <v/>
      </c>
      <c r="AG120" s="537"/>
      <c r="AH120" s="478" t="str">
        <f t="shared" si="9"/>
        <v/>
      </c>
      <c r="AI120" s="478"/>
      <c r="AJ120" s="478" t="str">
        <f t="shared" si="10"/>
        <v/>
      </c>
      <c r="AK120" s="478"/>
      <c r="AL120" s="154"/>
      <c r="AM120" s="155"/>
      <c r="AN120" s="276"/>
      <c r="AO120" s="276"/>
      <c r="AP120" s="276"/>
      <c r="AQ120" s="276"/>
      <c r="AR120" s="276"/>
      <c r="AS120" s="276"/>
      <c r="AT120" s="276"/>
      <c r="AU120" s="276"/>
      <c r="AV120" s="275"/>
      <c r="AW120" s="275"/>
      <c r="AX120" s="275"/>
      <c r="AY120" s="275"/>
      <c r="AZ120" s="275"/>
      <c r="BA120" s="275"/>
      <c r="BB120" s="275"/>
      <c r="BC120" s="275"/>
      <c r="BD120" s="275"/>
      <c r="BE120" s="275"/>
      <c r="BF120" s="272"/>
      <c r="BG120" s="272"/>
      <c r="BH120" s="272"/>
      <c r="BI120" s="272"/>
      <c r="BJ120" s="272"/>
      <c r="BK120" s="272"/>
      <c r="BL120" s="272"/>
      <c r="BM120" s="273"/>
      <c r="BN120" s="273"/>
      <c r="BO120" s="273"/>
      <c r="BP120" s="273"/>
      <c r="BQ120" s="273"/>
      <c r="BR120" s="273"/>
      <c r="BS120" s="273"/>
      <c r="BT120" s="273"/>
      <c r="BU120" s="273"/>
      <c r="BV120" s="273"/>
      <c r="BW120" s="273"/>
      <c r="BX120" s="273"/>
      <c r="BY120" s="274"/>
      <c r="BZ120" s="274"/>
      <c r="CA120" s="274"/>
      <c r="CB120" s="274"/>
      <c r="CC120" s="274"/>
      <c r="CD120" s="274"/>
      <c r="CE120" s="108"/>
      <c r="CF120" s="108"/>
      <c r="CG120" s="108"/>
    </row>
    <row r="121" spans="1:85" s="69" customFormat="1" ht="18.75">
      <c r="A121" s="57"/>
      <c r="B121" s="709"/>
      <c r="C121" s="709"/>
      <c r="D121" s="709"/>
      <c r="E121" s="709"/>
      <c r="F121" s="709"/>
      <c r="G121" s="709"/>
      <c r="H121" s="710"/>
      <c r="I121" s="710"/>
      <c r="J121" s="710"/>
      <c r="K121" s="710"/>
      <c r="L121" s="681"/>
      <c r="M121" s="681"/>
      <c r="N121" s="681"/>
      <c r="O121" s="681"/>
      <c r="P121" s="682"/>
      <c r="Q121" s="682"/>
      <c r="R121" s="687"/>
      <c r="S121" s="688"/>
      <c r="T121" s="688"/>
      <c r="U121" s="688"/>
      <c r="V121" s="689"/>
      <c r="W121" s="686" t="str">
        <f t="shared" si="8"/>
        <v/>
      </c>
      <c r="X121" s="686"/>
      <c r="Y121" s="686"/>
      <c r="Z121" s="686"/>
      <c r="AA121" s="560"/>
      <c r="AB121" s="560"/>
      <c r="AC121" s="560"/>
      <c r="AD121" s="560"/>
      <c r="AE121" s="560"/>
      <c r="AF121" s="537" t="str">
        <f t="shared" si="11"/>
        <v/>
      </c>
      <c r="AG121" s="537"/>
      <c r="AH121" s="478" t="str">
        <f t="shared" si="9"/>
        <v/>
      </c>
      <c r="AI121" s="478"/>
      <c r="AJ121" s="478" t="str">
        <f t="shared" si="10"/>
        <v/>
      </c>
      <c r="AK121" s="478"/>
      <c r="AL121" s="154"/>
      <c r="AM121" s="155"/>
      <c r="AN121" s="276"/>
      <c r="AO121" s="276"/>
      <c r="AP121" s="276"/>
      <c r="AQ121" s="276"/>
      <c r="AR121" s="276"/>
      <c r="AS121" s="276"/>
      <c r="AT121" s="276"/>
      <c r="AU121" s="276"/>
      <c r="AV121" s="275"/>
      <c r="AW121" s="275"/>
      <c r="AX121" s="275"/>
      <c r="AY121" s="275"/>
      <c r="AZ121" s="275"/>
      <c r="BA121" s="275"/>
      <c r="BB121" s="275"/>
      <c r="BC121" s="275"/>
      <c r="BD121" s="275"/>
      <c r="BE121" s="275"/>
      <c r="BF121" s="272"/>
      <c r="BG121" s="272"/>
      <c r="BH121" s="272"/>
      <c r="BI121" s="272"/>
      <c r="BJ121" s="272"/>
      <c r="BK121" s="272"/>
      <c r="BL121" s="272"/>
      <c r="BM121" s="273"/>
      <c r="BN121" s="273"/>
      <c r="BO121" s="273"/>
      <c r="BP121" s="273"/>
      <c r="BQ121" s="273"/>
      <c r="BR121" s="273"/>
      <c r="BS121" s="273"/>
      <c r="BT121" s="273"/>
      <c r="BU121" s="273"/>
      <c r="BV121" s="273"/>
      <c r="BW121" s="273"/>
      <c r="BX121" s="273"/>
      <c r="BY121" s="274"/>
      <c r="BZ121" s="274"/>
      <c r="CA121" s="274"/>
      <c r="CB121" s="274"/>
      <c r="CC121" s="274"/>
      <c r="CD121" s="274"/>
      <c r="CE121" s="108"/>
      <c r="CF121" s="108"/>
      <c r="CG121" s="108"/>
    </row>
    <row r="122" spans="1:85" s="69" customFormat="1" ht="4.5" customHeight="1" thickBot="1">
      <c r="A122" s="57"/>
      <c r="B122" s="136"/>
      <c r="C122" s="136"/>
      <c r="D122" s="136"/>
      <c r="E122" s="136"/>
      <c r="F122" s="136"/>
      <c r="G122" s="136"/>
      <c r="H122" s="137"/>
      <c r="I122" s="137"/>
      <c r="J122" s="137"/>
      <c r="K122" s="137"/>
      <c r="L122" s="138"/>
      <c r="M122" s="138"/>
      <c r="N122" s="139"/>
      <c r="O122" s="139"/>
      <c r="P122" s="139"/>
      <c r="Q122" s="139"/>
      <c r="R122" s="139"/>
      <c r="S122" s="140"/>
      <c r="T122" s="141"/>
      <c r="U122" s="141"/>
      <c r="V122" s="141"/>
      <c r="W122" s="141"/>
      <c r="X122" s="142"/>
      <c r="Y122" s="143"/>
      <c r="Z122" s="143"/>
      <c r="AA122" s="143"/>
      <c r="AB122" s="143"/>
      <c r="AC122" s="143"/>
      <c r="AD122" s="143"/>
      <c r="AE122" s="143"/>
      <c r="AF122" s="143"/>
      <c r="AG122" s="144"/>
      <c r="AH122" s="145"/>
      <c r="AI122" s="145"/>
      <c r="AJ122" s="145"/>
      <c r="AK122" s="145"/>
      <c r="AL122" s="156"/>
      <c r="AM122" s="157"/>
      <c r="AN122" s="157"/>
      <c r="AO122" s="158"/>
      <c r="AP122" s="159"/>
      <c r="AQ122" s="160"/>
      <c r="AR122" s="160"/>
      <c r="AS122" s="160"/>
      <c r="AT122" s="160"/>
      <c r="AU122" s="160"/>
      <c r="AV122" s="194"/>
      <c r="AW122" s="194"/>
      <c r="AX122" s="194"/>
      <c r="AY122" s="194"/>
      <c r="AZ122" s="194"/>
      <c r="BA122" s="194"/>
      <c r="BB122" s="161"/>
      <c r="BC122" s="162"/>
      <c r="BD122" s="162"/>
      <c r="BE122" s="162"/>
      <c r="BF122" s="162"/>
      <c r="BG122" s="162"/>
      <c r="BH122" s="163"/>
      <c r="BI122" s="163"/>
      <c r="BJ122" s="163"/>
      <c r="BK122" s="163"/>
      <c r="BL122" s="163"/>
      <c r="BM122" s="163"/>
      <c r="BN122" s="163"/>
      <c r="BO122" s="164"/>
      <c r="BP122" s="164"/>
      <c r="BQ122" s="164"/>
      <c r="BR122" s="164"/>
      <c r="BS122" s="164"/>
      <c r="BT122" s="164"/>
      <c r="BU122" s="164"/>
      <c r="BV122" s="164"/>
      <c r="BW122" s="164"/>
      <c r="BX122" s="164"/>
      <c r="BY122" s="164"/>
      <c r="BZ122" s="164"/>
      <c r="CA122" s="165"/>
      <c r="CB122" s="165"/>
      <c r="CC122" s="165"/>
      <c r="CD122" s="165"/>
      <c r="CE122" s="165"/>
      <c r="CF122" s="165"/>
      <c r="CG122" s="108"/>
    </row>
    <row r="123" spans="1:85" s="69" customFormat="1" ht="19.5" customHeight="1" thickBot="1">
      <c r="A123" s="57"/>
      <c r="B123" s="690" t="s">
        <v>175</v>
      </c>
      <c r="C123" s="691"/>
      <c r="D123" s="691"/>
      <c r="E123" s="691"/>
      <c r="F123" s="691"/>
      <c r="G123" s="692"/>
      <c r="H123" s="966">
        <f>SUM(H115:H121)</f>
        <v>0</v>
      </c>
      <c r="I123" s="967"/>
      <c r="J123" s="967"/>
      <c r="K123" s="968"/>
      <c r="L123" s="168"/>
      <c r="M123" s="171" t="str">
        <f>R61</f>
        <v xml:space="preserve">בעת מילוי הטופס יש לרשום מידע בלתי מסווג בלבד </v>
      </c>
      <c r="N123" s="172"/>
      <c r="O123" s="172"/>
      <c r="P123" s="172"/>
      <c r="Q123" s="198"/>
      <c r="R123" s="170"/>
      <c r="S123" s="170"/>
      <c r="T123" s="170"/>
      <c r="U123" s="169"/>
      <c r="V123" s="169"/>
      <c r="W123" s="969">
        <f>SUM(W115:Z121)</f>
        <v>0</v>
      </c>
      <c r="X123" s="531"/>
      <c r="Y123" s="531"/>
      <c r="Z123" s="531"/>
      <c r="AA123" s="969">
        <f>SUM(AA115:AE121)</f>
        <v>0</v>
      </c>
      <c r="AB123" s="531"/>
      <c r="AC123" s="531"/>
      <c r="AD123" s="531"/>
      <c r="AE123" s="531"/>
      <c r="AF123" s="530">
        <f>SUM(AF115:AG121)</f>
        <v>0</v>
      </c>
      <c r="AG123" s="531"/>
      <c r="AH123" s="530">
        <f>SUM(AH115:AI121)</f>
        <v>0</v>
      </c>
      <c r="AI123" s="531"/>
      <c r="AJ123" s="530">
        <f>SUM(AJ115:AK121)</f>
        <v>0</v>
      </c>
      <c r="AK123" s="531"/>
      <c r="AL123" s="189"/>
      <c r="AM123" s="169"/>
      <c r="AN123" s="169"/>
      <c r="AO123" s="173"/>
      <c r="AP123" s="173"/>
      <c r="AQ123" s="174"/>
      <c r="AR123" s="174"/>
      <c r="AS123" s="174"/>
      <c r="AT123" s="174"/>
      <c r="AU123" s="174"/>
      <c r="AV123" s="174"/>
      <c r="AW123" s="174"/>
      <c r="AX123" s="175"/>
      <c r="AY123" s="175"/>
      <c r="AZ123" s="175"/>
      <c r="BA123" s="175"/>
      <c r="BB123" s="175"/>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274"/>
      <c r="CB123" s="274"/>
      <c r="CC123" s="274"/>
      <c r="CD123" s="274"/>
      <c r="CE123" s="274"/>
      <c r="CF123" s="274"/>
      <c r="CG123" s="108"/>
    </row>
    <row r="124" spans="1:85" ht="11.25" customHeight="1" thickBot="1">
      <c r="A124" s="57"/>
      <c r="B124" s="177"/>
      <c r="C124" s="177"/>
      <c r="D124" s="177"/>
      <c r="E124" s="177"/>
      <c r="F124" s="177"/>
      <c r="G124" s="177"/>
      <c r="H124" s="178"/>
      <c r="I124" s="178"/>
      <c r="J124" s="178"/>
      <c r="K124" s="178"/>
      <c r="L124" s="168"/>
      <c r="M124" s="171"/>
      <c r="N124" s="172"/>
      <c r="O124" s="172"/>
      <c r="P124" s="172"/>
      <c r="Q124" s="172"/>
      <c r="R124" s="170"/>
      <c r="S124" s="170"/>
      <c r="T124" s="170"/>
      <c r="U124" s="169"/>
      <c r="V124" s="169"/>
      <c r="W124" s="179"/>
      <c r="X124" s="180"/>
      <c r="Y124" s="180"/>
      <c r="Z124" s="180"/>
      <c r="AA124" s="179"/>
      <c r="AB124" s="180"/>
      <c r="AC124" s="180"/>
      <c r="AD124" s="180"/>
      <c r="AE124" s="180"/>
      <c r="AF124" s="181"/>
      <c r="AG124" s="180"/>
      <c r="AH124" s="181"/>
      <c r="AI124" s="180"/>
      <c r="AJ124" s="181"/>
      <c r="AK124" s="180"/>
      <c r="AL124" s="189"/>
      <c r="AM124" s="169"/>
      <c r="AN124" s="169"/>
      <c r="AO124" s="173"/>
      <c r="AP124" s="173"/>
      <c r="AQ124" s="174"/>
      <c r="AR124" s="174"/>
      <c r="AS124" s="174"/>
      <c r="AT124" s="174"/>
      <c r="AU124" s="174"/>
      <c r="AV124" s="174"/>
      <c r="AW124" s="174"/>
      <c r="AX124" s="175"/>
      <c r="AY124" s="175"/>
      <c r="AZ124" s="175"/>
      <c r="BA124" s="175"/>
      <c r="BB124" s="175"/>
      <c r="BC124" s="175"/>
      <c r="BD124" s="175"/>
      <c r="BE124" s="175"/>
      <c r="BF124" s="175"/>
      <c r="BG124" s="175"/>
      <c r="BH124" s="175"/>
      <c r="BI124" s="175"/>
      <c r="BJ124" s="175"/>
      <c r="BK124" s="175"/>
      <c r="BL124" s="175"/>
      <c r="BM124" s="175"/>
      <c r="BN124" s="175"/>
      <c r="BO124" s="175"/>
      <c r="BP124" s="175"/>
      <c r="BQ124" s="175"/>
      <c r="BR124" s="175"/>
      <c r="BS124" s="175"/>
      <c r="BT124" s="175"/>
      <c r="BU124" s="175"/>
      <c r="BV124" s="175"/>
      <c r="BW124" s="175"/>
      <c r="BX124" s="175"/>
      <c r="BY124" s="175"/>
      <c r="BZ124" s="175"/>
      <c r="CA124" s="274"/>
      <c r="CB124" s="274"/>
      <c r="CC124" s="274"/>
      <c r="CD124" s="274"/>
      <c r="CE124" s="274"/>
      <c r="CF124" s="274"/>
      <c r="CG124" s="108"/>
    </row>
    <row r="125" spans="1:85" ht="19.5" customHeight="1" thickBot="1">
      <c r="A125" s="57"/>
      <c r="B125" s="690" t="s">
        <v>177</v>
      </c>
      <c r="C125" s="691"/>
      <c r="D125" s="691"/>
      <c r="E125" s="691"/>
      <c r="F125" s="691"/>
      <c r="G125" s="692"/>
      <c r="H125" s="966">
        <f>H123+M92</f>
        <v>0</v>
      </c>
      <c r="I125" s="967"/>
      <c r="J125" s="967"/>
      <c r="K125" s="968"/>
      <c r="L125" s="168"/>
      <c r="M125" s="171"/>
      <c r="N125" s="172"/>
      <c r="O125" s="172"/>
      <c r="P125" s="172"/>
      <c r="Q125" s="172"/>
      <c r="R125" s="170"/>
      <c r="S125" s="170"/>
      <c r="T125" s="170"/>
      <c r="U125" s="169"/>
      <c r="V125" s="169"/>
      <c r="W125" s="179"/>
      <c r="X125" s="180"/>
      <c r="Y125" s="180"/>
      <c r="Z125" s="180"/>
      <c r="AA125" s="179"/>
      <c r="AB125" s="180"/>
      <c r="AC125" s="180"/>
      <c r="AD125" s="180"/>
      <c r="AE125" s="180"/>
      <c r="AF125" s="181"/>
      <c r="AG125" s="180"/>
      <c r="AH125" s="181"/>
      <c r="AI125" s="180"/>
      <c r="AJ125" s="181"/>
      <c r="AK125" s="180"/>
      <c r="AL125" s="189"/>
      <c r="AM125" s="169"/>
      <c r="AN125" s="169"/>
      <c r="AO125" s="173"/>
      <c r="AP125" s="173"/>
      <c r="AQ125" s="174"/>
      <c r="AR125" s="174"/>
      <c r="AS125" s="174"/>
      <c r="AT125" s="174"/>
      <c r="AU125" s="174"/>
      <c r="AV125" s="174"/>
      <c r="AW125" s="174"/>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274"/>
      <c r="CB125" s="274"/>
      <c r="CC125" s="274"/>
      <c r="CD125" s="274"/>
      <c r="CE125" s="274"/>
      <c r="CF125" s="274"/>
      <c r="CG125" s="108"/>
    </row>
    <row r="126" spans="1:85" ht="19.5" customHeight="1" thickBot="1">
      <c r="A126" s="57"/>
      <c r="B126" s="177"/>
      <c r="C126" s="177"/>
      <c r="D126" s="177"/>
      <c r="E126" s="177"/>
      <c r="F126" s="177"/>
      <c r="G126" s="177"/>
      <c r="H126" s="178"/>
      <c r="I126" s="178"/>
      <c r="J126" s="178"/>
      <c r="K126" s="178"/>
      <c r="L126" s="168"/>
      <c r="M126" s="171"/>
      <c r="N126" s="172"/>
      <c r="O126" s="172"/>
      <c r="P126" s="172"/>
      <c r="Q126" s="172"/>
      <c r="R126" s="170"/>
      <c r="S126" s="170"/>
      <c r="T126" s="170"/>
      <c r="U126" s="169"/>
      <c r="V126" s="169"/>
      <c r="W126" s="179"/>
      <c r="X126" s="180"/>
      <c r="Y126" s="180"/>
      <c r="Z126" s="180"/>
      <c r="AA126" s="179"/>
      <c r="AB126" s="180"/>
      <c r="AC126" s="180"/>
      <c r="AD126" s="180"/>
      <c r="AE126" s="180"/>
      <c r="AF126" s="181"/>
      <c r="AG126" s="180"/>
      <c r="AH126" s="181"/>
      <c r="AI126" s="180"/>
      <c r="AJ126" s="181"/>
      <c r="AK126" s="180"/>
      <c r="AL126" s="189"/>
      <c r="AM126" s="169"/>
      <c r="AN126" s="169"/>
      <c r="AO126" s="173"/>
      <c r="AP126" s="173"/>
      <c r="AQ126" s="174"/>
      <c r="AR126" s="174"/>
      <c r="AS126" s="174"/>
      <c r="AT126" s="174"/>
      <c r="AU126" s="174"/>
      <c r="AV126" s="174"/>
      <c r="AW126" s="174"/>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274"/>
      <c r="CB126" s="274"/>
      <c r="CC126" s="274"/>
      <c r="CD126" s="274"/>
      <c r="CE126" s="274"/>
      <c r="CF126" s="274"/>
      <c r="CG126" s="108"/>
    </row>
    <row r="127" spans="1:85" ht="19.5" customHeight="1" thickBot="1">
      <c r="A127" s="57"/>
      <c r="B127" s="177"/>
      <c r="C127" s="714" t="s">
        <v>31</v>
      </c>
      <c r="D127" s="714"/>
      <c r="E127" s="714"/>
      <c r="F127" s="714"/>
      <c r="G127" s="714"/>
      <c r="H127" s="714"/>
      <c r="I127" s="953" t="s">
        <v>44</v>
      </c>
      <c r="J127" s="953"/>
      <c r="K127" s="953"/>
      <c r="L127" s="953"/>
      <c r="M127" s="186"/>
      <c r="N127" s="954" t="s">
        <v>121</v>
      </c>
      <c r="O127" s="955"/>
      <c r="P127" s="955"/>
      <c r="Q127" s="955"/>
      <c r="R127" s="955"/>
      <c r="S127" s="955"/>
      <c r="T127" s="956"/>
      <c r="U127" s="134"/>
      <c r="V127" s="954" t="s">
        <v>122</v>
      </c>
      <c r="W127" s="955"/>
      <c r="X127" s="955"/>
      <c r="Y127" s="955"/>
      <c r="Z127" s="955"/>
      <c r="AA127" s="955"/>
      <c r="AB127" s="955"/>
      <c r="AC127" s="955"/>
      <c r="AD127" s="956"/>
      <c r="AE127" s="183"/>
      <c r="AF127" s="977" t="s">
        <v>4</v>
      </c>
      <c r="AG127" s="978"/>
      <c r="AH127" s="978"/>
      <c r="AI127" s="978"/>
      <c r="AJ127" s="978"/>
      <c r="AK127" s="978"/>
      <c r="AL127" s="978"/>
      <c r="AM127" s="979"/>
      <c r="AN127" s="169"/>
      <c r="AO127" s="173"/>
      <c r="AP127" s="173"/>
      <c r="AQ127" s="174"/>
      <c r="AR127" s="174"/>
      <c r="AS127" s="174"/>
      <c r="AT127" s="174"/>
      <c r="AU127" s="174"/>
      <c r="AV127" s="174"/>
      <c r="AW127" s="174"/>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c r="CA127" s="274"/>
      <c r="CB127" s="274"/>
      <c r="CC127" s="274"/>
      <c r="CD127" s="274"/>
      <c r="CE127" s="274"/>
      <c r="CF127" s="274"/>
      <c r="CG127" s="108"/>
    </row>
    <row r="128" spans="1:85" ht="19.5" customHeight="1" thickBot="1">
      <c r="A128" s="57"/>
      <c r="B128" s="177"/>
      <c r="C128" s="714" t="s">
        <v>11</v>
      </c>
      <c r="D128" s="714"/>
      <c r="E128" s="714"/>
      <c r="F128" s="714"/>
      <c r="G128" s="714"/>
      <c r="H128" s="714"/>
      <c r="I128" s="953"/>
      <c r="J128" s="953"/>
      <c r="K128" s="953"/>
      <c r="L128" s="953"/>
      <c r="M128" s="186"/>
      <c r="N128" s="957"/>
      <c r="O128" s="958"/>
      <c r="P128" s="958"/>
      <c r="Q128" s="958"/>
      <c r="R128" s="958"/>
      <c r="S128" s="958"/>
      <c r="T128" s="959"/>
      <c r="U128" s="134"/>
      <c r="V128" s="957"/>
      <c r="W128" s="958"/>
      <c r="X128" s="958"/>
      <c r="Y128" s="958"/>
      <c r="Z128" s="958"/>
      <c r="AA128" s="958"/>
      <c r="AB128" s="958"/>
      <c r="AC128" s="958"/>
      <c r="AD128" s="959"/>
      <c r="AE128" s="183"/>
      <c r="AF128" s="975" t="s">
        <v>12</v>
      </c>
      <c r="AG128" s="975"/>
      <c r="AH128" s="975"/>
      <c r="AI128" s="975" t="s">
        <v>13</v>
      </c>
      <c r="AJ128" s="975"/>
      <c r="AK128" s="975"/>
      <c r="AL128" s="975"/>
      <c r="AM128" s="975"/>
      <c r="AN128" s="169"/>
      <c r="AO128" s="173"/>
      <c r="AP128" s="173"/>
      <c r="AQ128" s="174"/>
      <c r="AR128" s="174"/>
      <c r="AS128" s="174"/>
      <c r="AT128" s="174"/>
      <c r="AU128" s="174"/>
      <c r="AV128" s="174"/>
      <c r="AW128" s="174"/>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c r="CA128" s="274"/>
      <c r="CB128" s="274"/>
      <c r="CC128" s="274"/>
      <c r="CD128" s="274"/>
      <c r="CE128" s="274"/>
      <c r="CF128" s="274"/>
      <c r="CG128" s="108"/>
    </row>
    <row r="129" spans="1:85" ht="19.5" customHeight="1" thickBot="1">
      <c r="A129" s="57"/>
      <c r="B129" s="177"/>
      <c r="C129" s="187"/>
      <c r="D129" s="1038">
        <f>'שורות 84-64'!D129:G129</f>
        <v>0.17</v>
      </c>
      <c r="E129" s="1038"/>
      <c r="F129" s="1038"/>
      <c r="G129" s="1038"/>
      <c r="H129" s="188"/>
      <c r="I129" s="953"/>
      <c r="J129" s="953"/>
      <c r="K129" s="953"/>
      <c r="L129" s="953"/>
      <c r="M129" s="186"/>
      <c r="N129" s="960" t="s">
        <v>14</v>
      </c>
      <c r="O129" s="961"/>
      <c r="P129" s="961"/>
      <c r="Q129" s="962"/>
      <c r="R129" s="963" t="s">
        <v>15</v>
      </c>
      <c r="S129" s="964"/>
      <c r="T129" s="965"/>
      <c r="U129" s="182"/>
      <c r="V129" s="182"/>
      <c r="W129" s="961" t="s">
        <v>14</v>
      </c>
      <c r="X129" s="961"/>
      <c r="Y129" s="961"/>
      <c r="Z129" s="962"/>
      <c r="AA129" s="970" t="s">
        <v>15</v>
      </c>
      <c r="AB129" s="971"/>
      <c r="AC129" s="971"/>
      <c r="AD129" s="972"/>
      <c r="AE129" s="183"/>
      <c r="AF129" s="974" t="s">
        <v>14</v>
      </c>
      <c r="AG129" s="974"/>
      <c r="AH129" s="271" t="s">
        <v>15</v>
      </c>
      <c r="AI129" s="974" t="s">
        <v>14</v>
      </c>
      <c r="AJ129" s="974"/>
      <c r="AK129" s="974"/>
      <c r="AL129" s="973" t="s">
        <v>15</v>
      </c>
      <c r="AM129" s="973"/>
      <c r="AN129" s="195"/>
      <c r="AO129" s="196"/>
      <c r="AP129" s="173"/>
      <c r="AQ129" s="174"/>
      <c r="AR129" s="174"/>
      <c r="AS129" s="174"/>
      <c r="AT129" s="174"/>
      <c r="AU129" s="174"/>
      <c r="AV129" s="174"/>
      <c r="AW129" s="174"/>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c r="CA129" s="274"/>
      <c r="CB129" s="274"/>
      <c r="CC129" s="274"/>
      <c r="CD129" s="274"/>
      <c r="CE129" s="274"/>
      <c r="CF129" s="274"/>
      <c r="CG129" s="108"/>
    </row>
    <row r="130" spans="1:85" ht="19.5" customHeight="1" thickBot="1">
      <c r="A130" s="57"/>
      <c r="B130" s="177"/>
      <c r="C130" s="716" t="s">
        <v>16</v>
      </c>
      <c r="D130" s="716"/>
      <c r="E130" s="716"/>
      <c r="F130" s="716"/>
      <c r="G130" s="716"/>
      <c r="H130" s="716"/>
      <c r="I130" s="711" t="s">
        <v>104</v>
      </c>
      <c r="J130" s="711"/>
      <c r="K130" s="711"/>
      <c r="L130" s="711"/>
      <c r="M130" s="186"/>
      <c r="N130" s="649">
        <f>U130+AF130</f>
        <v>0</v>
      </c>
      <c r="O130" s="650"/>
      <c r="P130" s="650"/>
      <c r="Q130" s="651"/>
      <c r="R130" s="649"/>
      <c r="S130" s="650"/>
      <c r="T130" s="651"/>
      <c r="U130" s="549">
        <f>AE92</f>
        <v>0</v>
      </c>
      <c r="V130" s="550"/>
      <c r="W130" s="550"/>
      <c r="X130" s="550"/>
      <c r="Y130" s="550"/>
      <c r="Z130" s="551"/>
      <c r="AA130" s="549"/>
      <c r="AB130" s="550"/>
      <c r="AC130" s="550"/>
      <c r="AD130" s="551"/>
      <c r="AE130" s="184"/>
      <c r="AF130" s="976">
        <f>AL92</f>
        <v>0</v>
      </c>
      <c r="AG130" s="533"/>
      <c r="AH130" s="270"/>
      <c r="AI130" s="985">
        <f>IF(AF130="","",AF130*(1+$D$129))</f>
        <v>0</v>
      </c>
      <c r="AJ130" s="986"/>
      <c r="AK130" s="987"/>
      <c r="AL130" s="533"/>
      <c r="AM130" s="533"/>
      <c r="AN130" s="197"/>
      <c r="AO130" s="173"/>
      <c r="AP130" s="173"/>
      <c r="AQ130" s="174"/>
      <c r="AR130" s="174"/>
      <c r="AS130" s="174"/>
      <c r="AT130" s="174"/>
      <c r="AU130" s="174"/>
      <c r="AV130" s="174"/>
      <c r="AW130" s="174"/>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c r="CA130" s="274"/>
      <c r="CB130" s="274"/>
      <c r="CC130" s="274"/>
      <c r="CD130" s="274"/>
      <c r="CE130" s="274"/>
      <c r="CF130" s="274"/>
      <c r="CG130" s="108"/>
    </row>
    <row r="131" spans="1:85" ht="19.5" customHeight="1" thickBot="1">
      <c r="A131" s="57"/>
      <c r="B131" s="177"/>
      <c r="C131" s="716"/>
      <c r="D131" s="716"/>
      <c r="E131" s="716"/>
      <c r="F131" s="716"/>
      <c r="G131" s="716"/>
      <c r="H131" s="716"/>
      <c r="I131" s="712" t="s">
        <v>17</v>
      </c>
      <c r="J131" s="712"/>
      <c r="K131" s="712"/>
      <c r="L131" s="712"/>
      <c r="M131" s="186"/>
      <c r="N131" s="649">
        <f>U131+AF131</f>
        <v>0</v>
      </c>
      <c r="O131" s="650"/>
      <c r="P131" s="650"/>
      <c r="Q131" s="651"/>
      <c r="R131" s="649"/>
      <c r="S131" s="650"/>
      <c r="T131" s="651"/>
      <c r="U131" s="549">
        <f>AA123</f>
        <v>0</v>
      </c>
      <c r="V131" s="550"/>
      <c r="W131" s="550"/>
      <c r="X131" s="550"/>
      <c r="Y131" s="550"/>
      <c r="Z131" s="551"/>
      <c r="AA131" s="549"/>
      <c r="AB131" s="550"/>
      <c r="AC131" s="550"/>
      <c r="AD131" s="551"/>
      <c r="AE131" s="184"/>
      <c r="AF131" s="976">
        <f>W123</f>
        <v>0</v>
      </c>
      <c r="AG131" s="533"/>
      <c r="AH131" s="270"/>
      <c r="AI131" s="985">
        <f t="shared" ref="AI131:AI134" si="12">IF(AF131="","",AF131*(1+$D$129))</f>
        <v>0</v>
      </c>
      <c r="AJ131" s="986"/>
      <c r="AK131" s="987"/>
      <c r="AL131" s="533"/>
      <c r="AM131" s="533"/>
      <c r="AN131" s="197"/>
      <c r="AO131" s="173"/>
      <c r="AP131" s="173"/>
      <c r="AQ131" s="174"/>
      <c r="AR131" s="174"/>
      <c r="AS131" s="174"/>
      <c r="AT131" s="174"/>
      <c r="AU131" s="174"/>
      <c r="AV131" s="174"/>
      <c r="AW131" s="174"/>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c r="CA131" s="274"/>
      <c r="CB131" s="274"/>
      <c r="CC131" s="274"/>
      <c r="CD131" s="274"/>
      <c r="CE131" s="274"/>
      <c r="CF131" s="274"/>
      <c r="CG131" s="108"/>
    </row>
    <row r="132" spans="1:85" ht="19.5" customHeight="1" thickBot="1">
      <c r="A132" s="57"/>
      <c r="B132" s="177"/>
      <c r="C132" s="623" t="s">
        <v>97</v>
      </c>
      <c r="D132" s="623"/>
      <c r="E132" s="623"/>
      <c r="F132" s="623"/>
      <c r="G132" s="623"/>
      <c r="H132" s="623"/>
      <c r="I132" s="712" t="s">
        <v>18</v>
      </c>
      <c r="J132" s="712"/>
      <c r="K132" s="712"/>
      <c r="L132" s="712"/>
      <c r="M132" s="186"/>
      <c r="N132" s="649" t="str">
        <f>IF(AF132="",IF(U132="","",U132),U132+AF132)</f>
        <v/>
      </c>
      <c r="O132" s="650"/>
      <c r="P132" s="650"/>
      <c r="Q132" s="651"/>
      <c r="R132" s="649"/>
      <c r="S132" s="650"/>
      <c r="T132" s="651"/>
      <c r="U132" s="543"/>
      <c r="V132" s="544"/>
      <c r="W132" s="544"/>
      <c r="X132" s="544"/>
      <c r="Y132" s="544"/>
      <c r="Z132" s="545"/>
      <c r="AA132" s="549"/>
      <c r="AB132" s="550"/>
      <c r="AC132" s="550"/>
      <c r="AD132" s="551"/>
      <c r="AE132" s="184"/>
      <c r="AF132" s="984"/>
      <c r="AG132" s="984"/>
      <c r="AH132" s="270"/>
      <c r="AI132" s="985" t="str">
        <f t="shared" si="12"/>
        <v/>
      </c>
      <c r="AJ132" s="986"/>
      <c r="AK132" s="987"/>
      <c r="AL132" s="533"/>
      <c r="AM132" s="533"/>
      <c r="AN132" s="197"/>
      <c r="AO132" s="173"/>
      <c r="AP132" s="173"/>
      <c r="AQ132" s="174"/>
      <c r="AR132" s="174"/>
      <c r="AS132" s="174"/>
      <c r="AT132" s="174"/>
      <c r="AU132" s="174"/>
      <c r="AV132" s="174"/>
      <c r="AW132" s="174"/>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c r="CA132" s="274"/>
      <c r="CB132" s="274"/>
      <c r="CC132" s="274"/>
      <c r="CD132" s="274"/>
      <c r="CE132" s="274"/>
      <c r="CF132" s="274"/>
      <c r="CG132" s="108"/>
    </row>
    <row r="133" spans="1:85" ht="19.5" customHeight="1" thickBot="1">
      <c r="A133" s="57"/>
      <c r="B133" s="177"/>
      <c r="C133" s="623"/>
      <c r="D133" s="623"/>
      <c r="E133" s="623"/>
      <c r="F133" s="623"/>
      <c r="G133" s="623"/>
      <c r="H133" s="623"/>
      <c r="I133" s="713" t="s">
        <v>105</v>
      </c>
      <c r="J133" s="713"/>
      <c r="K133" s="713"/>
      <c r="L133" s="713"/>
      <c r="M133" s="186"/>
      <c r="N133" s="649">
        <f>U133+AF133</f>
        <v>0</v>
      </c>
      <c r="O133" s="650"/>
      <c r="P133" s="650"/>
      <c r="Q133" s="651"/>
      <c r="R133" s="649"/>
      <c r="S133" s="650"/>
      <c r="T133" s="651"/>
      <c r="U133" s="546">
        <f>U130+U131+U132</f>
        <v>0</v>
      </c>
      <c r="V133" s="547"/>
      <c r="W133" s="547"/>
      <c r="X133" s="547">
        <f>U130+X131+X132</f>
        <v>0</v>
      </c>
      <c r="Y133" s="547"/>
      <c r="Z133" s="548"/>
      <c r="AA133" s="549"/>
      <c r="AB133" s="550"/>
      <c r="AC133" s="550"/>
      <c r="AD133" s="551"/>
      <c r="AE133" s="184"/>
      <c r="AF133" s="976">
        <f>AF130+AF131+AF132</f>
        <v>0</v>
      </c>
      <c r="AG133" s="533"/>
      <c r="AH133" s="270"/>
      <c r="AI133" s="985">
        <f t="shared" si="12"/>
        <v>0</v>
      </c>
      <c r="AJ133" s="986"/>
      <c r="AK133" s="987"/>
      <c r="AL133" s="533"/>
      <c r="AM133" s="533"/>
      <c r="AN133" s="197"/>
      <c r="AO133" s="173"/>
      <c r="AP133" s="173"/>
      <c r="AQ133" s="174"/>
      <c r="AR133" s="174"/>
      <c r="AS133" s="174"/>
      <c r="AT133" s="174"/>
      <c r="AU133" s="174"/>
      <c r="AV133" s="174"/>
      <c r="AW133" s="174"/>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c r="CA133" s="274"/>
      <c r="CB133" s="274"/>
      <c r="CC133" s="274"/>
      <c r="CD133" s="274"/>
      <c r="CE133" s="274"/>
      <c r="CF133" s="274"/>
      <c r="CG133" s="108"/>
    </row>
    <row r="134" spans="1:85" ht="19.5" customHeight="1" thickBot="1">
      <c r="A134" s="57"/>
      <c r="B134" s="177"/>
      <c r="C134" s="623"/>
      <c r="D134" s="623"/>
      <c r="E134" s="623"/>
      <c r="F134" s="623"/>
      <c r="G134" s="623"/>
      <c r="H134" s="623"/>
      <c r="I134" s="712" t="s">
        <v>27</v>
      </c>
      <c r="J134" s="712"/>
      <c r="K134" s="712"/>
      <c r="L134" s="712"/>
      <c r="M134" s="186"/>
      <c r="N134" s="649">
        <f>U134+AF134</f>
        <v>0</v>
      </c>
      <c r="O134" s="650"/>
      <c r="P134" s="650"/>
      <c r="Q134" s="651"/>
      <c r="R134" s="649"/>
      <c r="S134" s="650"/>
      <c r="T134" s="651"/>
      <c r="U134" s="543"/>
      <c r="V134" s="544"/>
      <c r="W134" s="544"/>
      <c r="X134" s="544"/>
      <c r="Y134" s="544"/>
      <c r="Z134" s="545"/>
      <c r="AA134" s="549"/>
      <c r="AB134" s="550"/>
      <c r="AC134" s="550"/>
      <c r="AD134" s="551"/>
      <c r="AE134" s="184"/>
      <c r="AF134" s="976">
        <f>AL94</f>
        <v>0</v>
      </c>
      <c r="AG134" s="533"/>
      <c r="AH134" s="270"/>
      <c r="AI134" s="985">
        <f t="shared" si="12"/>
        <v>0</v>
      </c>
      <c r="AJ134" s="986"/>
      <c r="AK134" s="987"/>
      <c r="AL134" s="533"/>
      <c r="AM134" s="533"/>
      <c r="AN134" s="197"/>
      <c r="AO134" s="173"/>
      <c r="AP134" s="173"/>
      <c r="AQ134" s="174"/>
      <c r="AR134" s="174"/>
      <c r="AS134" s="174"/>
      <c r="AT134" s="174"/>
      <c r="AU134" s="174"/>
      <c r="AV134" s="174"/>
      <c r="AW134" s="174"/>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274"/>
      <c r="CB134" s="274"/>
      <c r="CC134" s="274"/>
      <c r="CD134" s="274"/>
      <c r="CE134" s="274"/>
      <c r="CF134" s="274"/>
      <c r="CG134" s="108"/>
    </row>
    <row r="135" spans="1:85" ht="19.5" customHeight="1">
      <c r="A135" s="57"/>
      <c r="B135" s="177"/>
      <c r="C135" s="177"/>
      <c r="D135" s="177"/>
      <c r="E135" s="177"/>
      <c r="F135" s="177"/>
      <c r="G135" s="177"/>
      <c r="H135" s="178"/>
      <c r="I135" s="178"/>
      <c r="J135" s="178"/>
      <c r="K135" s="178"/>
      <c r="L135" s="168"/>
      <c r="M135" s="171"/>
      <c r="N135" s="172"/>
      <c r="O135" s="172"/>
      <c r="P135" s="172"/>
      <c r="Q135" s="172"/>
      <c r="R135" s="170"/>
      <c r="S135" s="170"/>
      <c r="T135" s="170"/>
      <c r="U135" s="169"/>
      <c r="V135" s="169"/>
      <c r="W135" s="179"/>
      <c r="X135" s="180"/>
      <c r="Y135" s="180"/>
      <c r="Z135" s="180"/>
      <c r="AA135" s="179"/>
      <c r="AB135" s="180"/>
      <c r="AC135" s="180"/>
      <c r="AD135" s="180"/>
      <c r="AE135" s="180"/>
      <c r="AF135" s="181"/>
      <c r="AG135" s="180"/>
      <c r="AH135" s="181"/>
      <c r="AI135" s="180"/>
      <c r="AJ135" s="181"/>
      <c r="AK135" s="180"/>
      <c r="AL135" s="189"/>
      <c r="AM135" s="169"/>
      <c r="AN135" s="169"/>
      <c r="AO135" s="173"/>
      <c r="AP135" s="173"/>
      <c r="AQ135" s="174"/>
      <c r="AR135" s="174"/>
      <c r="AS135" s="174"/>
      <c r="AT135" s="174"/>
      <c r="AU135" s="174"/>
      <c r="AV135" s="174"/>
      <c r="AW135" s="174"/>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c r="CA135" s="274"/>
      <c r="CB135" s="274"/>
      <c r="CC135" s="274"/>
      <c r="CD135" s="274"/>
      <c r="CE135" s="274"/>
      <c r="CF135" s="274"/>
      <c r="CG135" s="108"/>
    </row>
    <row r="136" spans="1:85" ht="16.5">
      <c r="A136" s="57"/>
      <c r="B136" s="147"/>
      <c r="C136" s="147"/>
      <c r="D136" s="147"/>
      <c r="E136" s="147"/>
      <c r="F136" s="147"/>
      <c r="G136" s="147"/>
      <c r="H136" s="147"/>
      <c r="I136" s="147"/>
      <c r="J136" s="147"/>
      <c r="K136" s="147"/>
      <c r="L136" s="147"/>
      <c r="M136" s="148"/>
      <c r="N136" s="148"/>
      <c r="O136" s="146"/>
      <c r="P136" s="146"/>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6"/>
      <c r="AP136" s="166"/>
      <c r="AQ136" s="90"/>
      <c r="AR136" s="90"/>
      <c r="AS136" s="90"/>
      <c r="AT136" s="167"/>
      <c r="AU136" s="90"/>
      <c r="AV136" s="90"/>
      <c r="AW136" s="90"/>
      <c r="AX136" s="90"/>
      <c r="AY136" s="151"/>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08"/>
    </row>
    <row r="137" spans="1:85" s="69" customFormat="1">
      <c r="A137" s="57"/>
      <c r="B137" s="298"/>
      <c r="C137" s="298"/>
      <c r="D137" s="298"/>
      <c r="E137" s="298"/>
      <c r="F137" s="298"/>
      <c r="G137" s="298"/>
      <c r="H137" s="298"/>
      <c r="I137" s="298"/>
      <c r="J137" s="298"/>
      <c r="K137" s="298"/>
      <c r="L137" s="298"/>
      <c r="M137" s="298"/>
      <c r="N137" s="298"/>
      <c r="O137" s="298"/>
      <c r="P137" s="298"/>
      <c r="Q137" s="298"/>
      <c r="R137" s="298"/>
      <c r="S137" s="298"/>
      <c r="T137" s="298"/>
      <c r="U137" s="298"/>
      <c r="V137" s="298"/>
      <c r="W137" s="298"/>
      <c r="X137" s="298"/>
      <c r="Y137" s="298"/>
      <c r="Z137" s="298"/>
      <c r="AA137" s="298"/>
      <c r="AB137" s="298"/>
      <c r="AC137" s="298"/>
      <c r="AD137" s="298"/>
      <c r="AE137" s="298"/>
      <c r="AF137" s="298"/>
      <c r="AG137" s="298"/>
      <c r="AH137" s="298"/>
      <c r="AI137" s="298"/>
      <c r="AJ137" s="298"/>
      <c r="AK137" s="298"/>
      <c r="AL137" s="298"/>
      <c r="AM137" s="298"/>
      <c r="AN137" s="298"/>
    </row>
    <row r="138" spans="1:85" s="69" customFormat="1">
      <c r="A138" s="57"/>
      <c r="B138" s="298"/>
      <c r="C138" s="298"/>
      <c r="D138" s="298"/>
      <c r="E138" s="298"/>
      <c r="F138" s="298"/>
      <c r="G138" s="298"/>
      <c r="H138" s="298"/>
      <c r="I138" s="298"/>
      <c r="J138" s="298"/>
      <c r="K138" s="298"/>
      <c r="L138" s="298"/>
      <c r="M138" s="298"/>
      <c r="N138" s="298"/>
      <c r="O138" s="298"/>
      <c r="P138" s="298"/>
      <c r="Q138" s="298"/>
      <c r="R138" s="298"/>
      <c r="S138" s="298"/>
      <c r="T138" s="298"/>
      <c r="U138" s="298"/>
      <c r="V138" s="298"/>
      <c r="W138" s="298"/>
      <c r="X138" s="298"/>
      <c r="Y138" s="298"/>
      <c r="Z138" s="298"/>
      <c r="AA138" s="298"/>
      <c r="AB138" s="298"/>
      <c r="AC138" s="298"/>
      <c r="AD138" s="298"/>
      <c r="AE138" s="298"/>
      <c r="AF138" s="298"/>
      <c r="AG138" s="298"/>
      <c r="AH138" s="298"/>
      <c r="AI138" s="298"/>
      <c r="AJ138" s="298"/>
      <c r="AK138" s="298"/>
      <c r="AL138" s="298"/>
      <c r="AM138" s="298"/>
      <c r="AN138" s="298"/>
    </row>
    <row r="139" spans="1:85" s="69" customFormat="1">
      <c r="A139" s="57"/>
      <c r="B139" s="298"/>
      <c r="C139" s="298"/>
      <c r="D139" s="298"/>
      <c r="E139" s="298"/>
      <c r="F139" s="298"/>
      <c r="G139" s="298"/>
      <c r="H139" s="298"/>
      <c r="I139" s="298"/>
      <c r="J139" s="298"/>
      <c r="K139" s="298"/>
      <c r="L139" s="298"/>
      <c r="M139" s="298"/>
      <c r="N139" s="298"/>
      <c r="O139" s="298"/>
      <c r="P139" s="298"/>
      <c r="Q139" s="298"/>
      <c r="R139" s="298"/>
      <c r="S139" s="298"/>
      <c r="T139" s="298"/>
      <c r="U139" s="298"/>
      <c r="V139" s="298"/>
      <c r="W139" s="298"/>
      <c r="X139" s="298"/>
      <c r="Y139" s="298"/>
      <c r="Z139" s="298"/>
      <c r="AA139" s="298"/>
      <c r="AB139" s="298"/>
      <c r="AC139" s="298"/>
      <c r="AD139" s="298"/>
      <c r="AE139" s="298"/>
      <c r="AF139" s="298"/>
      <c r="AG139" s="298"/>
      <c r="AH139" s="298"/>
      <c r="AI139" s="298"/>
      <c r="AJ139" s="298"/>
      <c r="AK139" s="298"/>
      <c r="AL139" s="298"/>
      <c r="AM139" s="298"/>
      <c r="AN139" s="298"/>
    </row>
    <row r="140" spans="1:85" s="69" customFormat="1">
      <c r="A140" s="57"/>
      <c r="B140" s="298"/>
      <c r="C140" s="298"/>
      <c r="D140" s="298"/>
      <c r="E140" s="298"/>
      <c r="F140" s="298"/>
      <c r="G140" s="298"/>
      <c r="H140" s="298"/>
      <c r="I140" s="298"/>
      <c r="J140" s="298"/>
      <c r="K140" s="298"/>
      <c r="L140" s="298"/>
      <c r="M140" s="298"/>
      <c r="N140" s="298"/>
      <c r="O140" s="298"/>
      <c r="P140" s="298"/>
      <c r="Q140" s="298"/>
      <c r="R140" s="298"/>
      <c r="S140" s="298"/>
      <c r="T140" s="298"/>
      <c r="U140" s="298"/>
      <c r="V140" s="298"/>
      <c r="W140" s="298"/>
      <c r="X140" s="298"/>
      <c r="Y140" s="298"/>
      <c r="Z140" s="298"/>
      <c r="AA140" s="298"/>
      <c r="AB140" s="298"/>
      <c r="AC140" s="298"/>
      <c r="AD140" s="298"/>
      <c r="AE140" s="298"/>
      <c r="AF140" s="298"/>
      <c r="AG140" s="298"/>
      <c r="AH140" s="298"/>
      <c r="AI140" s="298"/>
      <c r="AJ140" s="298"/>
      <c r="AK140" s="298"/>
      <c r="AL140" s="298"/>
      <c r="AM140" s="298"/>
      <c r="AN140" s="298"/>
    </row>
    <row r="141" spans="1:85" s="69" customFormat="1">
      <c r="A141" s="57"/>
      <c r="B141" s="298"/>
      <c r="C141" s="298"/>
      <c r="D141" s="298"/>
      <c r="E141" s="298"/>
      <c r="F141" s="298"/>
      <c r="G141" s="298"/>
      <c r="H141" s="298"/>
      <c r="I141" s="298"/>
      <c r="J141" s="298"/>
      <c r="K141" s="298"/>
      <c r="L141" s="298"/>
      <c r="M141" s="298"/>
      <c r="N141" s="298"/>
      <c r="O141" s="298"/>
      <c r="P141" s="298"/>
      <c r="Q141" s="298"/>
      <c r="R141" s="298"/>
      <c r="S141" s="298"/>
      <c r="T141" s="298"/>
      <c r="U141" s="298"/>
      <c r="V141" s="298"/>
      <c r="W141" s="298"/>
      <c r="X141" s="298"/>
      <c r="Y141" s="298"/>
      <c r="Z141" s="298"/>
      <c r="AA141" s="298"/>
      <c r="AB141" s="298"/>
      <c r="AC141" s="298"/>
      <c r="AD141" s="298"/>
      <c r="AE141" s="298"/>
      <c r="AF141" s="298"/>
      <c r="AG141" s="298"/>
      <c r="AH141" s="298"/>
      <c r="AI141" s="298"/>
      <c r="AJ141" s="298"/>
      <c r="AK141" s="298"/>
      <c r="AL141" s="298"/>
      <c r="AM141" s="298"/>
      <c r="AN141" s="298"/>
    </row>
    <row r="142" spans="1:85" s="69" customFormat="1">
      <c r="A142" s="57"/>
      <c r="B142" s="298"/>
      <c r="C142" s="298"/>
      <c r="D142" s="298"/>
      <c r="E142" s="298"/>
      <c r="F142" s="298"/>
      <c r="G142" s="298"/>
      <c r="H142" s="298"/>
      <c r="I142" s="298"/>
      <c r="J142" s="298"/>
      <c r="K142" s="298"/>
      <c r="L142" s="298"/>
      <c r="M142" s="298"/>
      <c r="N142" s="298"/>
      <c r="O142" s="298"/>
      <c r="P142" s="298"/>
      <c r="Q142" s="298"/>
      <c r="R142" s="298"/>
      <c r="S142" s="298"/>
      <c r="T142" s="298"/>
      <c r="U142" s="298"/>
      <c r="V142" s="298"/>
      <c r="W142" s="298"/>
      <c r="X142" s="298"/>
      <c r="Y142" s="298"/>
      <c r="Z142" s="298"/>
      <c r="AA142" s="298"/>
      <c r="AB142" s="298"/>
      <c r="AC142" s="298"/>
      <c r="AD142" s="298"/>
      <c r="AE142" s="298"/>
      <c r="AF142" s="298"/>
      <c r="AG142" s="298"/>
      <c r="AH142" s="298"/>
      <c r="AI142" s="298"/>
      <c r="AJ142" s="298"/>
      <c r="AK142" s="298"/>
      <c r="AL142" s="298"/>
      <c r="AM142" s="298"/>
      <c r="AN142" s="298"/>
    </row>
    <row r="143" spans="1:85" s="69" customFormat="1">
      <c r="A143" s="57"/>
      <c r="B143" s="298"/>
      <c r="C143" s="298"/>
      <c r="D143" s="298"/>
      <c r="E143" s="298"/>
      <c r="F143" s="298"/>
      <c r="G143" s="298"/>
      <c r="H143" s="298"/>
      <c r="I143" s="298"/>
      <c r="J143" s="298"/>
      <c r="K143" s="298"/>
      <c r="L143" s="298"/>
      <c r="M143" s="298"/>
      <c r="N143" s="298"/>
      <c r="O143" s="298"/>
      <c r="P143" s="298"/>
      <c r="Q143" s="298"/>
      <c r="R143" s="298"/>
      <c r="S143" s="298"/>
      <c r="T143" s="298"/>
      <c r="U143" s="298"/>
      <c r="V143" s="298"/>
      <c r="W143" s="298"/>
      <c r="X143" s="298"/>
      <c r="Y143" s="298"/>
      <c r="Z143" s="298"/>
      <c r="AA143" s="298"/>
      <c r="AB143" s="298"/>
      <c r="AC143" s="298"/>
      <c r="AD143" s="298"/>
      <c r="AE143" s="298"/>
      <c r="AF143" s="298"/>
      <c r="AG143" s="298"/>
      <c r="AH143" s="298"/>
      <c r="AI143" s="298"/>
      <c r="AJ143" s="298"/>
      <c r="AK143" s="298"/>
      <c r="AL143" s="298"/>
      <c r="AM143" s="298"/>
      <c r="AN143" s="298"/>
    </row>
    <row r="144" spans="1:85" s="69" customFormat="1">
      <c r="A144" s="57"/>
      <c r="B144" s="298"/>
      <c r="C144" s="298"/>
      <c r="D144" s="298"/>
      <c r="E144" s="298"/>
      <c r="F144" s="298"/>
      <c r="G144" s="298"/>
      <c r="H144" s="298"/>
      <c r="I144" s="298"/>
      <c r="J144" s="298"/>
      <c r="K144" s="298"/>
      <c r="L144" s="298"/>
      <c r="M144" s="298"/>
      <c r="N144" s="298"/>
      <c r="O144" s="298"/>
      <c r="P144" s="298"/>
      <c r="Q144" s="298"/>
      <c r="R144" s="298"/>
      <c r="S144" s="298"/>
      <c r="T144" s="298"/>
      <c r="U144" s="298"/>
      <c r="V144" s="298"/>
      <c r="W144" s="298"/>
      <c r="X144" s="298"/>
      <c r="Y144" s="298"/>
      <c r="Z144" s="298"/>
      <c r="AA144" s="298"/>
      <c r="AB144" s="298"/>
      <c r="AC144" s="298"/>
      <c r="AD144" s="298"/>
      <c r="AE144" s="298"/>
      <c r="AF144" s="298"/>
      <c r="AG144" s="298"/>
      <c r="AH144" s="298"/>
      <c r="AI144" s="298"/>
      <c r="AJ144" s="298"/>
      <c r="AK144" s="298"/>
      <c r="AL144" s="298"/>
      <c r="AM144" s="298"/>
      <c r="AN144" s="298"/>
    </row>
    <row r="145" spans="1:40" s="69" customFormat="1">
      <c r="A145" s="57"/>
      <c r="B145" s="298"/>
      <c r="C145" s="298"/>
      <c r="D145" s="298"/>
      <c r="E145" s="298"/>
      <c r="F145" s="298"/>
      <c r="G145" s="298"/>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row>
    <row r="146" spans="1:40" s="69" customFormat="1">
      <c r="A146" s="57"/>
      <c r="B146" s="298"/>
      <c r="C146" s="298"/>
      <c r="D146" s="298"/>
      <c r="E146" s="298"/>
      <c r="F146" s="298"/>
      <c r="G146" s="298"/>
      <c r="H146" s="298"/>
      <c r="I146" s="298"/>
      <c r="J146" s="298"/>
      <c r="K146" s="298"/>
      <c r="L146" s="298"/>
      <c r="M146" s="298"/>
      <c r="N146" s="298"/>
      <c r="O146" s="298"/>
      <c r="P146" s="298"/>
      <c r="Q146" s="298"/>
      <c r="R146" s="298"/>
      <c r="S146" s="298"/>
      <c r="T146" s="298"/>
      <c r="U146" s="298"/>
      <c r="V146" s="298"/>
      <c r="W146" s="298"/>
      <c r="X146" s="298"/>
      <c r="Y146" s="298"/>
      <c r="Z146" s="298"/>
      <c r="AA146" s="298"/>
      <c r="AB146" s="298"/>
      <c r="AC146" s="298"/>
      <c r="AD146" s="298"/>
      <c r="AE146" s="298"/>
      <c r="AF146" s="298"/>
      <c r="AG146" s="298"/>
      <c r="AH146" s="298"/>
      <c r="AI146" s="298"/>
      <c r="AJ146" s="298"/>
      <c r="AK146" s="298"/>
      <c r="AL146" s="298"/>
      <c r="AM146" s="298"/>
      <c r="AN146" s="298"/>
    </row>
    <row r="147" spans="1:40" s="69" customFormat="1">
      <c r="A147" s="57"/>
      <c r="B147" s="298"/>
      <c r="C147" s="298"/>
      <c r="D147" s="298"/>
      <c r="E147" s="298"/>
      <c r="F147" s="298"/>
      <c r="G147" s="298"/>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row>
    <row r="148" spans="1:40" s="69" customFormat="1">
      <c r="A148" s="57"/>
      <c r="B148" s="298"/>
      <c r="C148" s="298"/>
      <c r="D148" s="298"/>
      <c r="E148" s="298"/>
      <c r="F148" s="298"/>
      <c r="G148" s="298"/>
      <c r="H148" s="298"/>
      <c r="I148" s="298"/>
      <c r="J148" s="298"/>
      <c r="K148" s="298"/>
      <c r="L148" s="298"/>
      <c r="M148" s="298"/>
      <c r="N148" s="298"/>
      <c r="O148" s="298"/>
      <c r="P148" s="298"/>
      <c r="Q148" s="298"/>
      <c r="R148" s="298"/>
      <c r="S148" s="298"/>
      <c r="T148" s="298"/>
      <c r="U148" s="298"/>
      <c r="V148" s="298"/>
      <c r="W148" s="298"/>
      <c r="X148" s="298"/>
      <c r="Y148" s="298"/>
      <c r="Z148" s="298"/>
      <c r="AA148" s="298"/>
      <c r="AB148" s="298"/>
      <c r="AC148" s="298"/>
      <c r="AD148" s="298"/>
      <c r="AE148" s="298"/>
      <c r="AF148" s="298"/>
      <c r="AG148" s="298"/>
      <c r="AH148" s="298"/>
      <c r="AI148" s="298"/>
      <c r="AJ148" s="298"/>
      <c r="AK148" s="298"/>
      <c r="AL148" s="298"/>
      <c r="AM148" s="298"/>
      <c r="AN148" s="298"/>
    </row>
    <row r="149" spans="1:40" s="69" customFormat="1">
      <c r="A149" s="57"/>
      <c r="B149" s="298"/>
      <c r="C149" s="298"/>
      <c r="D149" s="298"/>
      <c r="E149" s="298"/>
      <c r="F149" s="298"/>
      <c r="G149" s="298"/>
      <c r="H149" s="298"/>
      <c r="I149" s="298"/>
      <c r="J149" s="298"/>
      <c r="K149" s="298"/>
      <c r="L149" s="298"/>
      <c r="M149" s="298"/>
      <c r="N149" s="298"/>
      <c r="O149" s="298"/>
      <c r="P149" s="298"/>
      <c r="Q149" s="298"/>
      <c r="R149" s="298"/>
      <c r="S149" s="298"/>
      <c r="T149" s="298"/>
      <c r="U149" s="298"/>
      <c r="V149" s="298"/>
      <c r="W149" s="298"/>
      <c r="X149" s="298"/>
      <c r="Y149" s="298"/>
      <c r="Z149" s="298"/>
      <c r="AA149" s="298"/>
      <c r="AB149" s="298"/>
      <c r="AC149" s="298"/>
      <c r="AD149" s="298"/>
      <c r="AE149" s="298"/>
      <c r="AF149" s="298"/>
      <c r="AG149" s="298"/>
      <c r="AH149" s="298"/>
      <c r="AI149" s="298"/>
      <c r="AJ149" s="298"/>
      <c r="AK149" s="298"/>
      <c r="AL149" s="298"/>
      <c r="AM149" s="298"/>
      <c r="AN149" s="298"/>
    </row>
    <row r="150" spans="1:40">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8"/>
      <c r="AJ150" s="58"/>
      <c r="AK150" s="57"/>
      <c r="AL150" s="57"/>
      <c r="AM150" s="57"/>
      <c r="AN150" s="57"/>
    </row>
    <row r="151" spans="1:40">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8"/>
      <c r="AJ151" s="58"/>
      <c r="AK151" s="57"/>
      <c r="AL151" s="57"/>
      <c r="AM151" s="57"/>
      <c r="AN151" s="57"/>
    </row>
    <row r="152" spans="1:40" s="72" customFormat="1" ht="5.25" customHeight="1">
      <c r="A152" s="57"/>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1"/>
      <c r="AJ152" s="71"/>
      <c r="AK152" s="70"/>
      <c r="AL152" s="70"/>
      <c r="AM152" s="70"/>
      <c r="AN152" s="70"/>
    </row>
    <row r="153" spans="1:40" ht="10.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8"/>
      <c r="AJ153" s="58"/>
      <c r="AK153" s="57"/>
      <c r="AL153" s="57"/>
      <c r="AM153" s="57"/>
      <c r="AN153" s="57"/>
    </row>
    <row r="154" spans="1:40" ht="10.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8"/>
      <c r="AJ154" s="58"/>
      <c r="AK154" s="57"/>
      <c r="AL154" s="57"/>
      <c r="AM154" s="57"/>
      <c r="AN154" s="57"/>
    </row>
    <row r="155" spans="1:40" ht="6"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73"/>
      <c r="AE155" s="73"/>
      <c r="AF155" s="73"/>
      <c r="AG155" s="73"/>
      <c r="AH155" s="73"/>
      <c r="AI155" s="74"/>
      <c r="AJ155" s="74"/>
      <c r="AK155" s="73"/>
      <c r="AL155" s="73"/>
      <c r="AM155" s="73"/>
      <c r="AN155" s="73"/>
    </row>
    <row r="156" spans="1:40" ht="6"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75"/>
      <c r="X156" s="75"/>
      <c r="Y156" s="75"/>
      <c r="Z156" s="75"/>
      <c r="AA156" s="75"/>
      <c r="AB156" s="75"/>
      <c r="AC156" s="75"/>
      <c r="AD156" s="75"/>
      <c r="AE156" s="75"/>
      <c r="AF156" s="75"/>
      <c r="AG156" s="75"/>
      <c r="AH156" s="75"/>
      <c r="AI156" s="76"/>
      <c r="AJ156" s="76"/>
      <c r="AK156" s="75"/>
      <c r="AL156" s="75"/>
      <c r="AM156" s="75"/>
      <c r="AN156" s="75"/>
    </row>
    <row r="157" spans="1:40" ht="6" customHeight="1">
      <c r="A157" s="57"/>
      <c r="B157" s="57"/>
      <c r="C157" s="57"/>
      <c r="D157" s="57"/>
      <c r="E157" s="57"/>
      <c r="F157" s="57"/>
      <c r="G157" s="57"/>
      <c r="H157" s="57"/>
      <c r="I157" s="57"/>
      <c r="J157" s="57"/>
      <c r="K157" s="57"/>
      <c r="L157" s="57"/>
      <c r="M157" s="57"/>
      <c r="N157" s="57"/>
      <c r="O157" s="57"/>
      <c r="P157" s="57"/>
      <c r="Q157" s="57"/>
      <c r="R157" s="77"/>
      <c r="S157" s="77"/>
      <c r="T157" s="77"/>
      <c r="U157" s="77"/>
      <c r="V157" s="77"/>
      <c r="W157" s="77"/>
      <c r="X157" s="77"/>
      <c r="Y157" s="77"/>
      <c r="Z157" s="77"/>
      <c r="AA157" s="77"/>
      <c r="AB157" s="77"/>
      <c r="AC157" s="77"/>
      <c r="AD157" s="77"/>
      <c r="AE157" s="77"/>
      <c r="AF157" s="77"/>
      <c r="AG157" s="77"/>
      <c r="AH157" s="77"/>
      <c r="AI157" s="78"/>
      <c r="AJ157" s="78"/>
      <c r="AK157" s="77"/>
      <c r="AL157" s="77"/>
      <c r="AM157" s="77"/>
      <c r="AN157" s="77"/>
    </row>
    <row r="158" spans="1:40" ht="6" customHeight="1">
      <c r="A158" s="57"/>
      <c r="B158" s="57"/>
      <c r="C158" s="57"/>
      <c r="D158" s="57"/>
      <c r="E158" s="57"/>
      <c r="F158" s="57"/>
      <c r="G158" s="57"/>
      <c r="H158" s="57"/>
      <c r="I158" s="57"/>
      <c r="J158" s="57"/>
      <c r="K158" s="57"/>
      <c r="L158" s="57"/>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80"/>
      <c r="AJ158" s="80"/>
      <c r="AK158" s="79"/>
      <c r="AL158" s="79"/>
      <c r="AM158" s="79"/>
      <c r="AN158" s="79"/>
    </row>
    <row r="159" spans="1:40" ht="6" customHeight="1">
      <c r="A159" s="57"/>
      <c r="B159" s="57"/>
      <c r="C159" s="57"/>
      <c r="D159" s="57"/>
      <c r="E159" s="57"/>
      <c r="F159" s="57"/>
      <c r="G159" s="57"/>
      <c r="H159" s="57"/>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2"/>
      <c r="AJ159" s="82"/>
      <c r="AK159" s="81"/>
      <c r="AL159" s="81"/>
      <c r="AM159" s="81"/>
      <c r="AN159" s="81"/>
    </row>
    <row r="160" spans="1:40" ht="6" customHeight="1">
      <c r="A160" s="57"/>
      <c r="B160" s="57"/>
      <c r="C160" s="57"/>
      <c r="D160" s="57"/>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4"/>
      <c r="AJ160" s="84"/>
      <c r="AK160" s="83"/>
      <c r="AL160" s="83"/>
      <c r="AM160" s="83"/>
      <c r="AN160" s="83"/>
    </row>
    <row r="161" spans="1:40" ht="6" customHeight="1">
      <c r="A161" s="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J161" s="86"/>
      <c r="AK161" s="85"/>
      <c r="AL161" s="85"/>
      <c r="AM161" s="85"/>
      <c r="AN161" s="85"/>
    </row>
    <row r="162" spans="1:40" ht="6" customHeight="1">
      <c r="A162" s="5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8"/>
      <c r="AJ162" s="88"/>
      <c r="AK162" s="87"/>
      <c r="AL162" s="87"/>
      <c r="AM162" s="87"/>
      <c r="AN162" s="87"/>
    </row>
    <row r="163" spans="1:40" ht="10.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8"/>
      <c r="AJ163" s="58"/>
      <c r="AK163" s="57"/>
      <c r="AL163" s="57"/>
      <c r="AM163" s="57"/>
      <c r="AN163" s="57"/>
    </row>
    <row r="164" spans="1:40" ht="10.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8"/>
      <c r="AJ164" s="58"/>
      <c r="AK164" s="57"/>
      <c r="AL164" s="57"/>
      <c r="AM164" s="57"/>
      <c r="AN164" s="57"/>
    </row>
    <row r="165" spans="1:40" ht="10.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8"/>
      <c r="AJ165" s="58"/>
      <c r="AK165" s="57"/>
      <c r="AL165" s="57"/>
      <c r="AM165" s="57"/>
      <c r="AN165" s="57"/>
    </row>
    <row r="166" spans="1:40" s="72" customFormat="1" ht="5.25" customHeight="1">
      <c r="A166" s="57"/>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1"/>
      <c r="AJ166" s="71"/>
      <c r="AK166" s="70"/>
      <c r="AL166" s="70"/>
      <c r="AM166" s="70"/>
      <c r="AN166" s="70"/>
    </row>
    <row r="167" spans="1:40">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8"/>
      <c r="AJ167" s="58"/>
      <c r="AK167" s="57"/>
      <c r="AL167" s="57"/>
      <c r="AM167" s="57"/>
      <c r="AN167" s="57"/>
    </row>
    <row r="168" spans="1:40">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461" t="s">
        <v>86</v>
      </c>
      <c r="Y168" s="461"/>
      <c r="Z168" s="461"/>
      <c r="AA168" s="461"/>
      <c r="AB168" s="461"/>
      <c r="AC168" s="461"/>
      <c r="AD168" s="461"/>
      <c r="AE168" s="461"/>
      <c r="AF168" s="461"/>
      <c r="AG168" s="461"/>
      <c r="AH168" s="461"/>
      <c r="AI168" s="461"/>
      <c r="AJ168" s="461"/>
      <c r="AK168" s="461"/>
      <c r="AL168" s="461"/>
      <c r="AM168" s="461"/>
      <c r="AN168" s="461"/>
    </row>
    <row r="169" spans="1:40">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8"/>
      <c r="AJ169" s="58"/>
      <c r="AK169" s="57"/>
      <c r="AL169" s="57"/>
      <c r="AM169" s="57"/>
      <c r="AN169" s="57"/>
    </row>
    <row r="170" spans="1:40" ht="7.5" customHeight="1">
      <c r="A170" s="57"/>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1"/>
      <c r="AJ170" s="71"/>
      <c r="AK170" s="70"/>
      <c r="AL170" s="70"/>
      <c r="AM170" s="70"/>
      <c r="AN170" s="70"/>
    </row>
    <row r="171" spans="1:40" ht="6.75" customHeight="1"/>
    <row r="172" spans="1:40" ht="14.25">
      <c r="B172" s="869" t="str">
        <f>'שורות 1-21'!B172:T172</f>
        <v>טופס 23.020 חשבון לחישוב שכ"ט לפי % וש"ע</v>
      </c>
      <c r="C172" s="870"/>
      <c r="D172" s="870"/>
      <c r="E172" s="870"/>
      <c r="F172" s="870"/>
      <c r="G172" s="870"/>
      <c r="H172" s="870"/>
      <c r="I172" s="870"/>
      <c r="J172" s="870"/>
      <c r="K172" s="870"/>
      <c r="L172" s="870"/>
      <c r="M172" s="870"/>
      <c r="N172" s="870"/>
      <c r="O172" s="870"/>
      <c r="P172" s="870"/>
      <c r="Q172" s="870"/>
      <c r="R172" s="870"/>
      <c r="S172" s="870"/>
      <c r="T172" s="871"/>
      <c r="U172" s="304"/>
      <c r="V172" s="304"/>
      <c r="X172" s="305"/>
      <c r="Y172" s="676" t="str">
        <f>'שורות 1-21'!Y172:AD172</f>
        <v>טופס מעודכן ל-11/2020</v>
      </c>
      <c r="Z172" s="677"/>
      <c r="AA172" s="677"/>
      <c r="AB172" s="677"/>
      <c r="AC172" s="677"/>
      <c r="AD172" s="678"/>
      <c r="AE172" s="307"/>
      <c r="AF172" s="308"/>
      <c r="AG172" s="306"/>
      <c r="AH172" s="309"/>
      <c r="AI172" s="310" t="s">
        <v>98</v>
      </c>
      <c r="AJ172" s="311"/>
      <c r="AK172" s="311"/>
      <c r="AL172" s="311"/>
      <c r="AM172" s="312"/>
      <c r="AN172" s="313"/>
    </row>
    <row r="173" spans="1:40" ht="4.5" customHeight="1">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c r="AA173" s="314"/>
      <c r="AB173" s="2"/>
      <c r="AC173" s="315"/>
      <c r="AD173" s="313"/>
      <c r="AE173" s="313"/>
      <c r="AF173" s="313"/>
      <c r="AG173" s="313"/>
      <c r="AH173" s="313"/>
      <c r="AI173" s="16"/>
      <c r="AJ173" s="16"/>
      <c r="AK173" s="316"/>
      <c r="AL173" s="316"/>
      <c r="AM173" s="316"/>
      <c r="AN173" s="316"/>
    </row>
    <row r="174" spans="1:40" s="89" customFormat="1" ht="9.75" customHeight="1">
      <c r="C174" s="89" t="s">
        <v>46</v>
      </c>
      <c r="O174" s="317"/>
      <c r="W174" s="89" t="s">
        <v>47</v>
      </c>
      <c r="AI174" s="89" t="s">
        <v>64</v>
      </c>
    </row>
    <row r="175" spans="1:40" ht="2.25" customHeight="1">
      <c r="B175" s="2"/>
      <c r="C175" s="2"/>
      <c r="D175" s="2"/>
      <c r="E175" s="2"/>
      <c r="F175" s="2"/>
      <c r="G175" s="2"/>
      <c r="H175" s="2"/>
      <c r="I175" s="108"/>
      <c r="J175" s="108"/>
      <c r="K175" s="108"/>
      <c r="L175" s="108"/>
      <c r="M175" s="108"/>
      <c r="N175" s="318" t="s">
        <v>129</v>
      </c>
      <c r="O175" s="108"/>
      <c r="P175" s="108"/>
      <c r="Q175" s="108"/>
      <c r="R175" s="108"/>
      <c r="S175" s="108"/>
      <c r="T175" s="108"/>
      <c r="U175" s="108"/>
      <c r="V175" s="2"/>
      <c r="W175" s="2"/>
      <c r="X175" s="2"/>
      <c r="Y175" s="2"/>
      <c r="Z175" s="2"/>
      <c r="AA175" s="2"/>
      <c r="AB175" s="2"/>
      <c r="AC175" s="2"/>
      <c r="AD175" s="2"/>
      <c r="AE175" s="2"/>
      <c r="AF175" s="2"/>
      <c r="AG175" s="2"/>
      <c r="AH175" s="2"/>
      <c r="AI175" s="16"/>
      <c r="AJ175" s="16"/>
      <c r="AK175" s="319"/>
      <c r="AL175" s="319"/>
      <c r="AM175" s="319"/>
      <c r="AN175" s="319"/>
    </row>
    <row r="176" spans="1:40" ht="15.75" customHeight="1">
      <c r="B176" s="632" t="s">
        <v>33</v>
      </c>
      <c r="C176" s="633"/>
      <c r="D176" s="633"/>
      <c r="E176" s="633"/>
      <c r="F176" s="633"/>
      <c r="G176" s="633"/>
      <c r="H176" s="634"/>
      <c r="I176" s="886">
        <f>+R8</f>
        <v>0</v>
      </c>
      <c r="J176" s="887"/>
      <c r="K176" s="887"/>
      <c r="L176" s="887"/>
      <c r="M176" s="887"/>
      <c r="N176" s="887"/>
      <c r="O176" s="320"/>
      <c r="P176" s="493" t="s">
        <v>133</v>
      </c>
      <c r="Q176" s="494"/>
      <c r="R176" s="494"/>
      <c r="S176" s="494"/>
      <c r="T176" s="494"/>
      <c r="U176" s="494"/>
      <c r="V176" s="494"/>
      <c r="W176" s="495"/>
      <c r="X176" s="664">
        <f>R22</f>
        <v>0</v>
      </c>
      <c r="Y176" s="665"/>
      <c r="Z176" s="665"/>
      <c r="AA176" s="665"/>
      <c r="AB176" s="665"/>
      <c r="AC176" s="666"/>
      <c r="AD176" s="652" t="s">
        <v>40</v>
      </c>
      <c r="AE176" s="653"/>
      <c r="AF176" s="321"/>
      <c r="AG176" s="505" t="s">
        <v>67</v>
      </c>
      <c r="AH176" s="506"/>
      <c r="AI176" s="506"/>
      <c r="AJ176" s="507"/>
      <c r="AK176" s="648" t="str">
        <f>R51</f>
        <v>סוג החשבון</v>
      </c>
      <c r="AL176" s="648"/>
      <c r="AM176" s="648"/>
      <c r="AN176" s="648"/>
    </row>
    <row r="177" spans="1:41" ht="6.75" customHeight="1">
      <c r="B177" s="322"/>
      <c r="C177" s="323"/>
      <c r="D177" s="323"/>
      <c r="E177" s="323"/>
      <c r="F177" s="323"/>
      <c r="G177" s="323"/>
      <c r="H177" s="323"/>
      <c r="I177" s="895"/>
      <c r="J177" s="895"/>
      <c r="K177" s="895"/>
      <c r="L177" s="895"/>
      <c r="M177" s="895"/>
      <c r="N177" s="895"/>
      <c r="O177" s="320"/>
      <c r="P177" s="496"/>
      <c r="Q177" s="497"/>
      <c r="R177" s="497"/>
      <c r="S177" s="497"/>
      <c r="T177" s="497"/>
      <c r="U177" s="497"/>
      <c r="V177" s="497"/>
      <c r="W177" s="498"/>
      <c r="X177" s="667"/>
      <c r="Y177" s="668"/>
      <c r="Z177" s="668"/>
      <c r="AA177" s="668"/>
      <c r="AB177" s="668"/>
      <c r="AC177" s="669"/>
      <c r="AD177" s="654"/>
      <c r="AE177" s="655"/>
      <c r="AF177" s="324"/>
      <c r="AG177" s="324"/>
      <c r="AH177" s="324"/>
      <c r="AI177" s="325"/>
      <c r="AJ177" s="325"/>
      <c r="AK177" s="326"/>
      <c r="AL177" s="326"/>
      <c r="AM177" s="326"/>
      <c r="AN177" s="326"/>
    </row>
    <row r="178" spans="1:41" ht="15" customHeight="1">
      <c r="B178" s="632" t="s">
        <v>63</v>
      </c>
      <c r="C178" s="633"/>
      <c r="D178" s="633"/>
      <c r="E178" s="633"/>
      <c r="F178" s="633"/>
      <c r="G178" s="633"/>
      <c r="H178" s="634"/>
      <c r="I178" s="888">
        <f>+R10</f>
        <v>0</v>
      </c>
      <c r="J178" s="889"/>
      <c r="K178" s="890"/>
      <c r="L178" s="327" t="s">
        <v>111</v>
      </c>
      <c r="M178" s="635">
        <f>R12</f>
        <v>0</v>
      </c>
      <c r="N178" s="635"/>
      <c r="O178" s="328"/>
      <c r="P178" s="660"/>
      <c r="Q178" s="660"/>
      <c r="R178" s="660"/>
      <c r="S178" s="660"/>
      <c r="T178" s="660"/>
      <c r="U178" s="660"/>
      <c r="V178" s="660"/>
      <c r="W178" s="660"/>
      <c r="X178" s="660"/>
      <c r="Y178" s="660"/>
      <c r="Z178" s="660"/>
      <c r="AA178" s="660"/>
      <c r="AB178" s="660"/>
      <c r="AC178" s="660"/>
      <c r="AD178" s="660"/>
      <c r="AE178" s="661"/>
      <c r="AF178" s="329"/>
      <c r="AG178" s="330" t="s">
        <v>65</v>
      </c>
      <c r="AH178" s="331">
        <f>R49</f>
        <v>0</v>
      </c>
      <c r="AI178" s="332" t="str">
        <f>VLOOKUP(AK176,גיליון1!$B$2:$E$9,4,FALSE)</f>
        <v>קידומת</v>
      </c>
      <c r="AJ178" s="333"/>
      <c r="AK178" s="334" t="s">
        <v>94</v>
      </c>
      <c r="AL178" s="335">
        <f>M98</f>
        <v>0</v>
      </c>
      <c r="AM178" s="336" t="s">
        <v>1</v>
      </c>
      <c r="AN178" s="337">
        <f>V98</f>
        <v>0</v>
      </c>
    </row>
    <row r="179" spans="1:41" ht="9.75" customHeight="1">
      <c r="B179" s="338"/>
      <c r="C179" s="339"/>
      <c r="D179" s="339"/>
      <c r="E179" s="339"/>
      <c r="F179" s="339"/>
      <c r="G179" s="339"/>
      <c r="H179" s="339"/>
      <c r="I179" s="339"/>
      <c r="J179" s="339"/>
      <c r="K179" s="339"/>
      <c r="L179" s="339"/>
      <c r="M179" s="339"/>
      <c r="N179" s="339"/>
      <c r="O179" s="340"/>
      <c r="P179" s="499" t="s">
        <v>142</v>
      </c>
      <c r="Q179" s="500"/>
      <c r="R179" s="500"/>
      <c r="S179" s="500"/>
      <c r="T179" s="500"/>
      <c r="U179" s="500"/>
      <c r="V179" s="500"/>
      <c r="W179" s="501"/>
      <c r="X179" s="670">
        <f>R24</f>
        <v>0</v>
      </c>
      <c r="Y179" s="671"/>
      <c r="Z179" s="671"/>
      <c r="AA179" s="671"/>
      <c r="AB179" s="671"/>
      <c r="AC179" s="672"/>
      <c r="AD179" s="656" t="s">
        <v>40</v>
      </c>
      <c r="AE179" s="657"/>
      <c r="AF179" s="341"/>
      <c r="AG179" s="341"/>
      <c r="AH179" s="341"/>
      <c r="AI179" s="342"/>
      <c r="AJ179" s="343"/>
      <c r="AK179" s="344"/>
      <c r="AL179" s="344"/>
      <c r="AM179" s="344"/>
      <c r="AN179" s="344"/>
    </row>
    <row r="180" spans="1:41" ht="14.25" customHeight="1">
      <c r="B180" s="632" t="s">
        <v>109</v>
      </c>
      <c r="C180" s="633"/>
      <c r="D180" s="633"/>
      <c r="E180" s="633"/>
      <c r="F180" s="633"/>
      <c r="G180" s="633"/>
      <c r="H180" s="633"/>
      <c r="I180" s="891">
        <f>R14</f>
        <v>0</v>
      </c>
      <c r="J180" s="892"/>
      <c r="K180" s="892"/>
      <c r="L180" s="345" t="s">
        <v>108</v>
      </c>
      <c r="M180" s="693">
        <f>R16</f>
        <v>0</v>
      </c>
      <c r="N180" s="694"/>
      <c r="O180" s="340"/>
      <c r="P180" s="502"/>
      <c r="Q180" s="503"/>
      <c r="R180" s="503"/>
      <c r="S180" s="503"/>
      <c r="T180" s="503"/>
      <c r="U180" s="503"/>
      <c r="V180" s="503"/>
      <c r="W180" s="504"/>
      <c r="X180" s="673"/>
      <c r="Y180" s="674"/>
      <c r="Z180" s="674"/>
      <c r="AA180" s="674"/>
      <c r="AB180" s="674"/>
      <c r="AC180" s="675"/>
      <c r="AD180" s="658"/>
      <c r="AE180" s="659"/>
      <c r="AF180" s="346"/>
      <c r="AG180" s="336" t="s">
        <v>68</v>
      </c>
      <c r="AH180" s="347" t="str">
        <f>AE49</f>
        <v>% שכר לתשלום</v>
      </c>
      <c r="AI180" s="348" t="s">
        <v>39</v>
      </c>
      <c r="AJ180" s="349"/>
      <c r="AK180" s="350" t="s">
        <v>2</v>
      </c>
      <c r="AL180" s="351">
        <f>M100</f>
        <v>0</v>
      </c>
      <c r="AM180" s="336" t="s">
        <v>1</v>
      </c>
      <c r="AN180" s="337">
        <f>V100</f>
        <v>0</v>
      </c>
    </row>
    <row r="181" spans="1:41" ht="6.75" customHeight="1">
      <c r="B181" s="338"/>
      <c r="C181" s="339"/>
      <c r="D181" s="339"/>
      <c r="E181" s="339"/>
      <c r="F181" s="339"/>
      <c r="G181" s="339"/>
      <c r="H181" s="339"/>
      <c r="I181" s="339"/>
      <c r="J181" s="339"/>
      <c r="K181" s="339"/>
      <c r="L181" s="339"/>
      <c r="M181" s="339"/>
      <c r="N181" s="339"/>
      <c r="O181" s="341"/>
      <c r="P181" s="341"/>
      <c r="Q181" s="341"/>
      <c r="R181" s="341"/>
      <c r="S181" s="341"/>
      <c r="T181" s="341"/>
      <c r="U181" s="341"/>
      <c r="V181" s="352"/>
      <c r="W181" s="352"/>
      <c r="X181" s="352"/>
      <c r="Y181" s="352"/>
      <c r="Z181" s="352"/>
      <c r="AA181" s="352"/>
      <c r="AB181" s="352"/>
      <c r="AC181" s="341"/>
      <c r="AD181" s="341"/>
      <c r="AE181" s="341"/>
      <c r="AF181" s="341"/>
      <c r="AG181" s="341"/>
      <c r="AH181" s="341"/>
      <c r="AI181" s="342"/>
      <c r="AJ181" s="343"/>
      <c r="AK181" s="344"/>
      <c r="AL181" s="353"/>
      <c r="AM181" s="353"/>
      <c r="AN181" s="353"/>
    </row>
    <row r="182" spans="1:41" ht="19.5" customHeight="1">
      <c r="B182" s="632" t="s">
        <v>112</v>
      </c>
      <c r="C182" s="633"/>
      <c r="D182" s="633"/>
      <c r="E182" s="633"/>
      <c r="F182" s="633"/>
      <c r="G182" s="633"/>
      <c r="H182" s="633"/>
      <c r="I182" s="893">
        <f>R18</f>
        <v>0</v>
      </c>
      <c r="J182" s="894"/>
      <c r="K182" s="894"/>
      <c r="L182" s="894"/>
      <c r="M182" s="894"/>
      <c r="N182" s="894"/>
      <c r="O182" s="354"/>
      <c r="P182" s="663" t="s">
        <v>116</v>
      </c>
      <c r="Q182" s="663"/>
      <c r="R182" s="663"/>
      <c r="S182" s="663"/>
      <c r="T182" s="663"/>
      <c r="U182" s="355"/>
      <c r="V182" s="662">
        <f>R26</f>
        <v>0</v>
      </c>
      <c r="W182" s="662"/>
      <c r="X182" s="662"/>
      <c r="Y182" s="662"/>
      <c r="Z182" s="662"/>
      <c r="AA182" s="662"/>
      <c r="AB182" s="662"/>
      <c r="AC182" s="662"/>
      <c r="AD182" s="662"/>
      <c r="AE182" s="662"/>
      <c r="AF182" s="341"/>
      <c r="AG182" s="330" t="s">
        <v>71</v>
      </c>
      <c r="AH182" s="356">
        <f>R37</f>
        <v>0</v>
      </c>
      <c r="AI182" s="357">
        <f>R39</f>
        <v>0</v>
      </c>
      <c r="AJ182" s="358"/>
      <c r="AK182" s="442" t="s">
        <v>199</v>
      </c>
      <c r="AL182" s="335">
        <f>M102</f>
        <v>0</v>
      </c>
      <c r="AM182" s="336" t="s">
        <v>1</v>
      </c>
      <c r="AN182" s="337">
        <f>V102</f>
        <v>0</v>
      </c>
    </row>
    <row r="183" spans="1:41" ht="6.75" customHeight="1">
      <c r="B183" s="338"/>
      <c r="C183" s="339"/>
      <c r="D183" s="339"/>
      <c r="E183" s="339"/>
      <c r="F183" s="339"/>
      <c r="G183" s="339"/>
      <c r="H183" s="339"/>
      <c r="I183" s="339"/>
      <c r="J183" s="339"/>
      <c r="K183" s="339"/>
      <c r="L183" s="339"/>
      <c r="M183" s="339"/>
      <c r="N183" s="339"/>
      <c r="O183" s="341"/>
      <c r="P183" s="341"/>
      <c r="Q183" s="341"/>
      <c r="R183" s="341"/>
      <c r="S183" s="341"/>
      <c r="T183" s="341"/>
      <c r="U183" s="341"/>
      <c r="V183" s="359"/>
      <c r="W183" s="341"/>
      <c r="X183" s="341"/>
      <c r="Y183" s="341"/>
      <c r="Z183" s="341"/>
      <c r="AA183" s="341"/>
      <c r="AB183" s="341"/>
      <c r="AC183" s="341"/>
      <c r="AD183" s="341"/>
      <c r="AE183" s="341"/>
      <c r="AF183" s="341"/>
      <c r="AG183" s="341"/>
      <c r="AH183" s="341"/>
      <c r="AI183" s="343"/>
      <c r="AJ183" s="343"/>
      <c r="AK183" s="360"/>
      <c r="AL183" s="360"/>
      <c r="AM183" s="360"/>
      <c r="AN183" s="360"/>
    </row>
    <row r="184" spans="1:41" ht="12.75" customHeight="1">
      <c r="B184" s="632" t="s">
        <v>110</v>
      </c>
      <c r="C184" s="633"/>
      <c r="D184" s="633"/>
      <c r="E184" s="633"/>
      <c r="F184" s="633"/>
      <c r="G184" s="633"/>
      <c r="H184" s="634"/>
      <c r="I184" s="896">
        <f>R30</f>
        <v>0</v>
      </c>
      <c r="J184" s="894"/>
      <c r="K184" s="897"/>
      <c r="L184" s="361" t="s">
        <v>108</v>
      </c>
      <c r="M184" s="636">
        <f>R32</f>
        <v>0</v>
      </c>
      <c r="N184" s="636"/>
      <c r="O184" s="362"/>
      <c r="P184" s="643" t="s">
        <v>126</v>
      </c>
      <c r="Q184" s="643"/>
      <c r="R184" s="643"/>
      <c r="S184" s="643"/>
      <c r="T184" s="643"/>
      <c r="U184" s="363"/>
      <c r="V184" s="683">
        <f>R28</f>
        <v>0</v>
      </c>
      <c r="W184" s="506"/>
      <c r="X184" s="506"/>
      <c r="Y184" s="506"/>
      <c r="Z184" s="506"/>
      <c r="AA184" s="506"/>
      <c r="AB184" s="506"/>
      <c r="AC184" s="506"/>
      <c r="AD184" s="506"/>
      <c r="AE184" s="507"/>
      <c r="AF184" s="341"/>
      <c r="AG184" s="341"/>
      <c r="AH184" s="341"/>
      <c r="AI184" s="342"/>
      <c r="AJ184" s="343"/>
      <c r="AK184" s="364" t="s">
        <v>123</v>
      </c>
      <c r="AL184" s="365">
        <f>M104</f>
        <v>0</v>
      </c>
      <c r="AM184" s="366" t="s">
        <v>120</v>
      </c>
      <c r="AN184" s="366">
        <f>V106</f>
        <v>0</v>
      </c>
    </row>
    <row r="185" spans="1:41" ht="6.75" customHeight="1">
      <c r="B185" s="2"/>
      <c r="C185" s="367"/>
      <c r="D185" s="367"/>
      <c r="E185" s="367"/>
      <c r="F185" s="367"/>
      <c r="G185" s="367"/>
      <c r="H185" s="367"/>
      <c r="I185" s="684"/>
      <c r="J185" s="684"/>
      <c r="K185" s="684"/>
      <c r="L185" s="684"/>
      <c r="M185" s="684"/>
      <c r="N185" s="684"/>
      <c r="O185" s="684"/>
      <c r="P185" s="684"/>
      <c r="Q185" s="684"/>
      <c r="R185" s="684"/>
      <c r="S185" s="684"/>
      <c r="T185" s="684"/>
      <c r="U185" s="684"/>
      <c r="V185" s="2"/>
      <c r="W185" s="368"/>
      <c r="X185" s="368"/>
      <c r="Y185" s="368"/>
      <c r="Z185" s="31"/>
      <c r="AA185" s="31"/>
      <c r="AB185" s="31"/>
      <c r="AC185" s="31"/>
      <c r="AD185" s="31"/>
      <c r="AE185" s="31"/>
      <c r="AF185" s="108"/>
      <c r="AG185" s="108"/>
      <c r="AH185" s="108"/>
      <c r="AI185" s="369"/>
      <c r="AJ185" s="369"/>
      <c r="AK185" s="370"/>
      <c r="AL185" s="370"/>
      <c r="AM185" s="370"/>
      <c r="AN185" s="370"/>
    </row>
    <row r="186" spans="1:41" s="1" customFormat="1" ht="9" customHeight="1">
      <c r="A186" s="91"/>
      <c r="B186" s="644" t="s">
        <v>43</v>
      </c>
      <c r="C186" s="645"/>
      <c r="D186" s="645"/>
      <c r="E186" s="645"/>
      <c r="F186" s="645"/>
      <c r="G186" s="645"/>
      <c r="H186" s="645"/>
      <c r="I186" s="645"/>
      <c r="J186" s="645"/>
      <c r="K186" s="645"/>
      <c r="L186" s="645"/>
      <c r="M186" s="645"/>
      <c r="N186" s="645"/>
      <c r="O186" s="645"/>
      <c r="P186" s="645"/>
      <c r="Q186" s="645"/>
      <c r="R186" s="645"/>
      <c r="S186" s="371"/>
      <c r="T186" s="371"/>
      <c r="U186" s="371"/>
      <c r="V186" s="371"/>
      <c r="W186" s="372"/>
      <c r="X186" s="935">
        <f>+V65</f>
        <v>0</v>
      </c>
      <c r="Y186" s="936"/>
      <c r="Z186" s="938" t="s">
        <v>9</v>
      </c>
      <c r="AA186" s="936"/>
      <c r="AB186" s="936"/>
      <c r="AC186" s="936"/>
      <c r="AD186" s="939">
        <f>IF(AE65="","",AE65)</f>
        <v>0</v>
      </c>
      <c r="AE186" s="939"/>
      <c r="AF186" s="488" t="s">
        <v>140</v>
      </c>
      <c r="AG186" s="488"/>
      <c r="AH186" s="488"/>
      <c r="AI186" s="488"/>
      <c r="AJ186" s="1048" t="s">
        <v>139</v>
      </c>
      <c r="AK186" s="1048">
        <f>R57</f>
        <v>0</v>
      </c>
      <c r="AL186" s="1049" t="s">
        <v>3</v>
      </c>
      <c r="AM186" s="1049"/>
      <c r="AN186" s="1048">
        <f>AE57</f>
        <v>0</v>
      </c>
      <c r="AO186" s="637"/>
    </row>
    <row r="187" spans="1:41" s="1" customFormat="1" ht="9" customHeight="1">
      <c r="A187" s="92"/>
      <c r="B187" s="646"/>
      <c r="C187" s="647"/>
      <c r="D187" s="647"/>
      <c r="E187" s="647"/>
      <c r="F187" s="647"/>
      <c r="G187" s="647"/>
      <c r="H187" s="647"/>
      <c r="I187" s="647"/>
      <c r="J187" s="647"/>
      <c r="K187" s="647"/>
      <c r="L187" s="647"/>
      <c r="M187" s="647"/>
      <c r="N187" s="647"/>
      <c r="O187" s="647"/>
      <c r="P187" s="647"/>
      <c r="Q187" s="647"/>
      <c r="R187" s="647"/>
      <c r="S187" s="373"/>
      <c r="T187" s="373"/>
      <c r="U187" s="373"/>
      <c r="V187" s="373"/>
      <c r="W187" s="374"/>
      <c r="X187" s="937"/>
      <c r="Y187" s="937"/>
      <c r="Z187" s="937"/>
      <c r="AA187" s="937"/>
      <c r="AB187" s="937"/>
      <c r="AC187" s="937"/>
      <c r="AD187" s="940"/>
      <c r="AE187" s="940"/>
      <c r="AF187" s="489"/>
      <c r="AG187" s="489"/>
      <c r="AH187" s="489"/>
      <c r="AI187" s="489"/>
      <c r="AJ187" s="1050"/>
      <c r="AK187" s="1050"/>
      <c r="AL187" s="1051"/>
      <c r="AM187" s="1051"/>
      <c r="AN187" s="1050"/>
      <c r="AO187" s="638"/>
    </row>
    <row r="188" spans="1:41" ht="48" customHeight="1">
      <c r="B188" s="375" t="s">
        <v>130</v>
      </c>
      <c r="C188" s="376" t="s">
        <v>138</v>
      </c>
      <c r="D188" s="553" t="str">
        <f>D68</f>
        <v>תיאור ואפיון הפריט (תיאור העבודה)</v>
      </c>
      <c r="E188" s="566"/>
      <c r="F188" s="566"/>
      <c r="G188" s="566"/>
      <c r="H188" s="566"/>
      <c r="I188" s="566"/>
      <c r="J188" s="566"/>
      <c r="K188" s="566"/>
      <c r="L188" s="554"/>
      <c r="M188" s="567" t="str">
        <f>M68</f>
        <v>סכום השורה בהזמנה (לפני ההנחה)</v>
      </c>
      <c r="N188" s="569"/>
      <c r="O188" s="639" t="str">
        <f>O68</f>
        <v>אחוז התקדמות העבודה (כולל חשבון זה)</v>
      </c>
      <c r="P188" s="640"/>
      <c r="Q188" s="640"/>
      <c r="R188" s="641"/>
      <c r="S188" s="639" t="str">
        <f>S68</f>
        <v xml:space="preserve">סכום מצטבר (לאחר הנחה) שאושר (כולל חשבון זה) </v>
      </c>
      <c r="T188" s="640"/>
      <c r="U188" s="640"/>
      <c r="V188" s="640"/>
      <c r="W188" s="640"/>
      <c r="X188" s="641"/>
      <c r="Y188" s="567" t="str">
        <f>Z68</f>
        <v xml:space="preserve">סכום מצטבר (לאחר הנחה) שאושר בחשבונות קודמים (לא כולל חשבון זה) </v>
      </c>
      <c r="Z188" s="568"/>
      <c r="AA188" s="568"/>
      <c r="AB188" s="568"/>
      <c r="AC188" s="569"/>
      <c r="AD188" s="567" t="s">
        <v>186</v>
      </c>
      <c r="AE188" s="568"/>
      <c r="AF188" s="569"/>
      <c r="AG188" s="377" t="str">
        <f>AE68</f>
        <v>סכום מצטבר ששולם בחשבונות קודמים (לא כולל חשבון זה)</v>
      </c>
      <c r="AH188" s="555" t="str">
        <f>AH68</f>
        <v xml:space="preserve">סכום מאושר לתשלום בחשבון זה לאחר קיזוז דמי עיכבון ברוטו (לפני הנחה) </v>
      </c>
      <c r="AI188" s="556"/>
      <c r="AJ188" s="567" t="str">
        <f>AJ68</f>
        <v>אחוז הנחה בשורה (בהתאם לתחשיב)</v>
      </c>
      <c r="AK188" s="569"/>
      <c r="AL188" s="567" t="s">
        <v>107</v>
      </c>
      <c r="AM188" s="568"/>
      <c r="AN188" s="569"/>
      <c r="AO188" s="375" t="s">
        <v>209</v>
      </c>
    </row>
    <row r="189" spans="1:41">
      <c r="B189" s="378" t="s">
        <v>5</v>
      </c>
      <c r="C189" s="379" t="s">
        <v>6</v>
      </c>
      <c r="D189" s="553" t="s">
        <v>10</v>
      </c>
      <c r="E189" s="566"/>
      <c r="F189" s="566"/>
      <c r="G189" s="566"/>
      <c r="H189" s="566"/>
      <c r="I189" s="566"/>
      <c r="J189" s="566"/>
      <c r="K189" s="566"/>
      <c r="L189" s="554"/>
      <c r="M189" s="553" t="s">
        <v>7</v>
      </c>
      <c r="N189" s="554"/>
      <c r="O189" s="553" t="s">
        <v>8</v>
      </c>
      <c r="P189" s="566"/>
      <c r="Q189" s="566"/>
      <c r="R189" s="554"/>
      <c r="S189" s="988" t="str">
        <f>S70</f>
        <v>F=E*D*(1-K)</v>
      </c>
      <c r="T189" s="989"/>
      <c r="U189" s="989"/>
      <c r="V189" s="989"/>
      <c r="W189" s="989"/>
      <c r="X189" s="990"/>
      <c r="Y189" s="553" t="s">
        <v>131</v>
      </c>
      <c r="Z189" s="566"/>
      <c r="AA189" s="566"/>
      <c r="AB189" s="566"/>
      <c r="AC189" s="554"/>
      <c r="AD189" s="553" t="s">
        <v>23</v>
      </c>
      <c r="AE189" s="566"/>
      <c r="AF189" s="554"/>
      <c r="AG189" s="380" t="s">
        <v>24</v>
      </c>
      <c r="AH189" s="553" t="s">
        <v>25</v>
      </c>
      <c r="AI189" s="554"/>
      <c r="AJ189" s="553" t="s">
        <v>26</v>
      </c>
      <c r="AK189" s="554"/>
      <c r="AL189" s="553" t="s">
        <v>178</v>
      </c>
      <c r="AM189" s="566"/>
      <c r="AN189" s="554"/>
      <c r="AO189" s="375" t="s">
        <v>204</v>
      </c>
    </row>
    <row r="190" spans="1:41" s="66" customFormat="1" ht="18.75">
      <c r="B190" s="381">
        <f t="shared" ref="B190:D205" si="13">IF(B71="","",B71)</f>
        <v>85</v>
      </c>
      <c r="C190" s="382" t="str">
        <f t="shared" si="13"/>
        <v>י.פ.</v>
      </c>
      <c r="D190" s="580" t="str">
        <f t="shared" si="13"/>
        <v xml:space="preserve">יתרת סגירה עמוד 4 </v>
      </c>
      <c r="E190" s="581"/>
      <c r="F190" s="581"/>
      <c r="G190" s="581"/>
      <c r="H190" s="581"/>
      <c r="I190" s="581"/>
      <c r="J190" s="581"/>
      <c r="K190" s="581"/>
      <c r="L190" s="582"/>
      <c r="M190" s="516">
        <f t="shared" ref="M190:M211" si="14">IF(M71="","",M71)</f>
        <v>0</v>
      </c>
      <c r="N190" s="517"/>
      <c r="O190" s="508" t="str">
        <f t="shared" ref="O190:O210" si="15">IF(O71="","",O71)</f>
        <v/>
      </c>
      <c r="P190" s="509"/>
      <c r="Q190" s="509"/>
      <c r="R190" s="510"/>
      <c r="S190" s="557">
        <f t="shared" ref="S190:S211" si="16">IF(S71="","",S71)</f>
        <v>0</v>
      </c>
      <c r="T190" s="558"/>
      <c r="U190" s="558"/>
      <c r="V190" s="558"/>
      <c r="W190" s="558"/>
      <c r="X190" s="559"/>
      <c r="Y190" s="514">
        <f>IF(Z71="","",Z71)</f>
        <v>0</v>
      </c>
      <c r="Z190" s="642"/>
      <c r="AA190" s="642"/>
      <c r="AB190" s="642"/>
      <c r="AC190" s="515"/>
      <c r="AD190" s="514">
        <f t="shared" ref="AD190:AD211" si="17">IF(AS71="","",AS71)</f>
        <v>0</v>
      </c>
      <c r="AE190" s="642"/>
      <c r="AF190" s="515"/>
      <c r="AG190" s="383">
        <f>IF(AE71="","",AE71)</f>
        <v>0</v>
      </c>
      <c r="AH190" s="514">
        <f t="shared" ref="AH190:AH211" si="18">IF(AH71="","",AH71)</f>
        <v>0</v>
      </c>
      <c r="AI190" s="515"/>
      <c r="AJ190" s="508" t="str">
        <f t="shared" ref="AJ190:AJ210" si="19">IF(AJ71="","",AJ71)</f>
        <v/>
      </c>
      <c r="AK190" s="510"/>
      <c r="AL190" s="511">
        <f t="shared" ref="AL190:AL211" si="20">IF(AL71="","",AL71)</f>
        <v>0</v>
      </c>
      <c r="AM190" s="512"/>
      <c r="AN190" s="513"/>
      <c r="AO190" s="455">
        <f>IF(AO71="","",AO71)</f>
        <v>0</v>
      </c>
    </row>
    <row r="191" spans="1:41" s="66" customFormat="1" ht="18.75">
      <c r="B191" s="381">
        <f t="shared" si="13"/>
        <v>86</v>
      </c>
      <c r="C191" s="382" t="str">
        <f t="shared" si="13"/>
        <v/>
      </c>
      <c r="D191" s="580" t="str">
        <f t="shared" si="13"/>
        <v/>
      </c>
      <c r="E191" s="581"/>
      <c r="F191" s="581"/>
      <c r="G191" s="581"/>
      <c r="H191" s="581"/>
      <c r="I191" s="581"/>
      <c r="J191" s="581"/>
      <c r="K191" s="581"/>
      <c r="L191" s="582"/>
      <c r="M191" s="516" t="str">
        <f t="shared" si="14"/>
        <v/>
      </c>
      <c r="N191" s="517"/>
      <c r="O191" s="508" t="str">
        <f t="shared" si="15"/>
        <v/>
      </c>
      <c r="P191" s="509"/>
      <c r="Q191" s="509"/>
      <c r="R191" s="510"/>
      <c r="S191" s="557" t="str">
        <f t="shared" si="16"/>
        <v/>
      </c>
      <c r="T191" s="558"/>
      <c r="U191" s="558"/>
      <c r="V191" s="558"/>
      <c r="W191" s="558"/>
      <c r="X191" s="559"/>
      <c r="Y191" s="514" t="str">
        <f t="shared" ref="Y191:Y211" si="21">IF(Z72="","",Z72)</f>
        <v/>
      </c>
      <c r="Z191" s="642"/>
      <c r="AA191" s="642"/>
      <c r="AB191" s="642"/>
      <c r="AC191" s="515"/>
      <c r="AD191" s="514" t="str">
        <f t="shared" si="17"/>
        <v/>
      </c>
      <c r="AE191" s="642"/>
      <c r="AF191" s="515"/>
      <c r="AG191" s="383" t="str">
        <f t="shared" ref="AG191:AG211" si="22">IF(AE72="","",AE72)</f>
        <v/>
      </c>
      <c r="AH191" s="514" t="str">
        <f t="shared" si="18"/>
        <v/>
      </c>
      <c r="AI191" s="515"/>
      <c r="AJ191" s="508" t="str">
        <f t="shared" si="19"/>
        <v/>
      </c>
      <c r="AK191" s="510"/>
      <c r="AL191" s="511" t="str">
        <f t="shared" si="20"/>
        <v/>
      </c>
      <c r="AM191" s="512"/>
      <c r="AN191" s="513"/>
      <c r="AO191" s="455" t="str">
        <f t="shared" ref="AO191:AO211" si="23">IF(AO72="","",AO72)</f>
        <v/>
      </c>
    </row>
    <row r="192" spans="1:41" s="66" customFormat="1" ht="18.75">
      <c r="B192" s="381">
        <f t="shared" si="13"/>
        <v>87</v>
      </c>
      <c r="C192" s="382" t="str">
        <f t="shared" si="13"/>
        <v/>
      </c>
      <c r="D192" s="580" t="str">
        <f t="shared" si="13"/>
        <v/>
      </c>
      <c r="E192" s="581"/>
      <c r="F192" s="581"/>
      <c r="G192" s="581"/>
      <c r="H192" s="581"/>
      <c r="I192" s="581"/>
      <c r="J192" s="581"/>
      <c r="K192" s="581"/>
      <c r="L192" s="582"/>
      <c r="M192" s="516" t="str">
        <f t="shared" si="14"/>
        <v/>
      </c>
      <c r="N192" s="517"/>
      <c r="O192" s="508" t="str">
        <f t="shared" si="15"/>
        <v/>
      </c>
      <c r="P192" s="509"/>
      <c r="Q192" s="509"/>
      <c r="R192" s="510"/>
      <c r="S192" s="557" t="str">
        <f t="shared" si="16"/>
        <v/>
      </c>
      <c r="T192" s="558"/>
      <c r="U192" s="558"/>
      <c r="V192" s="558"/>
      <c r="W192" s="558"/>
      <c r="X192" s="559"/>
      <c r="Y192" s="514" t="str">
        <f t="shared" si="21"/>
        <v/>
      </c>
      <c r="Z192" s="642"/>
      <c r="AA192" s="642"/>
      <c r="AB192" s="642"/>
      <c r="AC192" s="515"/>
      <c r="AD192" s="514" t="str">
        <f t="shared" si="17"/>
        <v/>
      </c>
      <c r="AE192" s="642"/>
      <c r="AF192" s="515"/>
      <c r="AG192" s="383" t="str">
        <f t="shared" si="22"/>
        <v/>
      </c>
      <c r="AH192" s="514" t="str">
        <f t="shared" si="18"/>
        <v/>
      </c>
      <c r="AI192" s="515"/>
      <c r="AJ192" s="508" t="str">
        <f t="shared" si="19"/>
        <v/>
      </c>
      <c r="AK192" s="510"/>
      <c r="AL192" s="511" t="str">
        <f t="shared" si="20"/>
        <v/>
      </c>
      <c r="AM192" s="512"/>
      <c r="AN192" s="513"/>
      <c r="AO192" s="455" t="str">
        <f t="shared" si="23"/>
        <v/>
      </c>
    </row>
    <row r="193" spans="2:41" s="66" customFormat="1" ht="18.75">
      <c r="B193" s="381">
        <f t="shared" si="13"/>
        <v>88</v>
      </c>
      <c r="C193" s="382" t="str">
        <f t="shared" si="13"/>
        <v/>
      </c>
      <c r="D193" s="580" t="str">
        <f t="shared" si="13"/>
        <v/>
      </c>
      <c r="E193" s="581"/>
      <c r="F193" s="581"/>
      <c r="G193" s="581"/>
      <c r="H193" s="581"/>
      <c r="I193" s="581"/>
      <c r="J193" s="581"/>
      <c r="K193" s="581"/>
      <c r="L193" s="582"/>
      <c r="M193" s="516" t="str">
        <f t="shared" si="14"/>
        <v/>
      </c>
      <c r="N193" s="517"/>
      <c r="O193" s="508" t="str">
        <f t="shared" si="15"/>
        <v/>
      </c>
      <c r="P193" s="509"/>
      <c r="Q193" s="509"/>
      <c r="R193" s="510"/>
      <c r="S193" s="557" t="str">
        <f t="shared" si="16"/>
        <v/>
      </c>
      <c r="T193" s="558"/>
      <c r="U193" s="558"/>
      <c r="V193" s="558"/>
      <c r="W193" s="558"/>
      <c r="X193" s="559"/>
      <c r="Y193" s="514" t="str">
        <f t="shared" si="21"/>
        <v/>
      </c>
      <c r="Z193" s="642"/>
      <c r="AA193" s="642"/>
      <c r="AB193" s="642"/>
      <c r="AC193" s="515"/>
      <c r="AD193" s="514" t="str">
        <f t="shared" si="17"/>
        <v/>
      </c>
      <c r="AE193" s="642"/>
      <c r="AF193" s="515"/>
      <c r="AG193" s="383" t="str">
        <f t="shared" si="22"/>
        <v/>
      </c>
      <c r="AH193" s="514" t="str">
        <f t="shared" si="18"/>
        <v/>
      </c>
      <c r="AI193" s="515"/>
      <c r="AJ193" s="508" t="str">
        <f t="shared" si="19"/>
        <v/>
      </c>
      <c r="AK193" s="510"/>
      <c r="AL193" s="511" t="str">
        <f t="shared" si="20"/>
        <v/>
      </c>
      <c r="AM193" s="512"/>
      <c r="AN193" s="513"/>
      <c r="AO193" s="455" t="str">
        <f t="shared" si="23"/>
        <v/>
      </c>
    </row>
    <row r="194" spans="2:41" s="66" customFormat="1" ht="18.75">
      <c r="B194" s="381">
        <f t="shared" si="13"/>
        <v>89</v>
      </c>
      <c r="C194" s="382" t="str">
        <f t="shared" si="13"/>
        <v/>
      </c>
      <c r="D194" s="580" t="str">
        <f t="shared" si="13"/>
        <v/>
      </c>
      <c r="E194" s="581"/>
      <c r="F194" s="581"/>
      <c r="G194" s="581"/>
      <c r="H194" s="581"/>
      <c r="I194" s="581"/>
      <c r="J194" s="581"/>
      <c r="K194" s="581"/>
      <c r="L194" s="582"/>
      <c r="M194" s="516" t="str">
        <f t="shared" si="14"/>
        <v/>
      </c>
      <c r="N194" s="517"/>
      <c r="O194" s="508" t="str">
        <f t="shared" si="15"/>
        <v/>
      </c>
      <c r="P194" s="509"/>
      <c r="Q194" s="509"/>
      <c r="R194" s="510"/>
      <c r="S194" s="557" t="str">
        <f t="shared" si="16"/>
        <v/>
      </c>
      <c r="T194" s="558"/>
      <c r="U194" s="558"/>
      <c r="V194" s="558"/>
      <c r="W194" s="558"/>
      <c r="X194" s="559"/>
      <c r="Y194" s="514" t="str">
        <f t="shared" si="21"/>
        <v/>
      </c>
      <c r="Z194" s="642"/>
      <c r="AA194" s="642"/>
      <c r="AB194" s="642"/>
      <c r="AC194" s="515"/>
      <c r="AD194" s="514" t="str">
        <f t="shared" si="17"/>
        <v/>
      </c>
      <c r="AE194" s="642"/>
      <c r="AF194" s="515"/>
      <c r="AG194" s="383" t="str">
        <f t="shared" si="22"/>
        <v/>
      </c>
      <c r="AH194" s="514" t="str">
        <f t="shared" si="18"/>
        <v/>
      </c>
      <c r="AI194" s="515"/>
      <c r="AJ194" s="508" t="str">
        <f t="shared" si="19"/>
        <v/>
      </c>
      <c r="AK194" s="510"/>
      <c r="AL194" s="511" t="str">
        <f t="shared" si="20"/>
        <v/>
      </c>
      <c r="AM194" s="512"/>
      <c r="AN194" s="513"/>
      <c r="AO194" s="455" t="str">
        <f t="shared" si="23"/>
        <v/>
      </c>
    </row>
    <row r="195" spans="2:41" s="66" customFormat="1" ht="18.75">
      <c r="B195" s="381">
        <f t="shared" si="13"/>
        <v>90</v>
      </c>
      <c r="C195" s="382" t="str">
        <f t="shared" si="13"/>
        <v/>
      </c>
      <c r="D195" s="580" t="str">
        <f t="shared" si="13"/>
        <v/>
      </c>
      <c r="E195" s="581"/>
      <c r="F195" s="581"/>
      <c r="G195" s="581"/>
      <c r="H195" s="581"/>
      <c r="I195" s="581"/>
      <c r="J195" s="581"/>
      <c r="K195" s="581"/>
      <c r="L195" s="582"/>
      <c r="M195" s="516" t="str">
        <f t="shared" si="14"/>
        <v/>
      </c>
      <c r="N195" s="517"/>
      <c r="O195" s="508" t="str">
        <f t="shared" si="15"/>
        <v/>
      </c>
      <c r="P195" s="509"/>
      <c r="Q195" s="509"/>
      <c r="R195" s="510"/>
      <c r="S195" s="557" t="str">
        <f t="shared" si="16"/>
        <v/>
      </c>
      <c r="T195" s="558"/>
      <c r="U195" s="558"/>
      <c r="V195" s="558"/>
      <c r="W195" s="558"/>
      <c r="X195" s="559"/>
      <c r="Y195" s="514" t="str">
        <f t="shared" si="21"/>
        <v/>
      </c>
      <c r="Z195" s="642"/>
      <c r="AA195" s="642"/>
      <c r="AB195" s="642"/>
      <c r="AC195" s="515"/>
      <c r="AD195" s="514" t="str">
        <f t="shared" si="17"/>
        <v/>
      </c>
      <c r="AE195" s="642"/>
      <c r="AF195" s="515"/>
      <c r="AG195" s="383" t="str">
        <f t="shared" si="22"/>
        <v/>
      </c>
      <c r="AH195" s="514" t="str">
        <f t="shared" si="18"/>
        <v/>
      </c>
      <c r="AI195" s="515"/>
      <c r="AJ195" s="508" t="str">
        <f t="shared" si="19"/>
        <v/>
      </c>
      <c r="AK195" s="510"/>
      <c r="AL195" s="511" t="str">
        <f t="shared" si="20"/>
        <v/>
      </c>
      <c r="AM195" s="512"/>
      <c r="AN195" s="513"/>
      <c r="AO195" s="455" t="str">
        <f t="shared" si="23"/>
        <v/>
      </c>
    </row>
    <row r="196" spans="2:41" s="66" customFormat="1" ht="18.75">
      <c r="B196" s="381">
        <f t="shared" si="13"/>
        <v>91</v>
      </c>
      <c r="C196" s="382" t="str">
        <f t="shared" si="13"/>
        <v/>
      </c>
      <c r="D196" s="580" t="str">
        <f t="shared" si="13"/>
        <v/>
      </c>
      <c r="E196" s="581"/>
      <c r="F196" s="581"/>
      <c r="G196" s="581"/>
      <c r="H196" s="581"/>
      <c r="I196" s="581"/>
      <c r="J196" s="581"/>
      <c r="K196" s="581"/>
      <c r="L196" s="582"/>
      <c r="M196" s="516" t="str">
        <f t="shared" si="14"/>
        <v/>
      </c>
      <c r="N196" s="517"/>
      <c r="O196" s="508" t="str">
        <f t="shared" si="15"/>
        <v/>
      </c>
      <c r="P196" s="509"/>
      <c r="Q196" s="509"/>
      <c r="R196" s="510"/>
      <c r="S196" s="557" t="str">
        <f t="shared" si="16"/>
        <v/>
      </c>
      <c r="T196" s="558"/>
      <c r="U196" s="558"/>
      <c r="V196" s="558"/>
      <c r="W196" s="558"/>
      <c r="X196" s="559"/>
      <c r="Y196" s="514" t="str">
        <f t="shared" si="21"/>
        <v/>
      </c>
      <c r="Z196" s="642"/>
      <c r="AA196" s="642"/>
      <c r="AB196" s="642"/>
      <c r="AC196" s="515"/>
      <c r="AD196" s="514" t="str">
        <f t="shared" si="17"/>
        <v/>
      </c>
      <c r="AE196" s="642"/>
      <c r="AF196" s="515"/>
      <c r="AG196" s="383" t="str">
        <f t="shared" si="22"/>
        <v/>
      </c>
      <c r="AH196" s="514" t="str">
        <f t="shared" si="18"/>
        <v/>
      </c>
      <c r="AI196" s="515"/>
      <c r="AJ196" s="508" t="str">
        <f t="shared" si="19"/>
        <v/>
      </c>
      <c r="AK196" s="510"/>
      <c r="AL196" s="511" t="str">
        <f t="shared" si="20"/>
        <v/>
      </c>
      <c r="AM196" s="512"/>
      <c r="AN196" s="513"/>
      <c r="AO196" s="455" t="str">
        <f t="shared" si="23"/>
        <v/>
      </c>
    </row>
    <row r="197" spans="2:41" s="66" customFormat="1" ht="18.75">
      <c r="B197" s="381">
        <f t="shared" si="13"/>
        <v>92</v>
      </c>
      <c r="C197" s="382" t="str">
        <f t="shared" si="13"/>
        <v/>
      </c>
      <c r="D197" s="580" t="str">
        <f t="shared" si="13"/>
        <v/>
      </c>
      <c r="E197" s="581"/>
      <c r="F197" s="581"/>
      <c r="G197" s="581"/>
      <c r="H197" s="581"/>
      <c r="I197" s="581"/>
      <c r="J197" s="581"/>
      <c r="K197" s="581"/>
      <c r="L197" s="582"/>
      <c r="M197" s="516" t="str">
        <f t="shared" si="14"/>
        <v/>
      </c>
      <c r="N197" s="517"/>
      <c r="O197" s="508" t="str">
        <f t="shared" si="15"/>
        <v/>
      </c>
      <c r="P197" s="509"/>
      <c r="Q197" s="509"/>
      <c r="R197" s="510"/>
      <c r="S197" s="557" t="str">
        <f t="shared" si="16"/>
        <v/>
      </c>
      <c r="T197" s="558"/>
      <c r="U197" s="558"/>
      <c r="V197" s="558"/>
      <c r="W197" s="558"/>
      <c r="X197" s="559"/>
      <c r="Y197" s="514" t="str">
        <f t="shared" si="21"/>
        <v/>
      </c>
      <c r="Z197" s="642"/>
      <c r="AA197" s="642"/>
      <c r="AB197" s="642"/>
      <c r="AC197" s="515"/>
      <c r="AD197" s="514" t="str">
        <f t="shared" si="17"/>
        <v/>
      </c>
      <c r="AE197" s="642"/>
      <c r="AF197" s="515"/>
      <c r="AG197" s="383" t="str">
        <f t="shared" si="22"/>
        <v/>
      </c>
      <c r="AH197" s="514" t="str">
        <f t="shared" si="18"/>
        <v/>
      </c>
      <c r="AI197" s="515"/>
      <c r="AJ197" s="508" t="str">
        <f t="shared" si="19"/>
        <v/>
      </c>
      <c r="AK197" s="510"/>
      <c r="AL197" s="511" t="str">
        <f t="shared" si="20"/>
        <v/>
      </c>
      <c r="AM197" s="512"/>
      <c r="AN197" s="513"/>
      <c r="AO197" s="455" t="str">
        <f t="shared" si="23"/>
        <v/>
      </c>
    </row>
    <row r="198" spans="2:41" s="66" customFormat="1" ht="18.75">
      <c r="B198" s="381">
        <f t="shared" si="13"/>
        <v>93</v>
      </c>
      <c r="C198" s="382" t="str">
        <f t="shared" si="13"/>
        <v/>
      </c>
      <c r="D198" s="580" t="str">
        <f t="shared" si="13"/>
        <v/>
      </c>
      <c r="E198" s="581"/>
      <c r="F198" s="581"/>
      <c r="G198" s="581"/>
      <c r="H198" s="581"/>
      <c r="I198" s="581"/>
      <c r="J198" s="581"/>
      <c r="K198" s="581"/>
      <c r="L198" s="582"/>
      <c r="M198" s="516" t="str">
        <f t="shared" si="14"/>
        <v/>
      </c>
      <c r="N198" s="517"/>
      <c r="O198" s="508" t="str">
        <f t="shared" si="15"/>
        <v/>
      </c>
      <c r="P198" s="509"/>
      <c r="Q198" s="509"/>
      <c r="R198" s="510"/>
      <c r="S198" s="557" t="str">
        <f t="shared" si="16"/>
        <v/>
      </c>
      <c r="T198" s="558"/>
      <c r="U198" s="558"/>
      <c r="V198" s="558"/>
      <c r="W198" s="558"/>
      <c r="X198" s="559"/>
      <c r="Y198" s="514" t="str">
        <f t="shared" si="21"/>
        <v/>
      </c>
      <c r="Z198" s="642"/>
      <c r="AA198" s="642"/>
      <c r="AB198" s="642"/>
      <c r="AC198" s="515"/>
      <c r="AD198" s="514" t="str">
        <f t="shared" si="17"/>
        <v/>
      </c>
      <c r="AE198" s="642"/>
      <c r="AF198" s="515"/>
      <c r="AG198" s="383" t="str">
        <f t="shared" si="22"/>
        <v/>
      </c>
      <c r="AH198" s="514" t="str">
        <f t="shared" si="18"/>
        <v/>
      </c>
      <c r="AI198" s="515"/>
      <c r="AJ198" s="508" t="str">
        <f t="shared" si="19"/>
        <v/>
      </c>
      <c r="AK198" s="510"/>
      <c r="AL198" s="511" t="str">
        <f t="shared" si="20"/>
        <v/>
      </c>
      <c r="AM198" s="512"/>
      <c r="AN198" s="513"/>
      <c r="AO198" s="455" t="str">
        <f t="shared" si="23"/>
        <v/>
      </c>
    </row>
    <row r="199" spans="2:41" s="66" customFormat="1" ht="18.75">
      <c r="B199" s="381">
        <f t="shared" si="13"/>
        <v>94</v>
      </c>
      <c r="C199" s="382" t="str">
        <f t="shared" si="13"/>
        <v/>
      </c>
      <c r="D199" s="580" t="str">
        <f t="shared" si="13"/>
        <v/>
      </c>
      <c r="E199" s="581"/>
      <c r="F199" s="581"/>
      <c r="G199" s="581"/>
      <c r="H199" s="581"/>
      <c r="I199" s="581"/>
      <c r="J199" s="581"/>
      <c r="K199" s="581"/>
      <c r="L199" s="582"/>
      <c r="M199" s="516" t="str">
        <f t="shared" si="14"/>
        <v/>
      </c>
      <c r="N199" s="517"/>
      <c r="O199" s="508" t="str">
        <f t="shared" si="15"/>
        <v/>
      </c>
      <c r="P199" s="509"/>
      <c r="Q199" s="509"/>
      <c r="R199" s="510"/>
      <c r="S199" s="557" t="str">
        <f t="shared" si="16"/>
        <v/>
      </c>
      <c r="T199" s="558"/>
      <c r="U199" s="558"/>
      <c r="V199" s="558"/>
      <c r="W199" s="558"/>
      <c r="X199" s="559"/>
      <c r="Y199" s="514" t="str">
        <f t="shared" si="21"/>
        <v/>
      </c>
      <c r="Z199" s="642"/>
      <c r="AA199" s="642"/>
      <c r="AB199" s="642"/>
      <c r="AC199" s="515"/>
      <c r="AD199" s="514" t="str">
        <f t="shared" si="17"/>
        <v/>
      </c>
      <c r="AE199" s="642"/>
      <c r="AF199" s="515"/>
      <c r="AG199" s="383" t="str">
        <f t="shared" si="22"/>
        <v/>
      </c>
      <c r="AH199" s="514" t="str">
        <f t="shared" si="18"/>
        <v/>
      </c>
      <c r="AI199" s="515"/>
      <c r="AJ199" s="508" t="str">
        <f t="shared" si="19"/>
        <v/>
      </c>
      <c r="AK199" s="510"/>
      <c r="AL199" s="511" t="str">
        <f t="shared" si="20"/>
        <v/>
      </c>
      <c r="AM199" s="512"/>
      <c r="AN199" s="513"/>
      <c r="AO199" s="455" t="str">
        <f t="shared" si="23"/>
        <v/>
      </c>
    </row>
    <row r="200" spans="2:41" s="66" customFormat="1" ht="18.75">
      <c r="B200" s="381">
        <f t="shared" si="13"/>
        <v>95</v>
      </c>
      <c r="C200" s="382" t="str">
        <f t="shared" si="13"/>
        <v/>
      </c>
      <c r="D200" s="580" t="str">
        <f t="shared" si="13"/>
        <v/>
      </c>
      <c r="E200" s="581"/>
      <c r="F200" s="581"/>
      <c r="G200" s="581"/>
      <c r="H200" s="581"/>
      <c r="I200" s="581"/>
      <c r="J200" s="581"/>
      <c r="K200" s="581"/>
      <c r="L200" s="582"/>
      <c r="M200" s="516" t="str">
        <f t="shared" si="14"/>
        <v/>
      </c>
      <c r="N200" s="517"/>
      <c r="O200" s="508" t="str">
        <f t="shared" si="15"/>
        <v/>
      </c>
      <c r="P200" s="509"/>
      <c r="Q200" s="509"/>
      <c r="R200" s="510"/>
      <c r="S200" s="557" t="str">
        <f t="shared" si="16"/>
        <v/>
      </c>
      <c r="T200" s="558"/>
      <c r="U200" s="558"/>
      <c r="V200" s="558"/>
      <c r="W200" s="558"/>
      <c r="X200" s="559"/>
      <c r="Y200" s="514" t="str">
        <f t="shared" si="21"/>
        <v/>
      </c>
      <c r="Z200" s="642"/>
      <c r="AA200" s="642"/>
      <c r="AB200" s="642"/>
      <c r="AC200" s="515"/>
      <c r="AD200" s="514" t="str">
        <f t="shared" si="17"/>
        <v/>
      </c>
      <c r="AE200" s="642"/>
      <c r="AF200" s="515"/>
      <c r="AG200" s="383" t="str">
        <f t="shared" si="22"/>
        <v/>
      </c>
      <c r="AH200" s="514" t="str">
        <f t="shared" si="18"/>
        <v/>
      </c>
      <c r="AI200" s="515"/>
      <c r="AJ200" s="508" t="str">
        <f t="shared" si="19"/>
        <v/>
      </c>
      <c r="AK200" s="510"/>
      <c r="AL200" s="511" t="str">
        <f t="shared" si="20"/>
        <v/>
      </c>
      <c r="AM200" s="512"/>
      <c r="AN200" s="513"/>
      <c r="AO200" s="455" t="str">
        <f t="shared" si="23"/>
        <v/>
      </c>
    </row>
    <row r="201" spans="2:41" s="66" customFormat="1" ht="18.75">
      <c r="B201" s="381">
        <f t="shared" si="13"/>
        <v>96</v>
      </c>
      <c r="C201" s="382" t="str">
        <f t="shared" si="13"/>
        <v/>
      </c>
      <c r="D201" s="580" t="str">
        <f t="shared" si="13"/>
        <v/>
      </c>
      <c r="E201" s="581"/>
      <c r="F201" s="581"/>
      <c r="G201" s="581"/>
      <c r="H201" s="581"/>
      <c r="I201" s="581"/>
      <c r="J201" s="581"/>
      <c r="K201" s="581"/>
      <c r="L201" s="582"/>
      <c r="M201" s="516" t="str">
        <f t="shared" si="14"/>
        <v/>
      </c>
      <c r="N201" s="517"/>
      <c r="O201" s="508" t="str">
        <f t="shared" si="15"/>
        <v/>
      </c>
      <c r="P201" s="509"/>
      <c r="Q201" s="509"/>
      <c r="R201" s="510"/>
      <c r="S201" s="557" t="str">
        <f t="shared" si="16"/>
        <v/>
      </c>
      <c r="T201" s="558"/>
      <c r="U201" s="558"/>
      <c r="V201" s="558"/>
      <c r="W201" s="558"/>
      <c r="X201" s="559"/>
      <c r="Y201" s="514" t="str">
        <f t="shared" si="21"/>
        <v/>
      </c>
      <c r="Z201" s="642"/>
      <c r="AA201" s="642"/>
      <c r="AB201" s="642"/>
      <c r="AC201" s="515"/>
      <c r="AD201" s="514" t="str">
        <f t="shared" si="17"/>
        <v/>
      </c>
      <c r="AE201" s="642"/>
      <c r="AF201" s="515"/>
      <c r="AG201" s="383" t="str">
        <f t="shared" si="22"/>
        <v/>
      </c>
      <c r="AH201" s="514" t="str">
        <f t="shared" si="18"/>
        <v/>
      </c>
      <c r="AI201" s="515"/>
      <c r="AJ201" s="508" t="str">
        <f t="shared" si="19"/>
        <v/>
      </c>
      <c r="AK201" s="510"/>
      <c r="AL201" s="511" t="str">
        <f t="shared" si="20"/>
        <v/>
      </c>
      <c r="AM201" s="512"/>
      <c r="AN201" s="513"/>
      <c r="AO201" s="455" t="str">
        <f t="shared" si="23"/>
        <v/>
      </c>
    </row>
    <row r="202" spans="2:41" s="66" customFormat="1" ht="18.75">
      <c r="B202" s="381">
        <f t="shared" si="13"/>
        <v>97</v>
      </c>
      <c r="C202" s="382" t="str">
        <f t="shared" si="13"/>
        <v/>
      </c>
      <c r="D202" s="580" t="str">
        <f t="shared" si="13"/>
        <v/>
      </c>
      <c r="E202" s="581"/>
      <c r="F202" s="581"/>
      <c r="G202" s="581"/>
      <c r="H202" s="581"/>
      <c r="I202" s="581"/>
      <c r="J202" s="581"/>
      <c r="K202" s="581"/>
      <c r="L202" s="582"/>
      <c r="M202" s="516" t="str">
        <f t="shared" si="14"/>
        <v/>
      </c>
      <c r="N202" s="517"/>
      <c r="O202" s="508" t="str">
        <f t="shared" si="15"/>
        <v/>
      </c>
      <c r="P202" s="509"/>
      <c r="Q202" s="509"/>
      <c r="R202" s="510"/>
      <c r="S202" s="557" t="str">
        <f t="shared" si="16"/>
        <v/>
      </c>
      <c r="T202" s="558"/>
      <c r="U202" s="558"/>
      <c r="V202" s="558"/>
      <c r="W202" s="558"/>
      <c r="X202" s="559"/>
      <c r="Y202" s="514" t="str">
        <f t="shared" si="21"/>
        <v/>
      </c>
      <c r="Z202" s="642"/>
      <c r="AA202" s="642"/>
      <c r="AB202" s="642"/>
      <c r="AC202" s="515"/>
      <c r="AD202" s="514" t="str">
        <f t="shared" si="17"/>
        <v/>
      </c>
      <c r="AE202" s="642"/>
      <c r="AF202" s="515"/>
      <c r="AG202" s="383" t="str">
        <f t="shared" si="22"/>
        <v/>
      </c>
      <c r="AH202" s="514" t="str">
        <f t="shared" si="18"/>
        <v/>
      </c>
      <c r="AI202" s="515"/>
      <c r="AJ202" s="508" t="str">
        <f t="shared" si="19"/>
        <v/>
      </c>
      <c r="AK202" s="510"/>
      <c r="AL202" s="511" t="str">
        <f t="shared" si="20"/>
        <v/>
      </c>
      <c r="AM202" s="512"/>
      <c r="AN202" s="513"/>
      <c r="AO202" s="455" t="str">
        <f t="shared" si="23"/>
        <v/>
      </c>
    </row>
    <row r="203" spans="2:41" s="66" customFormat="1" ht="18.75">
      <c r="B203" s="381">
        <f t="shared" si="13"/>
        <v>98</v>
      </c>
      <c r="C203" s="382" t="str">
        <f t="shared" si="13"/>
        <v/>
      </c>
      <c r="D203" s="580" t="str">
        <f t="shared" si="13"/>
        <v/>
      </c>
      <c r="E203" s="581"/>
      <c r="F203" s="581"/>
      <c r="G203" s="581"/>
      <c r="H203" s="581"/>
      <c r="I203" s="581"/>
      <c r="J203" s="581"/>
      <c r="K203" s="581"/>
      <c r="L203" s="582"/>
      <c r="M203" s="516" t="str">
        <f t="shared" si="14"/>
        <v/>
      </c>
      <c r="N203" s="517"/>
      <c r="O203" s="508" t="str">
        <f t="shared" si="15"/>
        <v/>
      </c>
      <c r="P203" s="509"/>
      <c r="Q203" s="509"/>
      <c r="R203" s="510"/>
      <c r="S203" s="557" t="str">
        <f t="shared" si="16"/>
        <v/>
      </c>
      <c r="T203" s="558"/>
      <c r="U203" s="558"/>
      <c r="V203" s="558"/>
      <c r="W203" s="558"/>
      <c r="X203" s="559"/>
      <c r="Y203" s="514" t="str">
        <f t="shared" si="21"/>
        <v/>
      </c>
      <c r="Z203" s="642"/>
      <c r="AA203" s="642"/>
      <c r="AB203" s="642"/>
      <c r="AC203" s="515"/>
      <c r="AD203" s="514" t="str">
        <f t="shared" si="17"/>
        <v/>
      </c>
      <c r="AE203" s="642"/>
      <c r="AF203" s="515"/>
      <c r="AG203" s="383" t="str">
        <f t="shared" si="22"/>
        <v/>
      </c>
      <c r="AH203" s="514" t="str">
        <f t="shared" si="18"/>
        <v/>
      </c>
      <c r="AI203" s="515"/>
      <c r="AJ203" s="508" t="str">
        <f t="shared" si="19"/>
        <v/>
      </c>
      <c r="AK203" s="510"/>
      <c r="AL203" s="511" t="str">
        <f t="shared" si="20"/>
        <v/>
      </c>
      <c r="AM203" s="512"/>
      <c r="AN203" s="513"/>
      <c r="AO203" s="455" t="str">
        <f t="shared" si="23"/>
        <v/>
      </c>
    </row>
    <row r="204" spans="2:41" s="66" customFormat="1" ht="18.75">
      <c r="B204" s="381">
        <f t="shared" si="13"/>
        <v>99</v>
      </c>
      <c r="C204" s="382" t="str">
        <f t="shared" si="13"/>
        <v/>
      </c>
      <c r="D204" s="580" t="str">
        <f t="shared" si="13"/>
        <v/>
      </c>
      <c r="E204" s="581"/>
      <c r="F204" s="581"/>
      <c r="G204" s="581"/>
      <c r="H204" s="581"/>
      <c r="I204" s="581"/>
      <c r="J204" s="581"/>
      <c r="K204" s="581"/>
      <c r="L204" s="582"/>
      <c r="M204" s="516" t="str">
        <f t="shared" si="14"/>
        <v/>
      </c>
      <c r="N204" s="517"/>
      <c r="O204" s="508" t="str">
        <f t="shared" si="15"/>
        <v/>
      </c>
      <c r="P204" s="509"/>
      <c r="Q204" s="509"/>
      <c r="R204" s="510"/>
      <c r="S204" s="557" t="str">
        <f t="shared" si="16"/>
        <v/>
      </c>
      <c r="T204" s="558"/>
      <c r="U204" s="558"/>
      <c r="V204" s="558"/>
      <c r="W204" s="558"/>
      <c r="X204" s="559"/>
      <c r="Y204" s="514" t="str">
        <f t="shared" si="21"/>
        <v/>
      </c>
      <c r="Z204" s="642"/>
      <c r="AA204" s="642"/>
      <c r="AB204" s="642"/>
      <c r="AC204" s="515"/>
      <c r="AD204" s="514" t="str">
        <f t="shared" si="17"/>
        <v/>
      </c>
      <c r="AE204" s="642"/>
      <c r="AF204" s="515"/>
      <c r="AG204" s="383" t="str">
        <f t="shared" si="22"/>
        <v/>
      </c>
      <c r="AH204" s="514" t="str">
        <f t="shared" si="18"/>
        <v/>
      </c>
      <c r="AI204" s="515"/>
      <c r="AJ204" s="508" t="str">
        <f t="shared" si="19"/>
        <v/>
      </c>
      <c r="AK204" s="510"/>
      <c r="AL204" s="511" t="str">
        <f t="shared" si="20"/>
        <v/>
      </c>
      <c r="AM204" s="512"/>
      <c r="AN204" s="513"/>
      <c r="AO204" s="455" t="str">
        <f t="shared" si="23"/>
        <v/>
      </c>
    </row>
    <row r="205" spans="2:41" s="66" customFormat="1" ht="18.75">
      <c r="B205" s="381">
        <f t="shared" si="13"/>
        <v>100</v>
      </c>
      <c r="C205" s="382" t="str">
        <f t="shared" si="13"/>
        <v/>
      </c>
      <c r="D205" s="580" t="str">
        <f t="shared" si="13"/>
        <v/>
      </c>
      <c r="E205" s="581"/>
      <c r="F205" s="581"/>
      <c r="G205" s="581"/>
      <c r="H205" s="581"/>
      <c r="I205" s="581"/>
      <c r="J205" s="581"/>
      <c r="K205" s="581"/>
      <c r="L205" s="582"/>
      <c r="M205" s="516" t="str">
        <f t="shared" si="14"/>
        <v/>
      </c>
      <c r="N205" s="517"/>
      <c r="O205" s="508" t="str">
        <f t="shared" si="15"/>
        <v/>
      </c>
      <c r="P205" s="509"/>
      <c r="Q205" s="509"/>
      <c r="R205" s="510"/>
      <c r="S205" s="557" t="str">
        <f t="shared" si="16"/>
        <v/>
      </c>
      <c r="T205" s="558"/>
      <c r="U205" s="558"/>
      <c r="V205" s="558"/>
      <c r="W205" s="558"/>
      <c r="X205" s="559"/>
      <c r="Y205" s="514" t="str">
        <f t="shared" si="21"/>
        <v/>
      </c>
      <c r="Z205" s="642"/>
      <c r="AA205" s="642"/>
      <c r="AB205" s="642"/>
      <c r="AC205" s="515"/>
      <c r="AD205" s="514" t="str">
        <f t="shared" si="17"/>
        <v/>
      </c>
      <c r="AE205" s="642"/>
      <c r="AF205" s="515"/>
      <c r="AG205" s="383" t="str">
        <f t="shared" si="22"/>
        <v/>
      </c>
      <c r="AH205" s="514" t="str">
        <f t="shared" si="18"/>
        <v/>
      </c>
      <c r="AI205" s="515"/>
      <c r="AJ205" s="508" t="str">
        <f t="shared" si="19"/>
        <v/>
      </c>
      <c r="AK205" s="510"/>
      <c r="AL205" s="511" t="str">
        <f t="shared" si="20"/>
        <v/>
      </c>
      <c r="AM205" s="512"/>
      <c r="AN205" s="513"/>
      <c r="AO205" s="455" t="str">
        <f t="shared" si="23"/>
        <v/>
      </c>
    </row>
    <row r="206" spans="2:41" s="66" customFormat="1" ht="18.75">
      <c r="B206" s="381">
        <f t="shared" ref="B206:D210" si="24">IF(B87="","",B87)</f>
        <v>101</v>
      </c>
      <c r="C206" s="382" t="str">
        <f t="shared" si="24"/>
        <v/>
      </c>
      <c r="D206" s="580" t="str">
        <f t="shared" si="24"/>
        <v/>
      </c>
      <c r="E206" s="581"/>
      <c r="F206" s="581"/>
      <c r="G206" s="581"/>
      <c r="H206" s="581"/>
      <c r="I206" s="581"/>
      <c r="J206" s="581"/>
      <c r="K206" s="581"/>
      <c r="L206" s="582"/>
      <c r="M206" s="516" t="str">
        <f t="shared" si="14"/>
        <v/>
      </c>
      <c r="N206" s="517"/>
      <c r="O206" s="508" t="str">
        <f t="shared" si="15"/>
        <v/>
      </c>
      <c r="P206" s="509"/>
      <c r="Q206" s="509"/>
      <c r="R206" s="510"/>
      <c r="S206" s="557" t="str">
        <f t="shared" si="16"/>
        <v/>
      </c>
      <c r="T206" s="558"/>
      <c r="U206" s="558"/>
      <c r="V206" s="558"/>
      <c r="W206" s="558"/>
      <c r="X206" s="559"/>
      <c r="Y206" s="514" t="str">
        <f t="shared" si="21"/>
        <v/>
      </c>
      <c r="Z206" s="642"/>
      <c r="AA206" s="642"/>
      <c r="AB206" s="642"/>
      <c r="AC206" s="515"/>
      <c r="AD206" s="514" t="str">
        <f t="shared" si="17"/>
        <v/>
      </c>
      <c r="AE206" s="642"/>
      <c r="AF206" s="515"/>
      <c r="AG206" s="383" t="str">
        <f t="shared" si="22"/>
        <v/>
      </c>
      <c r="AH206" s="514" t="str">
        <f t="shared" si="18"/>
        <v/>
      </c>
      <c r="AI206" s="515"/>
      <c r="AJ206" s="508" t="str">
        <f t="shared" si="19"/>
        <v/>
      </c>
      <c r="AK206" s="510"/>
      <c r="AL206" s="511" t="str">
        <f t="shared" si="20"/>
        <v/>
      </c>
      <c r="AM206" s="512"/>
      <c r="AN206" s="513"/>
      <c r="AO206" s="455" t="str">
        <f t="shared" si="23"/>
        <v/>
      </c>
    </row>
    <row r="207" spans="2:41" s="66" customFormat="1" ht="18.75">
      <c r="B207" s="381">
        <f t="shared" si="24"/>
        <v>102</v>
      </c>
      <c r="C207" s="382" t="str">
        <f t="shared" si="24"/>
        <v/>
      </c>
      <c r="D207" s="580" t="str">
        <f t="shared" si="24"/>
        <v/>
      </c>
      <c r="E207" s="581"/>
      <c r="F207" s="581"/>
      <c r="G207" s="581"/>
      <c r="H207" s="581"/>
      <c r="I207" s="581"/>
      <c r="J207" s="581"/>
      <c r="K207" s="581"/>
      <c r="L207" s="582"/>
      <c r="M207" s="516" t="str">
        <f t="shared" si="14"/>
        <v/>
      </c>
      <c r="N207" s="517"/>
      <c r="O207" s="508" t="str">
        <f t="shared" si="15"/>
        <v/>
      </c>
      <c r="P207" s="509"/>
      <c r="Q207" s="509"/>
      <c r="R207" s="510"/>
      <c r="S207" s="557" t="str">
        <f t="shared" si="16"/>
        <v/>
      </c>
      <c r="T207" s="558"/>
      <c r="U207" s="558"/>
      <c r="V207" s="558"/>
      <c r="W207" s="558"/>
      <c r="X207" s="559"/>
      <c r="Y207" s="514" t="str">
        <f t="shared" si="21"/>
        <v/>
      </c>
      <c r="Z207" s="642"/>
      <c r="AA207" s="642"/>
      <c r="AB207" s="642"/>
      <c r="AC207" s="515"/>
      <c r="AD207" s="514" t="str">
        <f t="shared" si="17"/>
        <v/>
      </c>
      <c r="AE207" s="642"/>
      <c r="AF207" s="515"/>
      <c r="AG207" s="383" t="str">
        <f t="shared" si="22"/>
        <v/>
      </c>
      <c r="AH207" s="514" t="str">
        <f t="shared" si="18"/>
        <v/>
      </c>
      <c r="AI207" s="515"/>
      <c r="AJ207" s="508" t="str">
        <f t="shared" si="19"/>
        <v/>
      </c>
      <c r="AK207" s="510"/>
      <c r="AL207" s="511" t="str">
        <f t="shared" si="20"/>
        <v/>
      </c>
      <c r="AM207" s="512"/>
      <c r="AN207" s="513"/>
      <c r="AO207" s="455" t="str">
        <f t="shared" si="23"/>
        <v/>
      </c>
    </row>
    <row r="208" spans="2:41" s="66" customFormat="1" ht="18.75">
      <c r="B208" s="381">
        <f t="shared" si="24"/>
        <v>103</v>
      </c>
      <c r="C208" s="382" t="str">
        <f t="shared" si="24"/>
        <v/>
      </c>
      <c r="D208" s="580" t="str">
        <f t="shared" si="24"/>
        <v/>
      </c>
      <c r="E208" s="581"/>
      <c r="F208" s="581"/>
      <c r="G208" s="581"/>
      <c r="H208" s="581"/>
      <c r="I208" s="581"/>
      <c r="J208" s="581"/>
      <c r="K208" s="581"/>
      <c r="L208" s="582"/>
      <c r="M208" s="516" t="str">
        <f t="shared" si="14"/>
        <v/>
      </c>
      <c r="N208" s="517"/>
      <c r="O208" s="508" t="str">
        <f t="shared" si="15"/>
        <v/>
      </c>
      <c r="P208" s="509"/>
      <c r="Q208" s="509"/>
      <c r="R208" s="510"/>
      <c r="S208" s="557" t="str">
        <f t="shared" si="16"/>
        <v/>
      </c>
      <c r="T208" s="558"/>
      <c r="U208" s="558"/>
      <c r="V208" s="558"/>
      <c r="W208" s="558"/>
      <c r="X208" s="559"/>
      <c r="Y208" s="514" t="str">
        <f t="shared" si="21"/>
        <v/>
      </c>
      <c r="Z208" s="642"/>
      <c r="AA208" s="642"/>
      <c r="AB208" s="642"/>
      <c r="AC208" s="515"/>
      <c r="AD208" s="514" t="str">
        <f t="shared" si="17"/>
        <v/>
      </c>
      <c r="AE208" s="642"/>
      <c r="AF208" s="515"/>
      <c r="AG208" s="383" t="str">
        <f t="shared" si="22"/>
        <v/>
      </c>
      <c r="AH208" s="514" t="str">
        <f t="shared" si="18"/>
        <v/>
      </c>
      <c r="AI208" s="515"/>
      <c r="AJ208" s="508" t="str">
        <f t="shared" si="19"/>
        <v/>
      </c>
      <c r="AK208" s="510"/>
      <c r="AL208" s="511" t="str">
        <f t="shared" si="20"/>
        <v/>
      </c>
      <c r="AM208" s="512"/>
      <c r="AN208" s="513"/>
      <c r="AO208" s="455" t="str">
        <f t="shared" si="23"/>
        <v/>
      </c>
    </row>
    <row r="209" spans="1:85" s="66" customFormat="1" ht="18.75">
      <c r="B209" s="381">
        <f t="shared" si="24"/>
        <v>104</v>
      </c>
      <c r="C209" s="382" t="str">
        <f t="shared" si="24"/>
        <v/>
      </c>
      <c r="D209" s="580" t="str">
        <f t="shared" si="24"/>
        <v/>
      </c>
      <c r="E209" s="581"/>
      <c r="F209" s="581"/>
      <c r="G209" s="581"/>
      <c r="H209" s="581"/>
      <c r="I209" s="581"/>
      <c r="J209" s="581"/>
      <c r="K209" s="581"/>
      <c r="L209" s="582"/>
      <c r="M209" s="516" t="str">
        <f t="shared" si="14"/>
        <v/>
      </c>
      <c r="N209" s="517"/>
      <c r="O209" s="508" t="str">
        <f t="shared" si="15"/>
        <v/>
      </c>
      <c r="P209" s="509"/>
      <c r="Q209" s="509"/>
      <c r="R209" s="510"/>
      <c r="S209" s="557" t="str">
        <f t="shared" si="16"/>
        <v/>
      </c>
      <c r="T209" s="558"/>
      <c r="U209" s="558"/>
      <c r="V209" s="558"/>
      <c r="W209" s="558"/>
      <c r="X209" s="559"/>
      <c r="Y209" s="514" t="str">
        <f t="shared" si="21"/>
        <v/>
      </c>
      <c r="Z209" s="642"/>
      <c r="AA209" s="642"/>
      <c r="AB209" s="642"/>
      <c r="AC209" s="515"/>
      <c r="AD209" s="514" t="str">
        <f t="shared" si="17"/>
        <v/>
      </c>
      <c r="AE209" s="642"/>
      <c r="AF209" s="515"/>
      <c r="AG209" s="383" t="str">
        <f t="shared" si="22"/>
        <v/>
      </c>
      <c r="AH209" s="514" t="str">
        <f t="shared" si="18"/>
        <v/>
      </c>
      <c r="AI209" s="515"/>
      <c r="AJ209" s="508" t="str">
        <f t="shared" si="19"/>
        <v/>
      </c>
      <c r="AK209" s="510"/>
      <c r="AL209" s="511" t="str">
        <f t="shared" si="20"/>
        <v/>
      </c>
      <c r="AM209" s="512"/>
      <c r="AN209" s="513"/>
      <c r="AO209" s="455" t="str">
        <f t="shared" si="23"/>
        <v/>
      </c>
    </row>
    <row r="210" spans="1:85" s="66" customFormat="1" ht="18.75">
      <c r="B210" s="381">
        <f t="shared" si="24"/>
        <v>105</v>
      </c>
      <c r="C210" s="382" t="str">
        <f t="shared" si="24"/>
        <v/>
      </c>
      <c r="D210" s="580" t="str">
        <f t="shared" si="24"/>
        <v/>
      </c>
      <c r="E210" s="581"/>
      <c r="F210" s="581"/>
      <c r="G210" s="581"/>
      <c r="H210" s="581"/>
      <c r="I210" s="581"/>
      <c r="J210" s="581"/>
      <c r="K210" s="581"/>
      <c r="L210" s="582"/>
      <c r="M210" s="516" t="str">
        <f t="shared" si="14"/>
        <v/>
      </c>
      <c r="N210" s="517"/>
      <c r="O210" s="508" t="str">
        <f t="shared" si="15"/>
        <v/>
      </c>
      <c r="P210" s="509"/>
      <c r="Q210" s="509"/>
      <c r="R210" s="510"/>
      <c r="S210" s="557" t="str">
        <f t="shared" si="16"/>
        <v/>
      </c>
      <c r="T210" s="558"/>
      <c r="U210" s="558"/>
      <c r="V210" s="558"/>
      <c r="W210" s="558"/>
      <c r="X210" s="559"/>
      <c r="Y210" s="514" t="str">
        <f t="shared" si="21"/>
        <v/>
      </c>
      <c r="Z210" s="642"/>
      <c r="AA210" s="642"/>
      <c r="AB210" s="642"/>
      <c r="AC210" s="515"/>
      <c r="AD210" s="514" t="str">
        <f t="shared" si="17"/>
        <v/>
      </c>
      <c r="AE210" s="642"/>
      <c r="AF210" s="515"/>
      <c r="AG210" s="383" t="str">
        <f t="shared" si="22"/>
        <v/>
      </c>
      <c r="AH210" s="514" t="str">
        <f t="shared" si="18"/>
        <v/>
      </c>
      <c r="AI210" s="515"/>
      <c r="AJ210" s="508" t="str">
        <f t="shared" si="19"/>
        <v/>
      </c>
      <c r="AK210" s="510"/>
      <c r="AL210" s="511" t="str">
        <f t="shared" si="20"/>
        <v/>
      </c>
      <c r="AM210" s="512"/>
      <c r="AN210" s="513"/>
      <c r="AO210" s="455" t="str">
        <f t="shared" si="23"/>
        <v/>
      </c>
    </row>
    <row r="211" spans="1:85" ht="18" customHeight="1">
      <c r="B211" s="910"/>
      <c r="C211" s="911"/>
      <c r="D211" s="748" t="s">
        <v>119</v>
      </c>
      <c r="E211" s="749"/>
      <c r="F211" s="749"/>
      <c r="G211" s="749"/>
      <c r="H211" s="749"/>
      <c r="I211" s="749"/>
      <c r="J211" s="749"/>
      <c r="K211" s="749"/>
      <c r="L211" s="750"/>
      <c r="M211" s="908">
        <f t="shared" si="14"/>
        <v>0</v>
      </c>
      <c r="N211" s="909"/>
      <c r="O211" s="527"/>
      <c r="P211" s="528"/>
      <c r="Q211" s="528"/>
      <c r="R211" s="529"/>
      <c r="S211" s="995">
        <f t="shared" si="16"/>
        <v>0</v>
      </c>
      <c r="T211" s="996"/>
      <c r="U211" s="996"/>
      <c r="V211" s="996"/>
      <c r="W211" s="996"/>
      <c r="X211" s="997"/>
      <c r="Y211" s="993">
        <f t="shared" si="21"/>
        <v>0</v>
      </c>
      <c r="Z211" s="998"/>
      <c r="AA211" s="998"/>
      <c r="AB211" s="998"/>
      <c r="AC211" s="994"/>
      <c r="AD211" s="993">
        <f t="shared" si="17"/>
        <v>0</v>
      </c>
      <c r="AE211" s="998"/>
      <c r="AF211" s="994"/>
      <c r="AG211" s="384">
        <f t="shared" si="22"/>
        <v>0</v>
      </c>
      <c r="AH211" s="993">
        <f t="shared" si="18"/>
        <v>0</v>
      </c>
      <c r="AI211" s="994"/>
      <c r="AJ211" s="991"/>
      <c r="AK211" s="992"/>
      <c r="AL211" s="490">
        <f t="shared" si="20"/>
        <v>0</v>
      </c>
      <c r="AM211" s="491"/>
      <c r="AN211" s="492"/>
      <c r="AO211" s="456">
        <f t="shared" si="23"/>
        <v>0</v>
      </c>
    </row>
    <row r="212" spans="1:85" ht="5.25" customHeight="1">
      <c r="B212" s="33"/>
      <c r="C212" s="33"/>
      <c r="D212" s="33"/>
      <c r="E212" s="33"/>
      <c r="F212" s="33"/>
      <c r="G212" s="33"/>
      <c r="H212" s="33"/>
      <c r="I212" s="33"/>
      <c r="J212" s="33"/>
      <c r="K212" s="33"/>
      <c r="L212" s="33"/>
      <c r="M212" s="2"/>
      <c r="N212" s="2"/>
      <c r="O212" s="2"/>
      <c r="P212" s="2"/>
      <c r="Q212" s="2"/>
      <c r="R212" s="33"/>
      <c r="S212" s="33"/>
      <c r="T212" s="33"/>
      <c r="U212" s="33"/>
      <c r="V212" s="2"/>
      <c r="W212" s="2"/>
      <c r="X212" s="2"/>
      <c r="Y212" s="385"/>
      <c r="Z212" s="385"/>
      <c r="AA212" s="386"/>
      <c r="AB212" s="386"/>
      <c r="AC212" s="386"/>
      <c r="AD212" s="385"/>
      <c r="AE212" s="385"/>
      <c r="AF212" s="385"/>
      <c r="AG212" s="2"/>
      <c r="AH212" s="2"/>
      <c r="AI212" s="16"/>
      <c r="AJ212" s="16"/>
      <c r="AK212" s="2"/>
      <c r="AL212" s="2"/>
      <c r="AM212" s="2"/>
      <c r="AN212" s="2"/>
    </row>
    <row r="213" spans="1:85" s="3" customFormat="1" ht="6" customHeight="1">
      <c r="A213" s="2"/>
      <c r="B213" s="570" t="s">
        <v>141</v>
      </c>
      <c r="C213" s="570"/>
      <c r="D213" s="570"/>
      <c r="E213" s="570"/>
      <c r="F213" s="570"/>
      <c r="G213" s="570"/>
      <c r="H213" s="572" t="str">
        <f>H94</f>
        <v xml:space="preserve">בעת מילוי הטופס יש לרשום מידע בלתי מסווג בלבד </v>
      </c>
      <c r="I213" s="572"/>
      <c r="J213" s="572"/>
      <c r="K213" s="572"/>
      <c r="L213" s="572"/>
      <c r="M213" s="572"/>
      <c r="N213" s="572"/>
      <c r="O213" s="572"/>
      <c r="P213" s="572"/>
      <c r="Q213" s="572"/>
      <c r="R213" s="572"/>
      <c r="S213" s="572"/>
      <c r="T213" s="572"/>
      <c r="U213" s="572"/>
      <c r="V213" s="572"/>
      <c r="W213" s="572"/>
      <c r="X213" s="572"/>
      <c r="Y213" s="387"/>
      <c r="Z213" s="109"/>
      <c r="AA213" s="109"/>
      <c r="AB213" s="109"/>
      <c r="AC213" s="109"/>
      <c r="AD213" s="109"/>
      <c r="AE213" s="109"/>
      <c r="AF213" s="109"/>
      <c r="AG213" s="109"/>
      <c r="AH213" s="109"/>
      <c r="AI213" s="109"/>
      <c r="AJ213" s="109"/>
      <c r="AK213" s="109"/>
      <c r="AL213" s="109"/>
      <c r="AM213" s="109"/>
      <c r="AN213" s="109"/>
    </row>
    <row r="214" spans="1:85" s="3" customFormat="1" ht="12" customHeight="1">
      <c r="A214" s="2"/>
      <c r="B214" s="571"/>
      <c r="C214" s="571"/>
      <c r="D214" s="571"/>
      <c r="E214" s="571"/>
      <c r="F214" s="571"/>
      <c r="G214" s="571"/>
      <c r="H214" s="573"/>
      <c r="I214" s="573"/>
      <c r="J214" s="573"/>
      <c r="K214" s="573"/>
      <c r="L214" s="573"/>
      <c r="M214" s="573"/>
      <c r="N214" s="573"/>
      <c r="O214" s="573"/>
      <c r="P214" s="573"/>
      <c r="Q214" s="573"/>
      <c r="R214" s="573"/>
      <c r="S214" s="573"/>
      <c r="T214" s="573"/>
      <c r="U214" s="573"/>
      <c r="V214" s="573"/>
      <c r="W214" s="573"/>
      <c r="X214" s="573"/>
      <c r="Y214" s="719"/>
      <c r="Z214" s="561"/>
      <c r="AA214" s="561"/>
      <c r="AB214" s="561"/>
      <c r="AC214" s="561"/>
      <c r="AD214" s="561"/>
      <c r="AE214" s="388"/>
      <c r="AF214" s="388"/>
      <c r="AG214" s="561"/>
      <c r="AH214" s="561"/>
      <c r="AI214" s="562"/>
      <c r="AJ214" s="487" t="s">
        <v>120</v>
      </c>
      <c r="AK214" s="486"/>
      <c r="AL214" s="485">
        <f>AL94</f>
        <v>0</v>
      </c>
      <c r="AM214" s="485"/>
      <c r="AN214" s="486"/>
    </row>
    <row r="215" spans="1:85" s="3" customFormat="1" ht="12" customHeight="1">
      <c r="A215" s="2"/>
      <c r="B215" s="315"/>
      <c r="C215" s="315"/>
      <c r="D215" s="315"/>
      <c r="E215" s="315"/>
      <c r="F215" s="315"/>
      <c r="G215" s="315"/>
      <c r="H215" s="109"/>
      <c r="I215" s="109"/>
      <c r="J215" s="109"/>
      <c r="K215" s="109"/>
      <c r="L215" s="109"/>
      <c r="M215" s="109"/>
      <c r="N215" s="109"/>
      <c r="O215" s="109"/>
      <c r="P215" s="109"/>
      <c r="Q215" s="109"/>
      <c r="R215" s="109"/>
      <c r="S215" s="109"/>
      <c r="T215" s="109"/>
      <c r="U215" s="109"/>
      <c r="V215" s="109"/>
      <c r="W215" s="109"/>
      <c r="X215" s="109"/>
      <c r="Y215" s="389"/>
      <c r="Z215" s="389"/>
      <c r="AA215" s="389"/>
      <c r="AB215" s="389"/>
      <c r="AC215" s="389"/>
      <c r="AD215" s="389"/>
      <c r="AE215" s="388"/>
      <c r="AF215" s="388"/>
      <c r="AG215" s="389"/>
      <c r="AH215" s="389"/>
      <c r="AI215" s="389"/>
      <c r="AJ215" s="390"/>
      <c r="AK215" s="390"/>
      <c r="AL215" s="390"/>
      <c r="AM215" s="390"/>
      <c r="AN215" s="390"/>
    </row>
    <row r="216" spans="1:85" s="3" customFormat="1" ht="12" customHeight="1">
      <c r="A216" s="2"/>
      <c r="B216" s="315"/>
      <c r="C216" s="315"/>
      <c r="D216" s="315"/>
      <c r="E216" s="315"/>
      <c r="F216" s="315"/>
      <c r="G216" s="315"/>
      <c r="H216" s="109"/>
      <c r="I216" s="109"/>
      <c r="J216" s="109"/>
      <c r="K216" s="109"/>
      <c r="L216" s="109"/>
      <c r="M216" s="109"/>
      <c r="N216" s="109"/>
      <c r="O216" s="109"/>
      <c r="P216" s="109"/>
      <c r="Q216" s="109"/>
      <c r="R216" s="109"/>
      <c r="S216" s="109"/>
      <c r="T216" s="109"/>
      <c r="U216" s="109"/>
      <c r="V216" s="109"/>
      <c r="W216" s="109"/>
      <c r="X216" s="109"/>
      <c r="Y216" s="389"/>
      <c r="Z216" s="389"/>
      <c r="AA216" s="389"/>
      <c r="AB216" s="389"/>
      <c r="AC216" s="389"/>
      <c r="AD216" s="389"/>
      <c r="AE216" s="388"/>
      <c r="AF216" s="388"/>
      <c r="AG216" s="389"/>
      <c r="AH216" s="389"/>
      <c r="AI216" s="389"/>
      <c r="AJ216" s="390"/>
      <c r="AK216" s="390"/>
      <c r="AL216" s="390"/>
      <c r="AM216" s="390"/>
      <c r="AN216" s="390"/>
    </row>
    <row r="217" spans="1:85" s="3" customFormat="1" ht="18.75" customHeight="1" thickBot="1">
      <c r="A217" s="2"/>
      <c r="B217" s="980" t="s">
        <v>143</v>
      </c>
      <c r="C217" s="980"/>
      <c r="D217" s="980"/>
      <c r="E217" s="980"/>
      <c r="F217" s="980"/>
      <c r="G217" s="980"/>
      <c r="H217" s="980"/>
      <c r="I217" s="980"/>
      <c r="J217" s="980"/>
      <c r="K217" s="980"/>
      <c r="L217" s="391">
        <f>X186</f>
        <v>0</v>
      </c>
      <c r="M217" s="392" t="s">
        <v>172</v>
      </c>
      <c r="N217" s="981">
        <f>AD186</f>
        <v>0</v>
      </c>
      <c r="O217" s="980"/>
      <c r="P217" s="393"/>
      <c r="Q217" s="393"/>
      <c r="R217" s="980" t="s">
        <v>173</v>
      </c>
      <c r="S217" s="980"/>
      <c r="T217" s="980"/>
      <c r="U217" s="980"/>
      <c r="V217" s="980"/>
      <c r="W217" s="980"/>
      <c r="X217" s="980"/>
      <c r="Y217" s="980"/>
      <c r="Z217" s="980"/>
      <c r="AA217" s="980"/>
      <c r="AB217" s="980"/>
      <c r="AC217" s="980"/>
      <c r="AD217" s="980"/>
      <c r="AE217" s="980"/>
      <c r="AF217" s="394" t="s">
        <v>174</v>
      </c>
      <c r="AG217" s="394">
        <f>AK186</f>
        <v>0</v>
      </c>
      <c r="AH217" s="394" t="s">
        <v>3</v>
      </c>
      <c r="AI217" s="982">
        <f>AN186</f>
        <v>0</v>
      </c>
      <c r="AJ217" s="983"/>
      <c r="AK217" s="983"/>
      <c r="AL217" s="395"/>
      <c r="AM217" s="203"/>
      <c r="AN217" s="203"/>
      <c r="AO217" s="204"/>
      <c r="AP217" s="151"/>
      <c r="AQ217" s="205"/>
      <c r="AR217" s="205"/>
      <c r="AS217" s="205"/>
      <c r="AT217" s="205"/>
      <c r="AU217" s="205"/>
      <c r="AV217" s="205"/>
      <c r="AW217" s="205"/>
      <c r="AX217" s="205"/>
      <c r="AY217" s="169"/>
      <c r="AZ217" s="169"/>
      <c r="BA217" s="169"/>
      <c r="BB217" s="169"/>
      <c r="BC217" s="169"/>
      <c r="BD217" s="169"/>
      <c r="BE217" s="169"/>
      <c r="BF217" s="169"/>
      <c r="BG217" s="169"/>
      <c r="BH217" s="169"/>
      <c r="BI217" s="135"/>
      <c r="BJ217" s="135"/>
      <c r="BK217" s="135"/>
      <c r="BL217" s="135"/>
      <c r="BM217" s="135"/>
      <c r="BN217" s="135"/>
      <c r="BO217" s="135"/>
      <c r="BP217" s="135"/>
      <c r="BQ217" s="135"/>
      <c r="BR217" s="135"/>
      <c r="BS217" s="135"/>
      <c r="BT217" s="135"/>
      <c r="BU217" s="135"/>
      <c r="BV217" s="135"/>
      <c r="BW217" s="135"/>
      <c r="BX217" s="135"/>
      <c r="BY217" s="135"/>
      <c r="BZ217" s="135"/>
      <c r="CA217" s="135"/>
      <c r="CB217" s="135"/>
      <c r="CC217" s="135"/>
      <c r="CD217" s="135"/>
      <c r="CE217" s="135"/>
      <c r="CF217" s="135"/>
    </row>
    <row r="218" spans="1:85" ht="31.5" customHeight="1">
      <c r="B218" s="723" t="s">
        <v>144</v>
      </c>
      <c r="C218" s="724"/>
      <c r="D218" s="724"/>
      <c r="E218" s="724"/>
      <c r="F218" s="724"/>
      <c r="G218" s="725"/>
      <c r="H218" s="726" t="s">
        <v>170</v>
      </c>
      <c r="I218" s="727"/>
      <c r="J218" s="727"/>
      <c r="K218" s="727"/>
      <c r="L218" s="728" t="s">
        <v>162</v>
      </c>
      <c r="M218" s="729"/>
      <c r="N218" s="734" t="s">
        <v>148</v>
      </c>
      <c r="O218" s="735"/>
      <c r="P218" s="740" t="s">
        <v>164</v>
      </c>
      <c r="Q218" s="740"/>
      <c r="R218" s="756" t="s">
        <v>168</v>
      </c>
      <c r="S218" s="757"/>
      <c r="T218" s="757"/>
      <c r="U218" s="757"/>
      <c r="V218" s="758"/>
      <c r="W218" s="765" t="s">
        <v>165</v>
      </c>
      <c r="X218" s="765"/>
      <c r="Y218" s="765"/>
      <c r="Z218" s="765"/>
      <c r="AA218" s="740" t="s">
        <v>169</v>
      </c>
      <c r="AB218" s="740"/>
      <c r="AC218" s="740"/>
      <c r="AD218" s="740"/>
      <c r="AE218" s="740"/>
      <c r="AF218" s="552" t="s">
        <v>166</v>
      </c>
      <c r="AG218" s="552"/>
      <c r="AH218" s="552" t="s">
        <v>167</v>
      </c>
      <c r="AI218" s="552"/>
      <c r="AJ218" s="552" t="s">
        <v>163</v>
      </c>
      <c r="AK218" s="552"/>
      <c r="AL218" s="150"/>
      <c r="AM218" s="150"/>
      <c r="AN218" s="150"/>
      <c r="AO218" s="151"/>
      <c r="AP218" s="278"/>
      <c r="AQ218" s="278"/>
      <c r="AR218" s="278"/>
      <c r="AS218" s="278"/>
      <c r="AT218" s="278"/>
      <c r="AU218" s="278"/>
      <c r="AV218" s="278"/>
      <c r="AW218" s="278"/>
      <c r="AX218" s="286"/>
      <c r="AY218" s="283"/>
      <c r="AZ218" s="283"/>
      <c r="BA218" s="283"/>
      <c r="BB218" s="283"/>
      <c r="BC218" s="283"/>
      <c r="BD218" s="283"/>
      <c r="BE218" s="283"/>
      <c r="BF218" s="283"/>
      <c r="BG218" s="283"/>
      <c r="BH218" s="277"/>
      <c r="BI218" s="277"/>
      <c r="BJ218" s="277"/>
      <c r="BK218" s="277"/>
      <c r="BL218" s="277"/>
      <c r="BM218" s="277"/>
      <c r="BN218" s="277"/>
      <c r="BO218" s="277"/>
      <c r="BP218" s="277"/>
      <c r="BQ218" s="277"/>
      <c r="BR218" s="277"/>
      <c r="BS218" s="277"/>
      <c r="BT218" s="277"/>
      <c r="BU218" s="277"/>
      <c r="BV218" s="277"/>
      <c r="BW218" s="277"/>
      <c r="BX218" s="277"/>
      <c r="BY218" s="277"/>
      <c r="BZ218" s="277"/>
      <c r="CA218" s="278"/>
      <c r="CB218" s="279"/>
      <c r="CC218" s="279"/>
      <c r="CD218" s="279"/>
      <c r="CE218" s="279"/>
      <c r="CF218" s="279"/>
      <c r="CG218" s="108"/>
    </row>
    <row r="219" spans="1:85" s="66" customFormat="1" ht="21" customHeight="1">
      <c r="B219" s="396"/>
      <c r="C219" s="397"/>
      <c r="D219" s="397"/>
      <c r="E219" s="397"/>
      <c r="F219" s="397"/>
      <c r="G219" s="398"/>
      <c r="H219" s="745" t="s">
        <v>145</v>
      </c>
      <c r="I219" s="746"/>
      <c r="J219" s="746"/>
      <c r="K219" s="746"/>
      <c r="L219" s="730"/>
      <c r="M219" s="731"/>
      <c r="N219" s="736"/>
      <c r="O219" s="737"/>
      <c r="P219" s="740"/>
      <c r="Q219" s="740"/>
      <c r="R219" s="759"/>
      <c r="S219" s="760"/>
      <c r="T219" s="760"/>
      <c r="U219" s="760"/>
      <c r="V219" s="761"/>
      <c r="W219" s="765"/>
      <c r="X219" s="765"/>
      <c r="Y219" s="765"/>
      <c r="Z219" s="765"/>
      <c r="AA219" s="740"/>
      <c r="AB219" s="740"/>
      <c r="AC219" s="740"/>
      <c r="AD219" s="740"/>
      <c r="AE219" s="740"/>
      <c r="AF219" s="552"/>
      <c r="AG219" s="552"/>
      <c r="AH219" s="552"/>
      <c r="AI219" s="552"/>
      <c r="AJ219" s="552"/>
      <c r="AK219" s="552"/>
      <c r="AL219" s="150"/>
      <c r="AM219" s="150"/>
      <c r="AN219" s="150"/>
      <c r="AO219" s="151"/>
      <c r="AP219" s="278"/>
      <c r="AQ219" s="278"/>
      <c r="AR219" s="278"/>
      <c r="AS219" s="278"/>
      <c r="AT219" s="278"/>
      <c r="AU219" s="278"/>
      <c r="AV219" s="278"/>
      <c r="AW219" s="278"/>
      <c r="AX219" s="286"/>
      <c r="AY219" s="283"/>
      <c r="AZ219" s="283"/>
      <c r="BA219" s="283"/>
      <c r="BB219" s="283"/>
      <c r="BC219" s="283"/>
      <c r="BD219" s="283"/>
      <c r="BE219" s="283"/>
      <c r="BF219" s="283"/>
      <c r="BG219" s="283"/>
      <c r="BH219" s="277"/>
      <c r="BI219" s="277"/>
      <c r="BJ219" s="277"/>
      <c r="BK219" s="277"/>
      <c r="BL219" s="277"/>
      <c r="BM219" s="277"/>
      <c r="BN219" s="277"/>
      <c r="BO219" s="277"/>
      <c r="BP219" s="277"/>
      <c r="BQ219" s="277"/>
      <c r="BR219" s="277"/>
      <c r="BS219" s="277"/>
      <c r="BT219" s="277"/>
      <c r="BU219" s="277"/>
      <c r="BV219" s="277"/>
      <c r="BW219" s="277"/>
      <c r="BX219" s="277"/>
      <c r="BY219" s="277"/>
      <c r="BZ219" s="277"/>
      <c r="CA219" s="279"/>
      <c r="CB219" s="279"/>
      <c r="CC219" s="279"/>
      <c r="CD219" s="279"/>
      <c r="CE219" s="279"/>
      <c r="CF219" s="279"/>
      <c r="CG219" s="133"/>
    </row>
    <row r="220" spans="1:85" s="66" customFormat="1" ht="18.75" customHeight="1">
      <c r="B220" s="396"/>
      <c r="C220" s="397"/>
      <c r="D220" s="397"/>
      <c r="E220" s="397"/>
      <c r="F220" s="397"/>
      <c r="G220" s="398"/>
      <c r="H220" s="726" t="s">
        <v>146</v>
      </c>
      <c r="I220" s="727"/>
      <c r="J220" s="727"/>
      <c r="K220" s="727"/>
      <c r="L220" s="730"/>
      <c r="M220" s="731"/>
      <c r="N220" s="736"/>
      <c r="O220" s="737"/>
      <c r="P220" s="740"/>
      <c r="Q220" s="740"/>
      <c r="R220" s="759"/>
      <c r="S220" s="760"/>
      <c r="T220" s="760"/>
      <c r="U220" s="760"/>
      <c r="V220" s="761"/>
      <c r="W220" s="765"/>
      <c r="X220" s="765"/>
      <c r="Y220" s="765"/>
      <c r="Z220" s="765"/>
      <c r="AA220" s="740"/>
      <c r="AB220" s="740"/>
      <c r="AC220" s="740"/>
      <c r="AD220" s="740"/>
      <c r="AE220" s="740"/>
      <c r="AF220" s="552"/>
      <c r="AG220" s="552"/>
      <c r="AH220" s="552"/>
      <c r="AI220" s="552"/>
      <c r="AJ220" s="552"/>
      <c r="AK220" s="552"/>
      <c r="AL220" s="150"/>
      <c r="AM220" s="150"/>
      <c r="AN220" s="150"/>
      <c r="AO220" s="151"/>
      <c r="AP220" s="278"/>
      <c r="AQ220" s="278"/>
      <c r="AR220" s="278"/>
      <c r="AS220" s="278"/>
      <c r="AT220" s="278"/>
      <c r="AU220" s="278"/>
      <c r="AV220" s="278"/>
      <c r="AW220" s="278"/>
      <c r="AX220" s="282"/>
      <c r="AY220" s="283"/>
      <c r="AZ220" s="283"/>
      <c r="BA220" s="283"/>
      <c r="BB220" s="283"/>
      <c r="BC220" s="283"/>
      <c r="BD220" s="283"/>
      <c r="BE220" s="283"/>
      <c r="BF220" s="283"/>
      <c r="BG220" s="283"/>
      <c r="BH220" s="277"/>
      <c r="BI220" s="277"/>
      <c r="BJ220" s="277"/>
      <c r="BK220" s="277"/>
      <c r="BL220" s="277"/>
      <c r="BM220" s="277"/>
      <c r="BN220" s="277"/>
      <c r="BO220" s="277"/>
      <c r="BP220" s="277"/>
      <c r="BQ220" s="277"/>
      <c r="BR220" s="277"/>
      <c r="BS220" s="277"/>
      <c r="BT220" s="277"/>
      <c r="BU220" s="277"/>
      <c r="BV220" s="277"/>
      <c r="BW220" s="277"/>
      <c r="BX220" s="277"/>
      <c r="BY220" s="277"/>
      <c r="BZ220" s="277"/>
      <c r="CA220" s="279"/>
      <c r="CB220" s="279"/>
      <c r="CC220" s="279"/>
      <c r="CD220" s="279"/>
      <c r="CE220" s="279"/>
      <c r="CF220" s="279"/>
      <c r="CG220" s="133"/>
    </row>
    <row r="221" spans="1:85" s="66" customFormat="1" ht="18.75" customHeight="1">
      <c r="B221" s="396"/>
      <c r="C221" s="397"/>
      <c r="D221" s="397"/>
      <c r="E221" s="397"/>
      <c r="F221" s="397"/>
      <c r="G221" s="398"/>
      <c r="H221" s="726" t="s">
        <v>147</v>
      </c>
      <c r="I221" s="727"/>
      <c r="J221" s="727"/>
      <c r="K221" s="727"/>
      <c r="L221" s="732"/>
      <c r="M221" s="733"/>
      <c r="N221" s="736"/>
      <c r="O221" s="737"/>
      <c r="P221" s="740"/>
      <c r="Q221" s="740"/>
      <c r="R221" s="759"/>
      <c r="S221" s="760"/>
      <c r="T221" s="760"/>
      <c r="U221" s="760"/>
      <c r="V221" s="761"/>
      <c r="W221" s="765"/>
      <c r="X221" s="765"/>
      <c r="Y221" s="765"/>
      <c r="Z221" s="765"/>
      <c r="AA221" s="740"/>
      <c r="AB221" s="740"/>
      <c r="AC221" s="740"/>
      <c r="AD221" s="740"/>
      <c r="AE221" s="740"/>
      <c r="AF221" s="552"/>
      <c r="AG221" s="552"/>
      <c r="AH221" s="552"/>
      <c r="AI221" s="552"/>
      <c r="AJ221" s="552"/>
      <c r="AK221" s="552"/>
      <c r="AL221" s="150"/>
      <c r="AM221" s="150"/>
      <c r="AN221" s="150"/>
      <c r="AO221" s="151"/>
      <c r="AP221" s="278"/>
      <c r="AQ221" s="278"/>
      <c r="AR221" s="278"/>
      <c r="AS221" s="278"/>
      <c r="AT221" s="278"/>
      <c r="AU221" s="278"/>
      <c r="AV221" s="278"/>
      <c r="AW221" s="278"/>
      <c r="AX221" s="284"/>
      <c r="AY221" s="283"/>
      <c r="AZ221" s="283"/>
      <c r="BA221" s="283"/>
      <c r="BB221" s="283"/>
      <c r="BC221" s="283"/>
      <c r="BD221" s="283"/>
      <c r="BE221" s="283"/>
      <c r="BF221" s="283"/>
      <c r="BG221" s="283"/>
      <c r="BH221" s="277"/>
      <c r="BI221" s="277"/>
      <c r="BJ221" s="277"/>
      <c r="BK221" s="277"/>
      <c r="BL221" s="277"/>
      <c r="BM221" s="277"/>
      <c r="BN221" s="277"/>
      <c r="BO221" s="277"/>
      <c r="BP221" s="277"/>
      <c r="BQ221" s="277"/>
      <c r="BR221" s="277"/>
      <c r="BS221" s="277"/>
      <c r="BT221" s="277"/>
      <c r="BU221" s="277"/>
      <c r="BV221" s="277"/>
      <c r="BW221" s="277"/>
      <c r="BX221" s="277"/>
      <c r="BY221" s="277"/>
      <c r="BZ221" s="277"/>
      <c r="CA221" s="279"/>
      <c r="CB221" s="279"/>
      <c r="CC221" s="279"/>
      <c r="CD221" s="279"/>
      <c r="CE221" s="279"/>
      <c r="CF221" s="279"/>
      <c r="CG221" s="133"/>
    </row>
    <row r="222" spans="1:85" s="66" customFormat="1" ht="24.75" customHeight="1">
      <c r="B222" s="399"/>
      <c r="C222" s="400"/>
      <c r="D222" s="400"/>
      <c r="E222" s="400"/>
      <c r="F222" s="400"/>
      <c r="G222" s="401"/>
      <c r="H222" s="745" t="s">
        <v>171</v>
      </c>
      <c r="I222" s="746"/>
      <c r="J222" s="746"/>
      <c r="K222" s="746"/>
      <c r="L222" s="402" t="s">
        <v>159</v>
      </c>
      <c r="M222" s="402" t="s">
        <v>160</v>
      </c>
      <c r="N222" s="738"/>
      <c r="O222" s="739"/>
      <c r="P222" s="740"/>
      <c r="Q222" s="740"/>
      <c r="R222" s="762"/>
      <c r="S222" s="763"/>
      <c r="T222" s="763"/>
      <c r="U222" s="763"/>
      <c r="V222" s="764"/>
      <c r="W222" s="765"/>
      <c r="X222" s="765"/>
      <c r="Y222" s="765"/>
      <c r="Z222" s="765"/>
      <c r="AA222" s="740"/>
      <c r="AB222" s="740"/>
      <c r="AC222" s="740"/>
      <c r="AD222" s="740"/>
      <c r="AE222" s="740"/>
      <c r="AF222" s="552"/>
      <c r="AG222" s="552"/>
      <c r="AH222" s="552"/>
      <c r="AI222" s="552"/>
      <c r="AJ222" s="552"/>
      <c r="AK222" s="552"/>
      <c r="AL222" s="150"/>
      <c r="AM222" s="150"/>
      <c r="AN222" s="150"/>
      <c r="AO222" s="151"/>
      <c r="AP222" s="278"/>
      <c r="AQ222" s="278"/>
      <c r="AR222" s="278"/>
      <c r="AS222" s="278"/>
      <c r="AT222" s="278"/>
      <c r="AU222" s="278"/>
      <c r="AV222" s="278"/>
      <c r="AW222" s="278"/>
      <c r="AX222" s="284"/>
      <c r="AY222" s="287"/>
      <c r="AZ222" s="287"/>
      <c r="BA222" s="287"/>
      <c r="BB222" s="287"/>
      <c r="BC222" s="287"/>
      <c r="BD222" s="287"/>
      <c r="BE222" s="287"/>
      <c r="BF222" s="287"/>
      <c r="BG222" s="287"/>
      <c r="BH222" s="277"/>
      <c r="BI222" s="277"/>
      <c r="BJ222" s="277"/>
      <c r="BK222" s="277"/>
      <c r="BL222" s="277"/>
      <c r="BM222" s="277"/>
      <c r="BN222" s="277"/>
      <c r="BO222" s="277"/>
      <c r="BP222" s="277"/>
      <c r="BQ222" s="277"/>
      <c r="BR222" s="277"/>
      <c r="BS222" s="277"/>
      <c r="BT222" s="277"/>
      <c r="BU222" s="277"/>
      <c r="BV222" s="277"/>
      <c r="BW222" s="277"/>
      <c r="BX222" s="277"/>
      <c r="BY222" s="277"/>
      <c r="BZ222" s="277"/>
      <c r="CA222" s="279"/>
      <c r="CB222" s="279"/>
      <c r="CC222" s="279"/>
      <c r="CD222" s="279"/>
      <c r="CE222" s="279"/>
      <c r="CF222" s="279"/>
      <c r="CG222" s="133"/>
    </row>
    <row r="223" spans="1:85" s="66" customFormat="1" ht="17.25" customHeight="1">
      <c r="B223" s="752" t="s">
        <v>149</v>
      </c>
      <c r="C223" s="753"/>
      <c r="D223" s="753"/>
      <c r="E223" s="753"/>
      <c r="F223" s="753"/>
      <c r="G223" s="754"/>
      <c r="H223" s="767" t="s">
        <v>150</v>
      </c>
      <c r="I223" s="768"/>
      <c r="J223" s="768"/>
      <c r="K223" s="768"/>
      <c r="L223" s="768" t="s">
        <v>151</v>
      </c>
      <c r="M223" s="768"/>
      <c r="N223" s="768" t="s">
        <v>152</v>
      </c>
      <c r="O223" s="768"/>
      <c r="P223" s="768" t="s">
        <v>153</v>
      </c>
      <c r="Q223" s="768"/>
      <c r="R223" s="769" t="s">
        <v>161</v>
      </c>
      <c r="S223" s="770"/>
      <c r="T223" s="770"/>
      <c r="U223" s="770"/>
      <c r="V223" s="771"/>
      <c r="W223" s="768" t="s">
        <v>154</v>
      </c>
      <c r="X223" s="768"/>
      <c r="Y223" s="768"/>
      <c r="Z223" s="768"/>
      <c r="AA223" s="768" t="s">
        <v>155</v>
      </c>
      <c r="AB223" s="768"/>
      <c r="AC223" s="768"/>
      <c r="AD223" s="768"/>
      <c r="AE223" s="768"/>
      <c r="AF223" s="768" t="s">
        <v>156</v>
      </c>
      <c r="AG223" s="768"/>
      <c r="AH223" s="768" t="s">
        <v>157</v>
      </c>
      <c r="AI223" s="768"/>
      <c r="AJ223" s="768" t="s">
        <v>158</v>
      </c>
      <c r="AK223" s="768"/>
      <c r="AL223" s="281"/>
      <c r="AM223" s="281"/>
      <c r="AN223" s="281"/>
      <c r="AO223" s="153"/>
      <c r="AP223" s="281"/>
      <c r="AQ223" s="281"/>
      <c r="AR223" s="281"/>
      <c r="AS223" s="281"/>
      <c r="AT223" s="281"/>
      <c r="AU223" s="281"/>
      <c r="AV223" s="281"/>
      <c r="AW223" s="281"/>
      <c r="AX223" s="281"/>
      <c r="AY223" s="281"/>
      <c r="AZ223" s="281"/>
      <c r="BA223" s="281"/>
      <c r="BB223" s="281"/>
      <c r="BC223" s="281"/>
      <c r="BD223" s="281"/>
      <c r="BE223" s="281"/>
      <c r="BF223" s="281"/>
      <c r="BG223" s="281"/>
      <c r="BH223" s="280"/>
      <c r="BI223" s="280"/>
      <c r="BJ223" s="280"/>
      <c r="BK223" s="280"/>
      <c r="BL223" s="280"/>
      <c r="BM223" s="280"/>
      <c r="BN223" s="280"/>
      <c r="BO223" s="281"/>
      <c r="BP223" s="281"/>
      <c r="BQ223" s="281"/>
      <c r="BR223" s="281"/>
      <c r="BS223" s="281"/>
      <c r="BT223" s="281"/>
      <c r="BU223" s="281"/>
      <c r="BV223" s="281"/>
      <c r="BW223" s="281"/>
      <c r="BX223" s="281"/>
      <c r="BY223" s="281"/>
      <c r="BZ223" s="281"/>
      <c r="CA223" s="281"/>
      <c r="CB223" s="281"/>
      <c r="CC223" s="281"/>
      <c r="CD223" s="281"/>
      <c r="CE223" s="281"/>
      <c r="CF223" s="281"/>
      <c r="CG223" s="133"/>
    </row>
    <row r="224" spans="1:85" ht="18.75">
      <c r="B224" s="755" t="str">
        <f t="shared" ref="B224:B230" si="25">IF(B115="","",B115)</f>
        <v>יתרת סגירה עמוד 4</v>
      </c>
      <c r="C224" s="755"/>
      <c r="D224" s="755"/>
      <c r="E224" s="755"/>
      <c r="F224" s="755"/>
      <c r="G224" s="755"/>
      <c r="H224" s="772">
        <f t="shared" ref="H224:H230" si="26">IF(H115="","",H115)</f>
        <v>0</v>
      </c>
      <c r="I224" s="772"/>
      <c r="J224" s="772"/>
      <c r="K224" s="772"/>
      <c r="L224" s="773" t="str">
        <f t="shared" ref="L224:L230" si="27">IF(L115="","",L115)</f>
        <v/>
      </c>
      <c r="M224" s="773"/>
      <c r="N224" s="773" t="str">
        <f t="shared" ref="N224:N230" si="28">IF(N115="","",N115)</f>
        <v/>
      </c>
      <c r="O224" s="773"/>
      <c r="P224" s="574" t="str">
        <f t="shared" ref="P224:P230" si="29">IF(P115="","",P115)</f>
        <v/>
      </c>
      <c r="Q224" s="575"/>
      <c r="R224" s="574" t="str">
        <f t="shared" ref="R224:R230" si="30">IF(R115="","",R115)</f>
        <v/>
      </c>
      <c r="S224" s="576"/>
      <c r="T224" s="576"/>
      <c r="U224" s="576"/>
      <c r="V224" s="575"/>
      <c r="W224" s="577">
        <f t="shared" ref="W224:W230" si="31">IF(W115="","",W115)</f>
        <v>0</v>
      </c>
      <c r="X224" s="577"/>
      <c r="Y224" s="577"/>
      <c r="Z224" s="577"/>
      <c r="AA224" s="577">
        <f t="shared" ref="AA224:AA230" si="32">IF(AA115="","",AA115)</f>
        <v>0</v>
      </c>
      <c r="AB224" s="577"/>
      <c r="AC224" s="577"/>
      <c r="AD224" s="577"/>
      <c r="AE224" s="577"/>
      <c r="AF224" s="751">
        <f t="shared" ref="AF224:AF230" si="33">IF(AF115="","",AF115)</f>
        <v>0</v>
      </c>
      <c r="AG224" s="751"/>
      <c r="AH224" s="565">
        <f t="shared" ref="AH224:AH230" si="34">IF(AH115="","",AH115)</f>
        <v>0</v>
      </c>
      <c r="AI224" s="565"/>
      <c r="AJ224" s="565">
        <f t="shared" ref="AJ224:AJ230" si="35">IF(AJ115="","",AJ115)</f>
        <v>0</v>
      </c>
      <c r="AK224" s="565"/>
      <c r="AL224" s="403"/>
      <c r="AM224" s="404"/>
      <c r="AN224" s="276"/>
      <c r="AO224" s="276"/>
      <c r="AP224" s="276"/>
      <c r="AQ224" s="276"/>
      <c r="AR224" s="276"/>
      <c r="AS224" s="276"/>
      <c r="AT224" s="276"/>
      <c r="AU224" s="276"/>
      <c r="AV224" s="275"/>
      <c r="AW224" s="275"/>
      <c r="AX224" s="275"/>
      <c r="AY224" s="275"/>
      <c r="AZ224" s="275"/>
      <c r="BA224" s="275"/>
      <c r="BB224" s="275"/>
      <c r="BC224" s="275"/>
      <c r="BD224" s="275"/>
      <c r="BE224" s="275"/>
      <c r="BF224" s="272"/>
      <c r="BG224" s="272"/>
      <c r="BH224" s="272"/>
      <c r="BI224" s="272"/>
      <c r="BJ224" s="272"/>
      <c r="BK224" s="272"/>
      <c r="BL224" s="272"/>
      <c r="BM224" s="273"/>
      <c r="BN224" s="273"/>
      <c r="BO224" s="273"/>
      <c r="BP224" s="273"/>
      <c r="BQ224" s="273"/>
      <c r="BR224" s="273"/>
      <c r="BS224" s="273"/>
      <c r="BT224" s="273"/>
      <c r="BU224" s="273"/>
      <c r="BV224" s="273"/>
      <c r="BW224" s="273"/>
      <c r="BX224" s="273"/>
      <c r="BY224" s="274"/>
      <c r="BZ224" s="274"/>
      <c r="CA224" s="274"/>
      <c r="CB224" s="274"/>
      <c r="CC224" s="274"/>
      <c r="CD224" s="274"/>
      <c r="CE224" s="108"/>
      <c r="CF224" s="108"/>
      <c r="CG224" s="108"/>
    </row>
    <row r="225" spans="1:85" ht="18.75">
      <c r="A225" s="57"/>
      <c r="B225" s="755" t="str">
        <f t="shared" si="25"/>
        <v/>
      </c>
      <c r="C225" s="755"/>
      <c r="D225" s="755"/>
      <c r="E225" s="755"/>
      <c r="F225" s="755"/>
      <c r="G225" s="755"/>
      <c r="H225" s="772" t="str">
        <f t="shared" si="26"/>
        <v/>
      </c>
      <c r="I225" s="772"/>
      <c r="J225" s="772"/>
      <c r="K225" s="772"/>
      <c r="L225" s="773" t="str">
        <f t="shared" si="27"/>
        <v/>
      </c>
      <c r="M225" s="773"/>
      <c r="N225" s="773" t="str">
        <f t="shared" si="28"/>
        <v/>
      </c>
      <c r="O225" s="773"/>
      <c r="P225" s="574" t="str">
        <f t="shared" si="29"/>
        <v/>
      </c>
      <c r="Q225" s="575"/>
      <c r="R225" s="574" t="str">
        <f t="shared" si="30"/>
        <v/>
      </c>
      <c r="S225" s="576"/>
      <c r="T225" s="576"/>
      <c r="U225" s="576"/>
      <c r="V225" s="575"/>
      <c r="W225" s="577" t="str">
        <f t="shared" si="31"/>
        <v/>
      </c>
      <c r="X225" s="577"/>
      <c r="Y225" s="577"/>
      <c r="Z225" s="577"/>
      <c r="AA225" s="577" t="str">
        <f t="shared" si="32"/>
        <v/>
      </c>
      <c r="AB225" s="577"/>
      <c r="AC225" s="577"/>
      <c r="AD225" s="577"/>
      <c r="AE225" s="577"/>
      <c r="AF225" s="751" t="str">
        <f t="shared" si="33"/>
        <v/>
      </c>
      <c r="AG225" s="751"/>
      <c r="AH225" s="565" t="str">
        <f t="shared" si="34"/>
        <v/>
      </c>
      <c r="AI225" s="565"/>
      <c r="AJ225" s="565" t="str">
        <f t="shared" si="35"/>
        <v/>
      </c>
      <c r="AK225" s="565"/>
      <c r="AL225" s="403"/>
      <c r="AM225" s="404"/>
      <c r="AN225" s="276"/>
      <c r="AO225" s="276"/>
      <c r="AP225" s="276"/>
      <c r="AQ225" s="276"/>
      <c r="AR225" s="276"/>
      <c r="AS225" s="276"/>
      <c r="AT225" s="276"/>
      <c r="AU225" s="276"/>
      <c r="AV225" s="275"/>
      <c r="AW225" s="275"/>
      <c r="AX225" s="275"/>
      <c r="AY225" s="275"/>
      <c r="AZ225" s="275"/>
      <c r="BA225" s="275"/>
      <c r="BB225" s="275"/>
      <c r="BC225" s="275"/>
      <c r="BD225" s="275"/>
      <c r="BE225" s="275"/>
      <c r="BF225" s="272"/>
      <c r="BG225" s="272"/>
      <c r="BH225" s="272"/>
      <c r="BI225" s="272"/>
      <c r="BJ225" s="272"/>
      <c r="BK225" s="272"/>
      <c r="BL225" s="272"/>
      <c r="BM225" s="273"/>
      <c r="BN225" s="273"/>
      <c r="BO225" s="273"/>
      <c r="BP225" s="273"/>
      <c r="BQ225" s="273"/>
      <c r="BR225" s="273"/>
      <c r="BS225" s="273"/>
      <c r="BT225" s="273"/>
      <c r="BU225" s="273"/>
      <c r="BV225" s="273"/>
      <c r="BW225" s="273"/>
      <c r="BX225" s="273"/>
      <c r="BY225" s="274"/>
      <c r="BZ225" s="274"/>
      <c r="CA225" s="274"/>
      <c r="CB225" s="274"/>
      <c r="CC225" s="274"/>
      <c r="CD225" s="274"/>
      <c r="CE225" s="108"/>
      <c r="CF225" s="108"/>
      <c r="CG225" s="108"/>
    </row>
    <row r="226" spans="1:85" ht="18.75">
      <c r="A226" s="57"/>
      <c r="B226" s="755" t="str">
        <f t="shared" si="25"/>
        <v/>
      </c>
      <c r="C226" s="755"/>
      <c r="D226" s="755"/>
      <c r="E226" s="755"/>
      <c r="F226" s="755"/>
      <c r="G226" s="755"/>
      <c r="H226" s="772" t="str">
        <f t="shared" si="26"/>
        <v/>
      </c>
      <c r="I226" s="772"/>
      <c r="J226" s="772"/>
      <c r="K226" s="772"/>
      <c r="L226" s="773" t="str">
        <f t="shared" si="27"/>
        <v/>
      </c>
      <c r="M226" s="773"/>
      <c r="N226" s="773" t="str">
        <f t="shared" si="28"/>
        <v/>
      </c>
      <c r="O226" s="773"/>
      <c r="P226" s="574" t="str">
        <f t="shared" si="29"/>
        <v/>
      </c>
      <c r="Q226" s="575"/>
      <c r="R226" s="574" t="str">
        <f t="shared" si="30"/>
        <v/>
      </c>
      <c r="S226" s="576"/>
      <c r="T226" s="576"/>
      <c r="U226" s="576"/>
      <c r="V226" s="575"/>
      <c r="W226" s="577" t="str">
        <f t="shared" si="31"/>
        <v/>
      </c>
      <c r="X226" s="577"/>
      <c r="Y226" s="577"/>
      <c r="Z226" s="577"/>
      <c r="AA226" s="577" t="str">
        <f t="shared" si="32"/>
        <v/>
      </c>
      <c r="AB226" s="577"/>
      <c r="AC226" s="577"/>
      <c r="AD226" s="577"/>
      <c r="AE226" s="577"/>
      <c r="AF226" s="751" t="str">
        <f t="shared" si="33"/>
        <v/>
      </c>
      <c r="AG226" s="751"/>
      <c r="AH226" s="565" t="str">
        <f t="shared" si="34"/>
        <v/>
      </c>
      <c r="AI226" s="565"/>
      <c r="AJ226" s="565" t="str">
        <f t="shared" si="35"/>
        <v/>
      </c>
      <c r="AK226" s="565"/>
      <c r="AL226" s="403"/>
      <c r="AM226" s="404"/>
      <c r="AN226" s="276"/>
      <c r="AO226" s="276"/>
      <c r="AP226" s="276"/>
      <c r="AQ226" s="276"/>
      <c r="AR226" s="276"/>
      <c r="AS226" s="276"/>
      <c r="AT226" s="276"/>
      <c r="AU226" s="276"/>
      <c r="AV226" s="275"/>
      <c r="AW226" s="275"/>
      <c r="AX226" s="275"/>
      <c r="AY226" s="275"/>
      <c r="AZ226" s="275"/>
      <c r="BA226" s="275"/>
      <c r="BB226" s="275"/>
      <c r="BC226" s="275"/>
      <c r="BD226" s="275"/>
      <c r="BE226" s="275"/>
      <c r="BF226" s="272"/>
      <c r="BG226" s="272"/>
      <c r="BH226" s="272"/>
      <c r="BI226" s="272"/>
      <c r="BJ226" s="272"/>
      <c r="BK226" s="272"/>
      <c r="BL226" s="272"/>
      <c r="BM226" s="273"/>
      <c r="BN226" s="273"/>
      <c r="BO226" s="273"/>
      <c r="BP226" s="273"/>
      <c r="BQ226" s="273"/>
      <c r="BR226" s="273"/>
      <c r="BS226" s="273"/>
      <c r="BT226" s="273"/>
      <c r="BU226" s="273"/>
      <c r="BV226" s="273"/>
      <c r="BW226" s="273"/>
      <c r="BX226" s="273"/>
      <c r="BY226" s="274"/>
      <c r="BZ226" s="274"/>
      <c r="CA226" s="274"/>
      <c r="CB226" s="274"/>
      <c r="CC226" s="274"/>
      <c r="CD226" s="274"/>
      <c r="CE226" s="108"/>
      <c r="CF226" s="108"/>
      <c r="CG226" s="108"/>
    </row>
    <row r="227" spans="1:85" s="69" customFormat="1" ht="18.75">
      <c r="A227" s="57"/>
      <c r="B227" s="755" t="str">
        <f t="shared" si="25"/>
        <v/>
      </c>
      <c r="C227" s="755"/>
      <c r="D227" s="755"/>
      <c r="E227" s="755"/>
      <c r="F227" s="755"/>
      <c r="G227" s="755"/>
      <c r="H227" s="772" t="str">
        <f t="shared" si="26"/>
        <v/>
      </c>
      <c r="I227" s="772"/>
      <c r="J227" s="772"/>
      <c r="K227" s="772"/>
      <c r="L227" s="773" t="str">
        <f t="shared" si="27"/>
        <v/>
      </c>
      <c r="M227" s="773"/>
      <c r="N227" s="773" t="str">
        <f t="shared" si="28"/>
        <v/>
      </c>
      <c r="O227" s="773"/>
      <c r="P227" s="574" t="str">
        <f t="shared" si="29"/>
        <v/>
      </c>
      <c r="Q227" s="575"/>
      <c r="R227" s="574" t="str">
        <f t="shared" si="30"/>
        <v/>
      </c>
      <c r="S227" s="576"/>
      <c r="T227" s="576"/>
      <c r="U227" s="576"/>
      <c r="V227" s="575"/>
      <c r="W227" s="577" t="str">
        <f t="shared" si="31"/>
        <v/>
      </c>
      <c r="X227" s="577"/>
      <c r="Y227" s="577"/>
      <c r="Z227" s="577"/>
      <c r="AA227" s="577" t="str">
        <f t="shared" si="32"/>
        <v/>
      </c>
      <c r="AB227" s="577"/>
      <c r="AC227" s="577"/>
      <c r="AD227" s="577"/>
      <c r="AE227" s="577"/>
      <c r="AF227" s="751" t="str">
        <f t="shared" si="33"/>
        <v/>
      </c>
      <c r="AG227" s="751"/>
      <c r="AH227" s="565" t="str">
        <f t="shared" si="34"/>
        <v/>
      </c>
      <c r="AI227" s="565"/>
      <c r="AJ227" s="565" t="str">
        <f t="shared" si="35"/>
        <v/>
      </c>
      <c r="AK227" s="565"/>
      <c r="AL227" s="403"/>
      <c r="AM227" s="404"/>
      <c r="AN227" s="276"/>
      <c r="AO227" s="276"/>
      <c r="AP227" s="276"/>
      <c r="AQ227" s="276"/>
      <c r="AR227" s="276"/>
      <c r="AS227" s="276"/>
      <c r="AT227" s="276"/>
      <c r="AU227" s="276"/>
      <c r="AV227" s="275"/>
      <c r="AW227" s="275"/>
      <c r="AX227" s="275"/>
      <c r="AY227" s="275"/>
      <c r="AZ227" s="275"/>
      <c r="BA227" s="275"/>
      <c r="BB227" s="275"/>
      <c r="BC227" s="275"/>
      <c r="BD227" s="275"/>
      <c r="BE227" s="275"/>
      <c r="BF227" s="272"/>
      <c r="BG227" s="272"/>
      <c r="BH227" s="272"/>
      <c r="BI227" s="272"/>
      <c r="BJ227" s="272"/>
      <c r="BK227" s="272"/>
      <c r="BL227" s="272"/>
      <c r="BM227" s="273"/>
      <c r="BN227" s="273"/>
      <c r="BO227" s="273"/>
      <c r="BP227" s="273"/>
      <c r="BQ227" s="273"/>
      <c r="BR227" s="273"/>
      <c r="BS227" s="273"/>
      <c r="BT227" s="273"/>
      <c r="BU227" s="273"/>
      <c r="BV227" s="273"/>
      <c r="BW227" s="273"/>
      <c r="BX227" s="273"/>
      <c r="BY227" s="274"/>
      <c r="BZ227" s="274"/>
      <c r="CA227" s="274"/>
      <c r="CB227" s="274"/>
      <c r="CC227" s="274"/>
      <c r="CD227" s="274"/>
      <c r="CE227" s="108"/>
      <c r="CF227" s="108"/>
      <c r="CG227" s="108"/>
    </row>
    <row r="228" spans="1:85" s="69" customFormat="1" ht="18.75">
      <c r="A228" s="57"/>
      <c r="B228" s="755" t="str">
        <f t="shared" si="25"/>
        <v/>
      </c>
      <c r="C228" s="755"/>
      <c r="D228" s="755"/>
      <c r="E228" s="755"/>
      <c r="F228" s="755"/>
      <c r="G228" s="755"/>
      <c r="H228" s="772" t="str">
        <f t="shared" si="26"/>
        <v/>
      </c>
      <c r="I228" s="772"/>
      <c r="J228" s="772"/>
      <c r="K228" s="772"/>
      <c r="L228" s="773" t="str">
        <f t="shared" si="27"/>
        <v/>
      </c>
      <c r="M228" s="773"/>
      <c r="N228" s="773" t="str">
        <f t="shared" si="28"/>
        <v/>
      </c>
      <c r="O228" s="773"/>
      <c r="P228" s="574" t="str">
        <f t="shared" si="29"/>
        <v/>
      </c>
      <c r="Q228" s="575"/>
      <c r="R228" s="574" t="str">
        <f t="shared" si="30"/>
        <v/>
      </c>
      <c r="S228" s="576"/>
      <c r="T228" s="576"/>
      <c r="U228" s="576"/>
      <c r="V228" s="575"/>
      <c r="W228" s="577" t="str">
        <f t="shared" si="31"/>
        <v/>
      </c>
      <c r="X228" s="577"/>
      <c r="Y228" s="577"/>
      <c r="Z228" s="577"/>
      <c r="AA228" s="577" t="str">
        <f t="shared" si="32"/>
        <v/>
      </c>
      <c r="AB228" s="577"/>
      <c r="AC228" s="577"/>
      <c r="AD228" s="577"/>
      <c r="AE228" s="577"/>
      <c r="AF228" s="751" t="str">
        <f t="shared" si="33"/>
        <v/>
      </c>
      <c r="AG228" s="751"/>
      <c r="AH228" s="565" t="str">
        <f t="shared" si="34"/>
        <v/>
      </c>
      <c r="AI228" s="565"/>
      <c r="AJ228" s="565" t="str">
        <f t="shared" si="35"/>
        <v/>
      </c>
      <c r="AK228" s="565"/>
      <c r="AL228" s="403"/>
      <c r="AM228" s="404"/>
      <c r="AN228" s="276"/>
      <c r="AO228" s="276"/>
      <c r="AP228" s="276"/>
      <c r="AQ228" s="276"/>
      <c r="AR228" s="276"/>
      <c r="AS228" s="276"/>
      <c r="AT228" s="276"/>
      <c r="AU228" s="276"/>
      <c r="AV228" s="275"/>
      <c r="AW228" s="275"/>
      <c r="AX228" s="275"/>
      <c r="AY228" s="275"/>
      <c r="AZ228" s="275"/>
      <c r="BA228" s="275"/>
      <c r="BB228" s="275"/>
      <c r="BC228" s="275"/>
      <c r="BD228" s="275"/>
      <c r="BE228" s="275"/>
      <c r="BF228" s="272"/>
      <c r="BG228" s="272"/>
      <c r="BH228" s="272"/>
      <c r="BI228" s="272"/>
      <c r="BJ228" s="272"/>
      <c r="BK228" s="272"/>
      <c r="BL228" s="272"/>
      <c r="BM228" s="273"/>
      <c r="BN228" s="273"/>
      <c r="BO228" s="273"/>
      <c r="BP228" s="273"/>
      <c r="BQ228" s="273"/>
      <c r="BR228" s="273"/>
      <c r="BS228" s="273"/>
      <c r="BT228" s="273"/>
      <c r="BU228" s="273"/>
      <c r="BV228" s="273"/>
      <c r="BW228" s="273"/>
      <c r="BX228" s="273"/>
      <c r="BY228" s="274"/>
      <c r="BZ228" s="274"/>
      <c r="CA228" s="274"/>
      <c r="CB228" s="274"/>
      <c r="CC228" s="274"/>
      <c r="CD228" s="274"/>
      <c r="CE228" s="108"/>
      <c r="CF228" s="108"/>
      <c r="CG228" s="108"/>
    </row>
    <row r="229" spans="1:85" s="69" customFormat="1" ht="18.75">
      <c r="A229" s="57"/>
      <c r="B229" s="755" t="str">
        <f t="shared" si="25"/>
        <v/>
      </c>
      <c r="C229" s="755"/>
      <c r="D229" s="755"/>
      <c r="E229" s="755"/>
      <c r="F229" s="755"/>
      <c r="G229" s="755"/>
      <c r="H229" s="772" t="str">
        <f t="shared" si="26"/>
        <v/>
      </c>
      <c r="I229" s="772"/>
      <c r="J229" s="772"/>
      <c r="K229" s="772"/>
      <c r="L229" s="773" t="str">
        <f t="shared" si="27"/>
        <v/>
      </c>
      <c r="M229" s="773"/>
      <c r="N229" s="773" t="str">
        <f t="shared" si="28"/>
        <v/>
      </c>
      <c r="O229" s="773"/>
      <c r="P229" s="574" t="str">
        <f t="shared" si="29"/>
        <v/>
      </c>
      <c r="Q229" s="575"/>
      <c r="R229" s="574" t="str">
        <f t="shared" si="30"/>
        <v/>
      </c>
      <c r="S229" s="576"/>
      <c r="T229" s="576"/>
      <c r="U229" s="576"/>
      <c r="V229" s="575"/>
      <c r="W229" s="577" t="str">
        <f t="shared" si="31"/>
        <v/>
      </c>
      <c r="X229" s="577"/>
      <c r="Y229" s="577"/>
      <c r="Z229" s="577"/>
      <c r="AA229" s="577" t="str">
        <f t="shared" si="32"/>
        <v/>
      </c>
      <c r="AB229" s="577"/>
      <c r="AC229" s="577"/>
      <c r="AD229" s="577"/>
      <c r="AE229" s="577"/>
      <c r="AF229" s="751" t="str">
        <f t="shared" si="33"/>
        <v/>
      </c>
      <c r="AG229" s="751"/>
      <c r="AH229" s="565" t="str">
        <f t="shared" si="34"/>
        <v/>
      </c>
      <c r="AI229" s="565"/>
      <c r="AJ229" s="565" t="str">
        <f t="shared" si="35"/>
        <v/>
      </c>
      <c r="AK229" s="565"/>
      <c r="AL229" s="403"/>
      <c r="AM229" s="404"/>
      <c r="AN229" s="276"/>
      <c r="AO229" s="276"/>
      <c r="AP229" s="276"/>
      <c r="AQ229" s="276"/>
      <c r="AR229" s="276"/>
      <c r="AS229" s="276"/>
      <c r="AT229" s="276"/>
      <c r="AU229" s="276"/>
      <c r="AV229" s="275"/>
      <c r="AW229" s="275"/>
      <c r="AX229" s="275"/>
      <c r="AY229" s="275"/>
      <c r="AZ229" s="275"/>
      <c r="BA229" s="275"/>
      <c r="BB229" s="275"/>
      <c r="BC229" s="275"/>
      <c r="BD229" s="275"/>
      <c r="BE229" s="275"/>
      <c r="BF229" s="272"/>
      <c r="BG229" s="272"/>
      <c r="BH229" s="272"/>
      <c r="BI229" s="272"/>
      <c r="BJ229" s="272"/>
      <c r="BK229" s="272"/>
      <c r="BL229" s="272"/>
      <c r="BM229" s="273"/>
      <c r="BN229" s="273"/>
      <c r="BO229" s="273"/>
      <c r="BP229" s="273"/>
      <c r="BQ229" s="273"/>
      <c r="BR229" s="273"/>
      <c r="BS229" s="273"/>
      <c r="BT229" s="273"/>
      <c r="BU229" s="273"/>
      <c r="BV229" s="273"/>
      <c r="BW229" s="273"/>
      <c r="BX229" s="273"/>
      <c r="BY229" s="274"/>
      <c r="BZ229" s="274"/>
      <c r="CA229" s="274"/>
      <c r="CB229" s="274"/>
      <c r="CC229" s="274"/>
      <c r="CD229" s="274"/>
      <c r="CE229" s="108"/>
      <c r="CF229" s="108"/>
      <c r="CG229" s="108"/>
    </row>
    <row r="230" spans="1:85" s="69" customFormat="1" ht="18.75">
      <c r="A230" s="57"/>
      <c r="B230" s="755" t="str">
        <f t="shared" si="25"/>
        <v/>
      </c>
      <c r="C230" s="755"/>
      <c r="D230" s="755"/>
      <c r="E230" s="755"/>
      <c r="F230" s="755"/>
      <c r="G230" s="755"/>
      <c r="H230" s="772" t="str">
        <f t="shared" si="26"/>
        <v/>
      </c>
      <c r="I230" s="772"/>
      <c r="J230" s="772"/>
      <c r="K230" s="772"/>
      <c r="L230" s="773" t="str">
        <f t="shared" si="27"/>
        <v/>
      </c>
      <c r="M230" s="773"/>
      <c r="N230" s="773" t="str">
        <f t="shared" si="28"/>
        <v/>
      </c>
      <c r="O230" s="773"/>
      <c r="P230" s="574" t="str">
        <f t="shared" si="29"/>
        <v/>
      </c>
      <c r="Q230" s="575"/>
      <c r="R230" s="574" t="str">
        <f t="shared" si="30"/>
        <v/>
      </c>
      <c r="S230" s="576"/>
      <c r="T230" s="576"/>
      <c r="U230" s="576"/>
      <c r="V230" s="575"/>
      <c r="W230" s="577" t="str">
        <f t="shared" si="31"/>
        <v/>
      </c>
      <c r="X230" s="577"/>
      <c r="Y230" s="577"/>
      <c r="Z230" s="577"/>
      <c r="AA230" s="577" t="str">
        <f t="shared" si="32"/>
        <v/>
      </c>
      <c r="AB230" s="577"/>
      <c r="AC230" s="577"/>
      <c r="AD230" s="577"/>
      <c r="AE230" s="577"/>
      <c r="AF230" s="751" t="str">
        <f t="shared" si="33"/>
        <v/>
      </c>
      <c r="AG230" s="751"/>
      <c r="AH230" s="565" t="str">
        <f t="shared" si="34"/>
        <v/>
      </c>
      <c r="AI230" s="565"/>
      <c r="AJ230" s="565" t="str">
        <f t="shared" si="35"/>
        <v/>
      </c>
      <c r="AK230" s="565"/>
      <c r="AL230" s="403"/>
      <c r="AM230" s="404"/>
      <c r="AN230" s="276"/>
      <c r="AO230" s="276"/>
      <c r="AP230" s="276"/>
      <c r="AQ230" s="276"/>
      <c r="AR230" s="276"/>
      <c r="AS230" s="276"/>
      <c r="AT230" s="276"/>
      <c r="AU230" s="276"/>
      <c r="AV230" s="275"/>
      <c r="AW230" s="275"/>
      <c r="AX230" s="275"/>
      <c r="AY230" s="275"/>
      <c r="AZ230" s="275"/>
      <c r="BA230" s="275"/>
      <c r="BB230" s="275"/>
      <c r="BC230" s="275"/>
      <c r="BD230" s="275"/>
      <c r="BE230" s="275"/>
      <c r="BF230" s="272"/>
      <c r="BG230" s="272"/>
      <c r="BH230" s="272"/>
      <c r="BI230" s="272"/>
      <c r="BJ230" s="272"/>
      <c r="BK230" s="272"/>
      <c r="BL230" s="272"/>
      <c r="BM230" s="273"/>
      <c r="BN230" s="273"/>
      <c r="BO230" s="273"/>
      <c r="BP230" s="273"/>
      <c r="BQ230" s="273"/>
      <c r="BR230" s="273"/>
      <c r="BS230" s="273"/>
      <c r="BT230" s="273"/>
      <c r="BU230" s="273"/>
      <c r="BV230" s="273"/>
      <c r="BW230" s="273"/>
      <c r="BX230" s="273"/>
      <c r="BY230" s="274"/>
      <c r="BZ230" s="274"/>
      <c r="CA230" s="274"/>
      <c r="CB230" s="274"/>
      <c r="CC230" s="274"/>
      <c r="CD230" s="274"/>
      <c r="CE230" s="108"/>
      <c r="CF230" s="108"/>
      <c r="CG230" s="108"/>
    </row>
    <row r="231" spans="1:85" s="69" customFormat="1" ht="4.5" customHeight="1" thickBot="1">
      <c r="A231" s="57"/>
      <c r="B231" s="405"/>
      <c r="C231" s="405"/>
      <c r="D231" s="405"/>
      <c r="E231" s="405"/>
      <c r="F231" s="405"/>
      <c r="G231" s="405"/>
      <c r="H231" s="406"/>
      <c r="I231" s="406"/>
      <c r="J231" s="406"/>
      <c r="K231" s="406"/>
      <c r="L231" s="407"/>
      <c r="M231" s="407"/>
      <c r="N231" s="408"/>
      <c r="O231" s="408"/>
      <c r="P231" s="408"/>
      <c r="Q231" s="408"/>
      <c r="R231" s="408"/>
      <c r="S231" s="409"/>
      <c r="T231" s="410"/>
      <c r="U231" s="410"/>
      <c r="V231" s="410"/>
      <c r="W231" s="410"/>
      <c r="X231" s="411"/>
      <c r="Y231" s="412"/>
      <c r="Z231" s="412"/>
      <c r="AA231" s="412"/>
      <c r="AB231" s="412"/>
      <c r="AC231" s="412"/>
      <c r="AD231" s="412"/>
      <c r="AE231" s="412"/>
      <c r="AF231" s="412"/>
      <c r="AG231" s="413"/>
      <c r="AH231" s="157"/>
      <c r="AI231" s="157"/>
      <c r="AJ231" s="157"/>
      <c r="AK231" s="157"/>
      <c r="AL231" s="157"/>
      <c r="AM231" s="157"/>
      <c r="AN231" s="157"/>
      <c r="AO231" s="158"/>
      <c r="AP231" s="159"/>
      <c r="AQ231" s="160"/>
      <c r="AR231" s="160"/>
      <c r="AS231" s="160"/>
      <c r="AT231" s="160"/>
      <c r="AU231" s="160"/>
      <c r="AV231" s="194"/>
      <c r="AW231" s="194"/>
      <c r="AX231" s="194"/>
      <c r="AY231" s="194"/>
      <c r="AZ231" s="194"/>
      <c r="BA231" s="194"/>
      <c r="BB231" s="161"/>
      <c r="BC231" s="162"/>
      <c r="BD231" s="162"/>
      <c r="BE231" s="162"/>
      <c r="BF231" s="162"/>
      <c r="BG231" s="162"/>
      <c r="BH231" s="163"/>
      <c r="BI231" s="163"/>
      <c r="BJ231" s="163"/>
      <c r="BK231" s="163"/>
      <c r="BL231" s="163"/>
      <c r="BM231" s="163"/>
      <c r="BN231" s="163"/>
      <c r="BO231" s="164"/>
      <c r="BP231" s="164"/>
      <c r="BQ231" s="164"/>
      <c r="BR231" s="164"/>
      <c r="BS231" s="164"/>
      <c r="BT231" s="164"/>
      <c r="BU231" s="164"/>
      <c r="BV231" s="164"/>
      <c r="BW231" s="164"/>
      <c r="BX231" s="164"/>
      <c r="BY231" s="164"/>
      <c r="BZ231" s="164"/>
      <c r="CA231" s="165"/>
      <c r="CB231" s="165"/>
      <c r="CC231" s="165"/>
      <c r="CD231" s="165"/>
      <c r="CE231" s="165"/>
      <c r="CF231" s="165"/>
      <c r="CG231" s="108"/>
    </row>
    <row r="232" spans="1:85" s="69" customFormat="1" ht="19.5" customHeight="1" thickBot="1">
      <c r="A232" s="57"/>
      <c r="B232" s="942" t="s">
        <v>175</v>
      </c>
      <c r="C232" s="943"/>
      <c r="D232" s="943"/>
      <c r="E232" s="943"/>
      <c r="F232" s="943"/>
      <c r="G232" s="944"/>
      <c r="H232" s="898">
        <f>SUM(H224:H230)</f>
        <v>0</v>
      </c>
      <c r="I232" s="899"/>
      <c r="J232" s="899"/>
      <c r="K232" s="900"/>
      <c r="L232" s="168"/>
      <c r="M232" s="171" t="str">
        <f>R61</f>
        <v xml:space="preserve">בעת מילוי הטופס יש לרשום מידע בלתי מסווג בלבד </v>
      </c>
      <c r="N232" s="172"/>
      <c r="O232" s="172"/>
      <c r="P232" s="172"/>
      <c r="Q232" s="198"/>
      <c r="R232" s="414"/>
      <c r="S232" s="414"/>
      <c r="T232" s="414"/>
      <c r="U232" s="151"/>
      <c r="V232" s="151"/>
      <c r="W232" s="747">
        <f>SUM(W224:Z230)</f>
        <v>0</v>
      </c>
      <c r="X232" s="564"/>
      <c r="Y232" s="564"/>
      <c r="Z232" s="564"/>
      <c r="AA232" s="747">
        <f>SUM(AA224:AE230)</f>
        <v>0</v>
      </c>
      <c r="AB232" s="564"/>
      <c r="AC232" s="564"/>
      <c r="AD232" s="564"/>
      <c r="AE232" s="564"/>
      <c r="AF232" s="563">
        <f>SUM(AF224:AG230)</f>
        <v>0</v>
      </c>
      <c r="AG232" s="564"/>
      <c r="AH232" s="563">
        <f>SUM(AH224:AI230)</f>
        <v>0</v>
      </c>
      <c r="AI232" s="564"/>
      <c r="AJ232" s="563">
        <f>SUM(AJ224:AK230)</f>
        <v>0</v>
      </c>
      <c r="AK232" s="564"/>
      <c r="AL232" s="189"/>
      <c r="AM232" s="151"/>
      <c r="AN232" s="151"/>
      <c r="AO232" s="173"/>
      <c r="AP232" s="173"/>
      <c r="AQ232" s="174"/>
      <c r="AR232" s="174"/>
      <c r="AS232" s="174"/>
      <c r="AT232" s="174"/>
      <c r="AU232" s="174"/>
      <c r="AV232" s="174"/>
      <c r="AW232" s="174"/>
      <c r="AX232" s="175"/>
      <c r="AY232" s="175"/>
      <c r="AZ232" s="175"/>
      <c r="BA232" s="175"/>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274"/>
      <c r="CB232" s="274"/>
      <c r="CC232" s="274"/>
      <c r="CD232" s="274"/>
      <c r="CE232" s="274"/>
      <c r="CF232" s="274"/>
      <c r="CG232" s="108"/>
    </row>
    <row r="233" spans="1:85" s="69" customFormat="1" ht="12.75" customHeight="1" thickBot="1">
      <c r="A233" s="57"/>
      <c r="B233" s="177"/>
      <c r="C233" s="177"/>
      <c r="D233" s="177"/>
      <c r="E233" s="177"/>
      <c r="F233" s="177"/>
      <c r="G233" s="177"/>
      <c r="H233" s="178"/>
      <c r="I233" s="178"/>
      <c r="J233" s="178"/>
      <c r="K233" s="178"/>
      <c r="L233" s="168"/>
      <c r="M233" s="171"/>
      <c r="N233" s="172"/>
      <c r="O233" s="172"/>
      <c r="P233" s="172"/>
      <c r="Q233" s="172"/>
      <c r="R233" s="414"/>
      <c r="S233" s="414"/>
      <c r="T233" s="414"/>
      <c r="U233" s="151"/>
      <c r="V233" s="151"/>
      <c r="W233" s="415"/>
      <c r="X233" s="416"/>
      <c r="Y233" s="416"/>
      <c r="Z233" s="416"/>
      <c r="AA233" s="415"/>
      <c r="AB233" s="416"/>
      <c r="AC233" s="416"/>
      <c r="AD233" s="416"/>
      <c r="AE233" s="416"/>
      <c r="AF233" s="417"/>
      <c r="AG233" s="416"/>
      <c r="AH233" s="417"/>
      <c r="AI233" s="416"/>
      <c r="AJ233" s="417"/>
      <c r="AK233" s="416"/>
      <c r="AL233" s="189"/>
      <c r="AM233" s="151"/>
      <c r="AN233" s="151"/>
      <c r="AO233" s="173"/>
      <c r="AP233" s="173"/>
      <c r="AQ233" s="174"/>
      <c r="AR233" s="174"/>
      <c r="AS233" s="174"/>
      <c r="AT233" s="174"/>
      <c r="AU233" s="174"/>
      <c r="AV233" s="174"/>
      <c r="AW233" s="174"/>
      <c r="AX233" s="175"/>
      <c r="AY233" s="175"/>
      <c r="AZ233" s="175"/>
      <c r="BA233" s="175"/>
      <c r="BB233" s="175"/>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274"/>
      <c r="CB233" s="274"/>
      <c r="CC233" s="274"/>
      <c r="CD233" s="274"/>
      <c r="CE233" s="274"/>
      <c r="CF233" s="274"/>
      <c r="CG233" s="108"/>
    </row>
    <row r="234" spans="1:85" s="69" customFormat="1" ht="19.5" customHeight="1" thickBot="1">
      <c r="A234" s="57"/>
      <c r="B234" s="941" t="s">
        <v>176</v>
      </c>
      <c r="C234" s="941"/>
      <c r="D234" s="941"/>
      <c r="E234" s="941"/>
      <c r="F234" s="941"/>
      <c r="G234" s="941"/>
      <c r="H234" s="741">
        <f>H125</f>
        <v>0</v>
      </c>
      <c r="I234" s="741"/>
      <c r="J234" s="741"/>
      <c r="K234" s="741"/>
      <c r="L234" s="168"/>
      <c r="M234" s="171"/>
      <c r="N234" s="172"/>
      <c r="O234" s="172"/>
      <c r="P234" s="172"/>
      <c r="Q234" s="172"/>
      <c r="R234" s="414"/>
      <c r="S234" s="414"/>
      <c r="T234" s="414"/>
      <c r="U234" s="151"/>
      <c r="V234" s="151"/>
      <c r="W234" s="415"/>
      <c r="X234" s="416"/>
      <c r="Y234" s="416"/>
      <c r="Z234" s="416"/>
      <c r="AA234" s="415"/>
      <c r="AB234" s="416"/>
      <c r="AC234" s="416"/>
      <c r="AD234" s="416"/>
      <c r="AE234" s="416"/>
      <c r="AF234" s="417"/>
      <c r="AG234" s="416"/>
      <c r="AH234" s="417"/>
      <c r="AI234" s="416"/>
      <c r="AJ234" s="417"/>
      <c r="AK234" s="416"/>
      <c r="AL234" s="189"/>
      <c r="AM234" s="151"/>
      <c r="AN234" s="151"/>
      <c r="AO234" s="173"/>
      <c r="AP234" s="173"/>
      <c r="AQ234" s="174"/>
      <c r="AR234" s="174"/>
      <c r="AS234" s="174"/>
      <c r="AT234" s="174"/>
      <c r="AU234" s="174"/>
      <c r="AV234" s="174"/>
      <c r="AW234" s="174"/>
      <c r="AX234" s="175"/>
      <c r="AY234" s="175"/>
      <c r="AZ234" s="175"/>
      <c r="BA234" s="175"/>
      <c r="BB234" s="175"/>
      <c r="BC234" s="175"/>
      <c r="BD234" s="175"/>
      <c r="BE234" s="175"/>
      <c r="BF234" s="175"/>
      <c r="BG234" s="175"/>
      <c r="BH234" s="175"/>
      <c r="BI234" s="175"/>
      <c r="BJ234" s="175"/>
      <c r="BK234" s="175"/>
      <c r="BL234" s="175"/>
      <c r="BM234" s="175"/>
      <c r="BN234" s="175"/>
      <c r="BO234" s="175"/>
      <c r="BP234" s="175"/>
      <c r="BQ234" s="175"/>
      <c r="BR234" s="175"/>
      <c r="BS234" s="175"/>
      <c r="BT234" s="175"/>
      <c r="BU234" s="175"/>
      <c r="BV234" s="175"/>
      <c r="BW234" s="175"/>
      <c r="BX234" s="175"/>
      <c r="BY234" s="175"/>
      <c r="BZ234" s="175"/>
      <c r="CA234" s="274"/>
      <c r="CB234" s="274"/>
      <c r="CC234" s="274"/>
      <c r="CD234" s="274"/>
      <c r="CE234" s="274"/>
      <c r="CF234" s="274"/>
      <c r="CG234" s="108"/>
    </row>
    <row r="235" spans="1:85" s="3" customFormat="1" ht="12" customHeight="1" thickBot="1">
      <c r="A235" s="2"/>
      <c r="B235" s="315"/>
      <c r="C235" s="315"/>
      <c r="D235" s="315"/>
      <c r="E235" s="315"/>
      <c r="F235" s="315"/>
      <c r="G235" s="315"/>
      <c r="H235" s="109"/>
      <c r="I235" s="109"/>
      <c r="J235" s="109"/>
      <c r="K235" s="109"/>
      <c r="L235" s="109"/>
      <c r="M235" s="109"/>
      <c r="N235" s="109"/>
      <c r="O235" s="109"/>
      <c r="P235" s="109"/>
      <c r="Q235" s="109"/>
      <c r="R235" s="109"/>
      <c r="S235" s="109"/>
      <c r="T235" s="109"/>
      <c r="U235" s="109"/>
      <c r="V235" s="109"/>
      <c r="W235" s="109"/>
      <c r="X235" s="109"/>
      <c r="Y235" s="389"/>
      <c r="Z235" s="389"/>
      <c r="AA235" s="389"/>
      <c r="AB235" s="389"/>
      <c r="AC235" s="389"/>
      <c r="AD235" s="389"/>
      <c r="AE235" s="388"/>
      <c r="AF235" s="388"/>
      <c r="AG235" s="389"/>
      <c r="AH235" s="389"/>
      <c r="AI235" s="389"/>
      <c r="AJ235" s="390"/>
      <c r="AK235" s="390"/>
      <c r="AL235" s="390"/>
      <c r="AM235" s="390"/>
      <c r="AN235" s="390"/>
    </row>
    <row r="236" spans="1:85" s="3" customFormat="1" ht="13.5" customHeight="1" thickTop="1" thickBot="1">
      <c r="A236" s="2"/>
      <c r="B236" s="901" t="s">
        <v>31</v>
      </c>
      <c r="C236" s="902"/>
      <c r="D236" s="902"/>
      <c r="E236" s="902"/>
      <c r="F236" s="902"/>
      <c r="G236" s="902"/>
      <c r="H236" s="903" t="s">
        <v>44</v>
      </c>
      <c r="I236" s="903"/>
      <c r="J236" s="903"/>
      <c r="K236" s="904"/>
      <c r="L236" s="907"/>
      <c r="M236" s="880" t="s">
        <v>121</v>
      </c>
      <c r="N236" s="881"/>
      <c r="O236" s="881"/>
      <c r="P236" s="881"/>
      <c r="Q236" s="882"/>
      <c r="R236" s="880" t="s">
        <v>122</v>
      </c>
      <c r="S236" s="881"/>
      <c r="T236" s="881"/>
      <c r="U236" s="881"/>
      <c r="V236" s="881"/>
      <c r="W236" s="881"/>
      <c r="X236" s="881"/>
      <c r="Y236" s="881"/>
      <c r="Z236" s="882"/>
      <c r="AA236" s="418"/>
      <c r="AB236" s="419"/>
      <c r="AC236" s="593" t="s">
        <v>4</v>
      </c>
      <c r="AD236" s="594"/>
      <c r="AE236" s="594"/>
      <c r="AF236" s="594"/>
      <c r="AG236" s="594"/>
      <c r="AH236" s="594"/>
      <c r="AI236" s="594"/>
      <c r="AJ236" s="594"/>
      <c r="AK236" s="595"/>
      <c r="AL236" s="420"/>
      <c r="AM236" s="302"/>
      <c r="AN236" s="302"/>
      <c r="AO236" s="105"/>
    </row>
    <row r="237" spans="1:85" ht="14.25" thickTop="1" thickBot="1">
      <c r="B237" s="742" t="s">
        <v>11</v>
      </c>
      <c r="C237" s="743"/>
      <c r="D237" s="743"/>
      <c r="E237" s="743"/>
      <c r="F237" s="743"/>
      <c r="G237" s="743"/>
      <c r="H237" s="905"/>
      <c r="I237" s="905"/>
      <c r="J237" s="905"/>
      <c r="K237" s="906"/>
      <c r="L237" s="907"/>
      <c r="M237" s="883"/>
      <c r="N237" s="884"/>
      <c r="O237" s="884"/>
      <c r="P237" s="884"/>
      <c r="Q237" s="885"/>
      <c r="R237" s="883"/>
      <c r="S237" s="884"/>
      <c r="T237" s="884"/>
      <c r="U237" s="884"/>
      <c r="V237" s="884"/>
      <c r="W237" s="884"/>
      <c r="X237" s="884"/>
      <c r="Y237" s="884"/>
      <c r="Z237" s="885"/>
      <c r="AA237" s="418"/>
      <c r="AB237" s="419"/>
      <c r="AC237" s="593" t="s">
        <v>12</v>
      </c>
      <c r="AD237" s="594"/>
      <c r="AE237" s="594"/>
      <c r="AF237" s="594"/>
      <c r="AG237" s="595"/>
      <c r="AH237" s="584" t="s">
        <v>13</v>
      </c>
      <c r="AI237" s="585"/>
      <c r="AJ237" s="585"/>
      <c r="AK237" s="585"/>
      <c r="AL237" s="420"/>
      <c r="AM237" s="302"/>
      <c r="AN237" s="302"/>
      <c r="AO237" s="108"/>
    </row>
    <row r="238" spans="1:85" ht="24" customHeight="1" thickTop="1" thickBot="1">
      <c r="B238" s="421"/>
      <c r="C238" s="722">
        <v>0.17</v>
      </c>
      <c r="D238" s="722"/>
      <c r="E238" s="722"/>
      <c r="F238" s="722"/>
      <c r="G238" s="422"/>
      <c r="H238" s="905"/>
      <c r="I238" s="905"/>
      <c r="J238" s="905"/>
      <c r="K238" s="906"/>
      <c r="L238" s="907"/>
      <c r="M238" s="596" t="s">
        <v>14</v>
      </c>
      <c r="N238" s="766"/>
      <c r="O238" s="766"/>
      <c r="P238" s="597"/>
      <c r="Q238" s="423" t="s">
        <v>15</v>
      </c>
      <c r="R238" s="912" t="s">
        <v>14</v>
      </c>
      <c r="S238" s="913"/>
      <c r="T238" s="913"/>
      <c r="U238" s="913"/>
      <c r="V238" s="913"/>
      <c r="W238" s="913"/>
      <c r="X238" s="914"/>
      <c r="Y238" s="872" t="s">
        <v>15</v>
      </c>
      <c r="Z238" s="917"/>
      <c r="AA238" s="424"/>
      <c r="AB238" s="425"/>
      <c r="AC238" s="744" t="s">
        <v>14</v>
      </c>
      <c r="AD238" s="744"/>
      <c r="AE238" s="744"/>
      <c r="AF238" s="744"/>
      <c r="AG238" s="423" t="s">
        <v>15</v>
      </c>
      <c r="AH238" s="596" t="s">
        <v>14</v>
      </c>
      <c r="AI238" s="597"/>
      <c r="AJ238" s="872" t="s">
        <v>15</v>
      </c>
      <c r="AK238" s="873"/>
      <c r="AL238" s="424"/>
      <c r="AM238" s="425"/>
      <c r="AN238" s="419"/>
      <c r="AO238" s="108"/>
    </row>
    <row r="239" spans="1:85" s="66" customFormat="1" ht="21" customHeight="1" thickTop="1" thickBot="1">
      <c r="B239" s="720" t="s">
        <v>16</v>
      </c>
      <c r="C239" s="721"/>
      <c r="D239" s="721"/>
      <c r="E239" s="721"/>
      <c r="F239" s="721"/>
      <c r="G239" s="721"/>
      <c r="H239" s="607" t="s">
        <v>104</v>
      </c>
      <c r="I239" s="607"/>
      <c r="J239" s="607"/>
      <c r="K239" s="608"/>
      <c r="L239" s="426"/>
      <c r="M239" s="587">
        <f>IF(N130="","",N130)</f>
        <v>0</v>
      </c>
      <c r="N239" s="588"/>
      <c r="O239" s="588"/>
      <c r="P239" s="589"/>
      <c r="Q239" s="427"/>
      <c r="R239" s="590">
        <f>IF(U130="","",U130)</f>
        <v>0</v>
      </c>
      <c r="S239" s="591"/>
      <c r="T239" s="591"/>
      <c r="U239" s="591"/>
      <c r="V239" s="591"/>
      <c r="W239" s="591"/>
      <c r="X239" s="592"/>
      <c r="Y239" s="590"/>
      <c r="Z239" s="592"/>
      <c r="AA239" s="428"/>
      <c r="AB239" s="429"/>
      <c r="AC239" s="590">
        <f>IF(AF130="","",AF130)</f>
        <v>0</v>
      </c>
      <c r="AD239" s="591"/>
      <c r="AE239" s="591"/>
      <c r="AF239" s="592"/>
      <c r="AG239" s="430"/>
      <c r="AH239" s="578">
        <f>IF(AI130="","",AI130)</f>
        <v>0</v>
      </c>
      <c r="AI239" s="579"/>
      <c r="AJ239" s="578"/>
      <c r="AK239" s="874"/>
      <c r="AL239" s="431"/>
      <c r="AM239" s="432"/>
      <c r="AN239" s="432"/>
      <c r="AO239" s="133"/>
    </row>
    <row r="240" spans="1:85" s="66" customFormat="1" ht="18.75" customHeight="1" thickTop="1" thickBot="1">
      <c r="B240" s="604"/>
      <c r="C240" s="605"/>
      <c r="D240" s="605"/>
      <c r="E240" s="605"/>
      <c r="F240" s="605"/>
      <c r="G240" s="606"/>
      <c r="H240" s="609" t="s">
        <v>17</v>
      </c>
      <c r="I240" s="609"/>
      <c r="J240" s="609"/>
      <c r="K240" s="610"/>
      <c r="L240" s="426"/>
      <c r="M240" s="587">
        <f t="shared" ref="M240:M243" si="36">IF(N131="","",N131)</f>
        <v>0</v>
      </c>
      <c r="N240" s="588"/>
      <c r="O240" s="588"/>
      <c r="P240" s="589"/>
      <c r="Q240" s="427"/>
      <c r="R240" s="590">
        <f t="shared" ref="R240:R243" si="37">IF(U131="","",U131)</f>
        <v>0</v>
      </c>
      <c r="S240" s="591"/>
      <c r="T240" s="591"/>
      <c r="U240" s="591"/>
      <c r="V240" s="591"/>
      <c r="W240" s="591"/>
      <c r="X240" s="592"/>
      <c r="Y240" s="590"/>
      <c r="Z240" s="592"/>
      <c r="AA240" s="428"/>
      <c r="AB240" s="429"/>
      <c r="AC240" s="590">
        <f t="shared" ref="AC240:AC243" si="38">IF(AF131="","",AF131)</f>
        <v>0</v>
      </c>
      <c r="AD240" s="591"/>
      <c r="AE240" s="591"/>
      <c r="AF240" s="592"/>
      <c r="AG240" s="427"/>
      <c r="AH240" s="578">
        <f t="shared" ref="AH240:AH243" si="39">IF(AI131="","",AI131)</f>
        <v>0</v>
      </c>
      <c r="AI240" s="579"/>
      <c r="AJ240" s="587"/>
      <c r="AK240" s="588"/>
      <c r="AL240" s="431"/>
      <c r="AM240" s="432"/>
      <c r="AN240" s="432"/>
    </row>
    <row r="241" spans="1:45" s="66" customFormat="1" ht="18.75" customHeight="1" thickTop="1" thickBot="1">
      <c r="B241" s="602" t="s">
        <v>97</v>
      </c>
      <c r="C241" s="603"/>
      <c r="D241" s="603"/>
      <c r="E241" s="603"/>
      <c r="F241" s="603"/>
      <c r="G241" s="603"/>
      <c r="H241" s="609" t="s">
        <v>18</v>
      </c>
      <c r="I241" s="609"/>
      <c r="J241" s="609"/>
      <c r="K241" s="610"/>
      <c r="L241" s="426"/>
      <c r="M241" s="587" t="str">
        <f t="shared" si="36"/>
        <v/>
      </c>
      <c r="N241" s="588"/>
      <c r="O241" s="588"/>
      <c r="P241" s="589"/>
      <c r="Q241" s="427"/>
      <c r="R241" s="590" t="str">
        <f t="shared" si="37"/>
        <v/>
      </c>
      <c r="S241" s="591"/>
      <c r="T241" s="591"/>
      <c r="U241" s="591"/>
      <c r="V241" s="591"/>
      <c r="W241" s="591"/>
      <c r="X241" s="592"/>
      <c r="Y241" s="590"/>
      <c r="Z241" s="592"/>
      <c r="AA241" s="428"/>
      <c r="AB241" s="429"/>
      <c r="AC241" s="590" t="str">
        <f t="shared" si="38"/>
        <v/>
      </c>
      <c r="AD241" s="591"/>
      <c r="AE241" s="591"/>
      <c r="AF241" s="592"/>
      <c r="AG241" s="427"/>
      <c r="AH241" s="578" t="str">
        <f t="shared" si="39"/>
        <v/>
      </c>
      <c r="AI241" s="579"/>
      <c r="AJ241" s="587"/>
      <c r="AK241" s="588"/>
      <c r="AL241" s="431"/>
      <c r="AM241" s="432"/>
      <c r="AN241" s="432"/>
    </row>
    <row r="242" spans="1:45" s="66" customFormat="1" ht="24.75" customHeight="1" thickTop="1" thickBot="1">
      <c r="B242" s="602"/>
      <c r="C242" s="603"/>
      <c r="D242" s="603"/>
      <c r="E242" s="603"/>
      <c r="F242" s="603"/>
      <c r="G242" s="603"/>
      <c r="H242" s="717" t="s">
        <v>105</v>
      </c>
      <c r="I242" s="717"/>
      <c r="J242" s="717"/>
      <c r="K242" s="718"/>
      <c r="L242" s="426"/>
      <c r="M242" s="587">
        <f t="shared" si="36"/>
        <v>0</v>
      </c>
      <c r="N242" s="588"/>
      <c r="O242" s="588"/>
      <c r="P242" s="589"/>
      <c r="Q242" s="427"/>
      <c r="R242" s="590">
        <f t="shared" si="37"/>
        <v>0</v>
      </c>
      <c r="S242" s="591"/>
      <c r="T242" s="591"/>
      <c r="U242" s="591"/>
      <c r="V242" s="591"/>
      <c r="W242" s="591"/>
      <c r="X242" s="592"/>
      <c r="Y242" s="590"/>
      <c r="Z242" s="592"/>
      <c r="AA242" s="428"/>
      <c r="AB242" s="429"/>
      <c r="AC242" s="590">
        <f t="shared" si="38"/>
        <v>0</v>
      </c>
      <c r="AD242" s="591"/>
      <c r="AE242" s="591"/>
      <c r="AF242" s="592"/>
      <c r="AG242" s="430"/>
      <c r="AH242" s="578">
        <f t="shared" si="39"/>
        <v>0</v>
      </c>
      <c r="AI242" s="579"/>
      <c r="AJ242" s="578"/>
      <c r="AK242" s="874"/>
      <c r="AL242" s="431"/>
      <c r="AM242" s="432"/>
      <c r="AN242" s="432"/>
    </row>
    <row r="243" spans="1:45" s="66" customFormat="1" ht="17.25" customHeight="1" thickTop="1" thickBot="1">
      <c r="B243" s="600"/>
      <c r="C243" s="601"/>
      <c r="D243" s="601"/>
      <c r="E243" s="601"/>
      <c r="F243" s="601"/>
      <c r="G243" s="601"/>
      <c r="H243" s="598" t="s">
        <v>27</v>
      </c>
      <c r="I243" s="598"/>
      <c r="J243" s="598"/>
      <c r="K243" s="599"/>
      <c r="L243" s="426"/>
      <c r="M243" s="587">
        <f t="shared" si="36"/>
        <v>0</v>
      </c>
      <c r="N243" s="588"/>
      <c r="O243" s="588"/>
      <c r="P243" s="589"/>
      <c r="Q243" s="427"/>
      <c r="R243" s="590" t="str">
        <f t="shared" si="37"/>
        <v/>
      </c>
      <c r="S243" s="591"/>
      <c r="T243" s="591"/>
      <c r="U243" s="591"/>
      <c r="V243" s="591"/>
      <c r="W243" s="591"/>
      <c r="X243" s="592"/>
      <c r="Y243" s="590"/>
      <c r="Z243" s="592"/>
      <c r="AA243" s="428"/>
      <c r="AB243" s="429"/>
      <c r="AC243" s="590">
        <f t="shared" si="38"/>
        <v>0</v>
      </c>
      <c r="AD243" s="591"/>
      <c r="AE243" s="591"/>
      <c r="AF243" s="592"/>
      <c r="AG243" s="427"/>
      <c r="AH243" s="578">
        <f t="shared" si="39"/>
        <v>0</v>
      </c>
      <c r="AI243" s="579"/>
      <c r="AJ243" s="587"/>
      <c r="AK243" s="588"/>
      <c r="AL243" s="431"/>
      <c r="AM243" s="432"/>
      <c r="AN243" s="432"/>
    </row>
    <row r="244" spans="1:45" s="93" customFormat="1" ht="0.75" customHeight="1">
      <c r="A244" s="2"/>
      <c r="B244" s="586"/>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2"/>
      <c r="AC244" s="106"/>
      <c r="AD244" s="107"/>
      <c r="AE244" s="107"/>
      <c r="AF244" s="107"/>
      <c r="AG244" s="107"/>
      <c r="AH244" s="107"/>
      <c r="AI244" s="107"/>
      <c r="AJ244" s="107"/>
      <c r="AK244" s="107"/>
      <c r="AL244" s="107"/>
      <c r="AM244" s="107"/>
      <c r="AN244" s="107"/>
      <c r="AO244" s="94"/>
      <c r="AP244" s="94"/>
      <c r="AQ244" s="94"/>
      <c r="AR244" s="94"/>
      <c r="AS244" s="94"/>
    </row>
    <row r="245" spans="1:45" s="93" customFormat="1" ht="0.75" customHeight="1">
      <c r="A245" s="2"/>
      <c r="B245" s="302"/>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c r="AA245" s="302"/>
      <c r="AB245" s="2"/>
      <c r="AC245" s="107"/>
      <c r="AD245" s="107"/>
      <c r="AE245" s="107"/>
      <c r="AF245" s="107"/>
      <c r="AG245" s="107"/>
      <c r="AH245" s="107"/>
      <c r="AI245" s="107"/>
      <c r="AJ245" s="107"/>
      <c r="AK245" s="107"/>
      <c r="AL245" s="107"/>
      <c r="AM245" s="107"/>
      <c r="AN245" s="107"/>
      <c r="AO245" s="94"/>
      <c r="AP245" s="94"/>
      <c r="AQ245" s="94"/>
      <c r="AR245" s="94"/>
      <c r="AS245" s="94"/>
    </row>
    <row r="246" spans="1:45" ht="1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5"/>
      <c r="AJ246" s="95"/>
      <c r="AK246" s="93"/>
      <c r="AL246" s="93"/>
      <c r="AM246" s="93"/>
      <c r="AN246" s="93"/>
    </row>
    <row r="247" spans="1:45" s="219" customFormat="1" ht="22.5" customHeight="1">
      <c r="A247" s="223"/>
      <c r="B247" s="482" t="s">
        <v>20</v>
      </c>
      <c r="C247" s="482"/>
      <c r="D247" s="482"/>
      <c r="E247" s="482"/>
      <c r="F247" s="482"/>
      <c r="G247" s="482"/>
      <c r="H247" s="482"/>
      <c r="I247" s="479" t="s">
        <v>32</v>
      </c>
      <c r="J247" s="479"/>
      <c r="K247" s="479"/>
      <c r="L247" s="479"/>
      <c r="M247" s="93"/>
      <c r="N247" s="611"/>
      <c r="O247" s="612"/>
      <c r="P247" s="612"/>
      <c r="Q247" s="613"/>
      <c r="R247" s="611" t="s">
        <v>125</v>
      </c>
      <c r="S247" s="612"/>
      <c r="T247" s="612"/>
      <c r="U247" s="612"/>
      <c r="V247" s="612"/>
      <c r="W247" s="612"/>
      <c r="X247" s="612"/>
      <c r="Y247" s="613"/>
      <c r="Z247" s="611" t="s">
        <v>19</v>
      </c>
      <c r="AA247" s="612"/>
      <c r="AB247" s="612"/>
      <c r="AC247" s="612"/>
      <c r="AD247" s="613"/>
      <c r="AE247" s="611" t="s">
        <v>135</v>
      </c>
      <c r="AF247" s="612"/>
      <c r="AG247" s="613"/>
      <c r="AH247" s="624" t="s">
        <v>136</v>
      </c>
      <c r="AI247" s="625"/>
      <c r="AJ247" s="625"/>
      <c r="AK247" s="433" t="s">
        <v>1</v>
      </c>
      <c r="AL247" s="434"/>
      <c r="AM247" s="518" t="s">
        <v>134</v>
      </c>
      <c r="AN247" s="519"/>
      <c r="AO247" s="520"/>
      <c r="AP247" s="453"/>
    </row>
    <row r="248" spans="1:45" s="223" customFormat="1" ht="12.75" customHeight="1">
      <c r="A248" s="221"/>
      <c r="B248" s="483"/>
      <c r="C248" s="483"/>
      <c r="D248" s="483"/>
      <c r="E248" s="483"/>
      <c r="F248" s="483"/>
      <c r="G248" s="483"/>
      <c r="H248" s="483"/>
      <c r="I248" s="480"/>
      <c r="J248" s="480"/>
      <c r="K248" s="480"/>
      <c r="L248" s="480"/>
      <c r="M248" s="315"/>
      <c r="N248" s="614" t="s">
        <v>124</v>
      </c>
      <c r="O248" s="615"/>
      <c r="P248" s="615"/>
      <c r="Q248" s="616"/>
      <c r="R248" s="614"/>
      <c r="S248" s="615"/>
      <c r="T248" s="615"/>
      <c r="U248" s="615"/>
      <c r="V248" s="615"/>
      <c r="W248" s="615"/>
      <c r="X248" s="615"/>
      <c r="Y248" s="616"/>
      <c r="Z248" s="614"/>
      <c r="AA248" s="615"/>
      <c r="AB248" s="615"/>
      <c r="AC248" s="615"/>
      <c r="AD248" s="616"/>
      <c r="AE248" s="518"/>
      <c r="AF248" s="519"/>
      <c r="AG248" s="520"/>
      <c r="AH248" s="518"/>
      <c r="AI248" s="519"/>
      <c r="AJ248" s="519"/>
      <c r="AK248" s="583"/>
      <c r="AL248" s="435"/>
      <c r="AM248" s="521"/>
      <c r="AN248" s="522"/>
      <c r="AO248" s="523"/>
      <c r="AP248" s="453"/>
    </row>
    <row r="249" spans="1:45" s="223" customFormat="1" ht="6.75" customHeight="1">
      <c r="A249" s="221"/>
      <c r="B249" s="483"/>
      <c r="C249" s="483"/>
      <c r="D249" s="483"/>
      <c r="E249" s="483"/>
      <c r="F249" s="483"/>
      <c r="G249" s="483"/>
      <c r="H249" s="483"/>
      <c r="I249" s="480"/>
      <c r="J249" s="480"/>
      <c r="K249" s="480"/>
      <c r="L249" s="480"/>
      <c r="M249" s="108"/>
      <c r="N249" s="617"/>
      <c r="O249" s="618"/>
      <c r="P249" s="618"/>
      <c r="Q249" s="619"/>
      <c r="R249" s="617"/>
      <c r="S249" s="618"/>
      <c r="T249" s="618"/>
      <c r="U249" s="618"/>
      <c r="V249" s="618"/>
      <c r="W249" s="618"/>
      <c r="X249" s="618"/>
      <c r="Y249" s="619"/>
      <c r="Z249" s="617"/>
      <c r="AA249" s="618"/>
      <c r="AB249" s="618"/>
      <c r="AC249" s="618"/>
      <c r="AD249" s="619"/>
      <c r="AE249" s="521"/>
      <c r="AF249" s="522"/>
      <c r="AG249" s="523"/>
      <c r="AH249" s="521"/>
      <c r="AI249" s="522"/>
      <c r="AJ249" s="522"/>
      <c r="AK249" s="583"/>
      <c r="AL249" s="435"/>
      <c r="AM249" s="521"/>
      <c r="AN249" s="522"/>
      <c r="AO249" s="523"/>
      <c r="AP249" s="453"/>
    </row>
    <row r="250" spans="1:45" s="223" customFormat="1" ht="17.25" customHeight="1">
      <c r="A250" s="221"/>
      <c r="B250" s="483"/>
      <c r="C250" s="483"/>
      <c r="D250" s="483"/>
      <c r="E250" s="483"/>
      <c r="F250" s="483"/>
      <c r="G250" s="483"/>
      <c r="H250" s="483"/>
      <c r="I250" s="480"/>
      <c r="J250" s="480"/>
      <c r="K250" s="480"/>
      <c r="L250" s="480"/>
      <c r="M250" s="108"/>
      <c r="N250" s="620"/>
      <c r="O250" s="621"/>
      <c r="P250" s="621"/>
      <c r="Q250" s="622"/>
      <c r="R250" s="620"/>
      <c r="S250" s="621"/>
      <c r="T250" s="621"/>
      <c r="U250" s="621"/>
      <c r="V250" s="621"/>
      <c r="W250" s="621"/>
      <c r="X250" s="621"/>
      <c r="Y250" s="622"/>
      <c r="Z250" s="620"/>
      <c r="AA250" s="621"/>
      <c r="AB250" s="621"/>
      <c r="AC250" s="621"/>
      <c r="AD250" s="622"/>
      <c r="AE250" s="524"/>
      <c r="AF250" s="525"/>
      <c r="AG250" s="526"/>
      <c r="AH250" s="524"/>
      <c r="AI250" s="525"/>
      <c r="AJ250" s="525"/>
      <c r="AK250" s="583"/>
      <c r="AL250" s="435"/>
      <c r="AM250" s="521"/>
      <c r="AN250" s="522"/>
      <c r="AO250" s="523"/>
      <c r="AP250" s="453"/>
    </row>
    <row r="251" spans="1:45" s="223" customFormat="1" ht="18" hidden="1" customHeight="1">
      <c r="A251" s="221"/>
      <c r="B251" s="483"/>
      <c r="C251" s="483"/>
      <c r="D251" s="483"/>
      <c r="E251" s="483"/>
      <c r="F251" s="483"/>
      <c r="G251" s="483"/>
      <c r="H251" s="483"/>
      <c r="I251" s="480"/>
      <c r="J251" s="480"/>
      <c r="K251" s="480"/>
      <c r="L251" s="480"/>
      <c r="M251" s="108"/>
      <c r="N251" s="436"/>
      <c r="O251" s="436"/>
      <c r="P251" s="436"/>
      <c r="Q251" s="436"/>
      <c r="R251" s="436"/>
      <c r="S251" s="436"/>
      <c r="T251" s="436"/>
      <c r="U251" s="436"/>
      <c r="V251" s="436"/>
      <c r="W251" s="436"/>
      <c r="X251" s="436"/>
      <c r="Y251" s="436"/>
      <c r="Z251" s="436"/>
      <c r="AA251" s="436"/>
      <c r="AB251" s="437"/>
      <c r="AC251" s="438"/>
      <c r="AD251" s="438"/>
      <c r="AE251" s="438"/>
      <c r="AF251" s="438"/>
      <c r="AG251" s="438"/>
      <c r="AH251" s="438"/>
      <c r="AI251" s="438"/>
      <c r="AJ251" s="439"/>
      <c r="AK251" s="438"/>
      <c r="AL251" s="435"/>
      <c r="AM251" s="521"/>
      <c r="AN251" s="522"/>
      <c r="AO251" s="523"/>
      <c r="AP251" s="453"/>
    </row>
    <row r="252" spans="1:45" s="223" customFormat="1" ht="23.25" customHeight="1">
      <c r="A252" s="221"/>
      <c r="B252" s="483"/>
      <c r="C252" s="483"/>
      <c r="D252" s="483"/>
      <c r="E252" s="483"/>
      <c r="F252" s="483"/>
      <c r="G252" s="483"/>
      <c r="H252" s="483"/>
      <c r="I252" s="480"/>
      <c r="J252" s="480"/>
      <c r="K252" s="480"/>
      <c r="L252" s="480"/>
      <c r="M252" s="108"/>
      <c r="N252" s="614" t="s">
        <v>137</v>
      </c>
      <c r="O252" s="615"/>
      <c r="P252" s="615"/>
      <c r="Q252" s="616"/>
      <c r="R252" s="614"/>
      <c r="S252" s="615"/>
      <c r="T252" s="615"/>
      <c r="U252" s="615"/>
      <c r="V252" s="615"/>
      <c r="W252" s="615"/>
      <c r="X252" s="615"/>
      <c r="Y252" s="616"/>
      <c r="Z252" s="614"/>
      <c r="AA252" s="615"/>
      <c r="AB252" s="615"/>
      <c r="AC252" s="615"/>
      <c r="AD252" s="616"/>
      <c r="AE252" s="518"/>
      <c r="AF252" s="519"/>
      <c r="AG252" s="520"/>
      <c r="AH252" s="626"/>
      <c r="AI252" s="627"/>
      <c r="AJ252" s="440"/>
      <c r="AK252" s="583"/>
      <c r="AL252" s="435"/>
      <c r="AM252" s="521"/>
      <c r="AN252" s="522"/>
      <c r="AO252" s="523"/>
      <c r="AP252" s="453"/>
    </row>
    <row r="253" spans="1:45" s="223" customFormat="1" ht="4.5" customHeight="1">
      <c r="A253" s="221"/>
      <c r="B253" s="483"/>
      <c r="C253" s="483"/>
      <c r="D253" s="483"/>
      <c r="E253" s="483"/>
      <c r="F253" s="483"/>
      <c r="G253" s="483"/>
      <c r="H253" s="483"/>
      <c r="I253" s="480"/>
      <c r="J253" s="480"/>
      <c r="K253" s="480"/>
      <c r="L253" s="480"/>
      <c r="M253" s="2"/>
      <c r="N253" s="617"/>
      <c r="O253" s="618"/>
      <c r="P253" s="618"/>
      <c r="Q253" s="619"/>
      <c r="R253" s="617"/>
      <c r="S253" s="618"/>
      <c r="T253" s="618"/>
      <c r="U253" s="618"/>
      <c r="V253" s="618"/>
      <c r="W253" s="618"/>
      <c r="X253" s="618"/>
      <c r="Y253" s="619"/>
      <c r="Z253" s="617"/>
      <c r="AA253" s="618"/>
      <c r="AB253" s="618"/>
      <c r="AC253" s="618"/>
      <c r="AD253" s="619"/>
      <c r="AE253" s="521"/>
      <c r="AF253" s="522"/>
      <c r="AG253" s="523"/>
      <c r="AH253" s="628"/>
      <c r="AI253" s="629"/>
      <c r="AJ253" s="435"/>
      <c r="AK253" s="583"/>
      <c r="AL253" s="435"/>
      <c r="AM253" s="521"/>
      <c r="AN253" s="522"/>
      <c r="AO253" s="523"/>
      <c r="AP253" s="453"/>
      <c r="AQ253" s="224"/>
      <c r="AR253" s="224"/>
      <c r="AS253" s="224"/>
    </row>
    <row r="254" spans="1:45" s="223" customFormat="1" ht="21" customHeight="1">
      <c r="A254" s="221"/>
      <c r="B254" s="484"/>
      <c r="C254" s="484"/>
      <c r="D254" s="484"/>
      <c r="E254" s="484"/>
      <c r="F254" s="484"/>
      <c r="G254" s="484"/>
      <c r="H254" s="484"/>
      <c r="I254" s="481"/>
      <c r="J254" s="481"/>
      <c r="K254" s="481"/>
      <c r="L254" s="481"/>
      <c r="M254" s="93"/>
      <c r="N254" s="620"/>
      <c r="O254" s="621"/>
      <c r="P254" s="621"/>
      <c r="Q254" s="622"/>
      <c r="R254" s="620"/>
      <c r="S254" s="621"/>
      <c r="T254" s="621"/>
      <c r="U254" s="621"/>
      <c r="V254" s="621"/>
      <c r="W254" s="621"/>
      <c r="X254" s="621"/>
      <c r="Y254" s="622"/>
      <c r="Z254" s="620"/>
      <c r="AA254" s="621"/>
      <c r="AB254" s="621"/>
      <c r="AC254" s="621"/>
      <c r="AD254" s="622"/>
      <c r="AE254" s="524"/>
      <c r="AF254" s="525"/>
      <c r="AG254" s="526"/>
      <c r="AH254" s="630"/>
      <c r="AI254" s="631"/>
      <c r="AJ254" s="441"/>
      <c r="AK254" s="583"/>
      <c r="AL254" s="435"/>
      <c r="AM254" s="524"/>
      <c r="AN254" s="525"/>
      <c r="AO254" s="526"/>
      <c r="AP254" s="453"/>
      <c r="AQ254" s="224"/>
      <c r="AR254" s="224"/>
      <c r="AS254" s="224"/>
    </row>
    <row r="255" spans="1:45" s="223" customFormat="1" ht="12" hidden="1" customHeight="1">
      <c r="A255" s="219"/>
      <c r="B255" s="225"/>
      <c r="C255" s="226"/>
      <c r="D255" s="226"/>
      <c r="E255" s="227"/>
      <c r="F255" s="868" t="s">
        <v>21</v>
      </c>
      <c r="G255" s="868"/>
      <c r="H255" s="868"/>
      <c r="I255" s="868"/>
      <c r="J255" s="868"/>
      <c r="K255" s="868"/>
      <c r="L255" s="868"/>
      <c r="M255" s="228"/>
      <c r="N255" s="227"/>
      <c r="O255" s="229" t="s">
        <v>22</v>
      </c>
      <c r="P255" s="285"/>
      <c r="Q255" s="285"/>
      <c r="R255" s="285"/>
      <c r="S255" s="285"/>
      <c r="T255" s="285"/>
      <c r="U255" s="285"/>
      <c r="V255" s="285"/>
      <c r="W255" s="285"/>
      <c r="X255" s="285"/>
      <c r="Y255" s="285"/>
      <c r="Z255" s="219"/>
      <c r="AA255" s="219"/>
      <c r="AB255" s="219"/>
      <c r="AC255" s="299"/>
      <c r="AD255" s="299"/>
      <c r="AE255" s="300"/>
      <c r="AF255" s="301"/>
      <c r="AG255" s="299"/>
      <c r="AH255" s="301"/>
      <c r="AI255" s="299"/>
      <c r="AJ255" s="301"/>
      <c r="AK255" s="118"/>
      <c r="AL255" s="299"/>
      <c r="AM255" s="301"/>
      <c r="AN255" s="118"/>
      <c r="AO255" s="224"/>
      <c r="AP255" s="224"/>
      <c r="AQ255" s="224"/>
      <c r="AR255" s="224"/>
      <c r="AS255" s="224"/>
    </row>
    <row r="256" spans="1:45" s="219" customFormat="1" hidden="1">
      <c r="B256" s="230"/>
      <c r="C256" s="230"/>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c r="AA256" s="230"/>
      <c r="AB256" s="230"/>
      <c r="AC256" s="230"/>
      <c r="AD256" s="230"/>
      <c r="AE256" s="230"/>
      <c r="AF256" s="230"/>
      <c r="AG256" s="230"/>
      <c r="AH256" s="230"/>
      <c r="AI256" s="231"/>
      <c r="AJ256" s="231"/>
      <c r="AK256" s="230"/>
      <c r="AL256" s="230"/>
      <c r="AM256" s="230"/>
      <c r="AN256" s="230"/>
    </row>
    <row r="257" spans="2:40" s="219" customFormat="1" hidden="1">
      <c r="B257" s="230"/>
      <c r="C257" s="230"/>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c r="AA257" s="230"/>
      <c r="AB257" s="230"/>
      <c r="AC257" s="230"/>
      <c r="AD257" s="230"/>
      <c r="AE257" s="230"/>
      <c r="AF257" s="230"/>
      <c r="AG257" s="230"/>
      <c r="AH257" s="230"/>
      <c r="AI257" s="231"/>
      <c r="AJ257" s="231"/>
      <c r="AK257" s="230"/>
      <c r="AL257" s="230"/>
      <c r="AM257" s="230"/>
      <c r="AN257" s="230"/>
    </row>
    <row r="258" spans="2:40" s="219" customFormat="1" hidden="1">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c r="AA258" s="230"/>
      <c r="AB258" s="230"/>
      <c r="AC258" s="230"/>
      <c r="AD258" s="230"/>
      <c r="AE258" s="230"/>
      <c r="AF258" s="230"/>
      <c r="AG258" s="230"/>
      <c r="AH258" s="230"/>
      <c r="AI258" s="231"/>
      <c r="AJ258" s="231"/>
      <c r="AK258" s="230"/>
      <c r="AL258" s="230"/>
      <c r="AM258" s="230"/>
      <c r="AN258" s="230"/>
    </row>
    <row r="259" spans="2:40" s="219" customFormat="1" hidden="1">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c r="AA259" s="230"/>
      <c r="AB259" s="230"/>
      <c r="AC259" s="230"/>
      <c r="AD259" s="230"/>
      <c r="AE259" s="230"/>
      <c r="AF259" s="230"/>
      <c r="AG259" s="230"/>
      <c r="AH259" s="230"/>
      <c r="AI259" s="231"/>
      <c r="AJ259" s="231"/>
      <c r="AK259" s="230"/>
      <c r="AL259" s="230"/>
      <c r="AM259" s="230"/>
      <c r="AN259" s="230"/>
    </row>
    <row r="260" spans="2:40" s="219" customFormat="1" hidden="1">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c r="AA260" s="230"/>
      <c r="AB260" s="230"/>
      <c r="AC260" s="230"/>
      <c r="AD260" s="230"/>
      <c r="AE260" s="230"/>
      <c r="AF260" s="230"/>
      <c r="AG260" s="230"/>
      <c r="AH260" s="230"/>
      <c r="AI260" s="231"/>
      <c r="AJ260" s="231"/>
      <c r="AK260" s="230"/>
      <c r="AL260" s="230"/>
      <c r="AM260" s="230"/>
      <c r="AN260" s="230"/>
    </row>
    <row r="261" spans="2:40" s="219" customFormat="1" hidden="1">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c r="AA261" s="230"/>
      <c r="AB261" s="230"/>
      <c r="AC261" s="230"/>
      <c r="AD261" s="230"/>
      <c r="AE261" s="230"/>
      <c r="AF261" s="230"/>
      <c r="AG261" s="230"/>
      <c r="AH261" s="230"/>
      <c r="AI261" s="231"/>
      <c r="AJ261" s="231"/>
      <c r="AK261" s="230"/>
      <c r="AL261" s="230"/>
      <c r="AM261" s="230"/>
      <c r="AN261" s="230"/>
    </row>
    <row r="262" spans="2:40" s="219" customFormat="1" hidden="1">
      <c r="B262" s="230"/>
      <c r="C262" s="230"/>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c r="AA262" s="230"/>
      <c r="AB262" s="230"/>
      <c r="AC262" s="230"/>
      <c r="AD262" s="230"/>
      <c r="AE262" s="230"/>
      <c r="AF262" s="230"/>
      <c r="AG262" s="230"/>
      <c r="AH262" s="230"/>
      <c r="AI262" s="231"/>
      <c r="AJ262" s="231"/>
      <c r="AK262" s="230"/>
      <c r="AL262" s="230"/>
      <c r="AM262" s="230"/>
      <c r="AN262" s="230"/>
    </row>
    <row r="263" spans="2:40" s="219" customFormat="1" hidden="1">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c r="AA263" s="230"/>
      <c r="AB263" s="230"/>
      <c r="AC263" s="230"/>
      <c r="AD263" s="230"/>
      <c r="AE263" s="230"/>
      <c r="AF263" s="230"/>
      <c r="AG263" s="230"/>
      <c r="AH263" s="230"/>
      <c r="AI263" s="231"/>
      <c r="AJ263" s="231"/>
      <c r="AK263" s="230"/>
      <c r="AL263" s="230"/>
      <c r="AM263" s="230"/>
      <c r="AN263" s="230"/>
    </row>
    <row r="264" spans="2:40" s="219" customFormat="1" hidden="1">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c r="AA264" s="230"/>
      <c r="AB264" s="230"/>
      <c r="AC264" s="230"/>
      <c r="AD264" s="230"/>
      <c r="AE264" s="230"/>
      <c r="AF264" s="230"/>
      <c r="AG264" s="230"/>
      <c r="AH264" s="230"/>
      <c r="AI264" s="231"/>
      <c r="AJ264" s="231"/>
      <c r="AK264" s="230"/>
      <c r="AL264" s="230"/>
      <c r="AM264" s="230"/>
      <c r="AN264" s="230"/>
    </row>
    <row r="265" spans="2:40" s="219" customFormat="1" hidden="1">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c r="AA265" s="230"/>
      <c r="AB265" s="230"/>
      <c r="AC265" s="230"/>
      <c r="AD265" s="230"/>
      <c r="AE265" s="230"/>
      <c r="AF265" s="230"/>
      <c r="AG265" s="230"/>
      <c r="AH265" s="230"/>
      <c r="AI265" s="231"/>
      <c r="AJ265" s="231"/>
      <c r="AK265" s="230"/>
      <c r="AL265" s="230"/>
      <c r="AM265" s="230"/>
      <c r="AN265" s="230"/>
    </row>
    <row r="266" spans="2:40" s="219" customFormat="1" hidden="1">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c r="AA266" s="230"/>
      <c r="AB266" s="230"/>
      <c r="AC266" s="230"/>
      <c r="AD266" s="230"/>
      <c r="AE266" s="230"/>
      <c r="AF266" s="230"/>
      <c r="AG266" s="230"/>
      <c r="AH266" s="230"/>
      <c r="AI266" s="231"/>
      <c r="AJ266" s="231"/>
      <c r="AK266" s="230"/>
      <c r="AL266" s="230"/>
      <c r="AM266" s="230"/>
      <c r="AN266" s="230"/>
    </row>
    <row r="267" spans="2:40" s="219" customFormat="1" hidden="1">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c r="AA267" s="230"/>
      <c r="AB267" s="230"/>
      <c r="AC267" s="230"/>
      <c r="AD267" s="230"/>
      <c r="AE267" s="230"/>
      <c r="AF267" s="230"/>
      <c r="AG267" s="230"/>
      <c r="AH267" s="230"/>
      <c r="AI267" s="231"/>
      <c r="AJ267" s="231"/>
      <c r="AK267" s="230"/>
      <c r="AL267" s="230"/>
      <c r="AM267" s="230"/>
      <c r="AN267" s="230"/>
    </row>
    <row r="268" spans="2:40" s="219" customFormat="1" hidden="1">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c r="AA268" s="230"/>
      <c r="AB268" s="230"/>
      <c r="AC268" s="230"/>
      <c r="AD268" s="230"/>
      <c r="AE268" s="230"/>
      <c r="AF268" s="230"/>
      <c r="AG268" s="230"/>
      <c r="AH268" s="230"/>
      <c r="AI268" s="231"/>
      <c r="AJ268" s="231"/>
      <c r="AK268" s="230"/>
      <c r="AL268" s="230"/>
      <c r="AM268" s="230"/>
      <c r="AN268" s="230"/>
    </row>
    <row r="269" spans="2:40" s="219" customFormat="1" hidden="1">
      <c r="B269" s="230"/>
      <c r="C269" s="230"/>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c r="AA269" s="230"/>
      <c r="AB269" s="230"/>
      <c r="AC269" s="230"/>
      <c r="AD269" s="230"/>
      <c r="AE269" s="230"/>
      <c r="AF269" s="230"/>
      <c r="AG269" s="230"/>
      <c r="AH269" s="230"/>
      <c r="AI269" s="231"/>
      <c r="AJ269" s="231"/>
      <c r="AK269" s="230"/>
      <c r="AL269" s="230"/>
      <c r="AM269" s="230"/>
      <c r="AN269" s="230"/>
    </row>
    <row r="270" spans="2:40" s="219" customFormat="1" hidden="1">
      <c r="B270" s="230"/>
      <c r="C270" s="230"/>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c r="AA270" s="230"/>
      <c r="AB270" s="230"/>
      <c r="AC270" s="230"/>
      <c r="AD270" s="230"/>
      <c r="AE270" s="230"/>
      <c r="AF270" s="230"/>
      <c r="AG270" s="230"/>
      <c r="AH270" s="230"/>
      <c r="AI270" s="231"/>
      <c r="AJ270" s="231"/>
      <c r="AK270" s="230"/>
      <c r="AL270" s="230"/>
      <c r="AM270" s="230"/>
      <c r="AN270" s="230"/>
    </row>
    <row r="271" spans="2:40" s="219" customFormat="1" hidden="1">
      <c r="B271" s="230"/>
      <c r="C271" s="230"/>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c r="AA271" s="230"/>
      <c r="AB271" s="230"/>
      <c r="AC271" s="230"/>
      <c r="AD271" s="230"/>
      <c r="AE271" s="230"/>
      <c r="AF271" s="230"/>
      <c r="AG271" s="230"/>
      <c r="AH271" s="230"/>
      <c r="AI271" s="231"/>
      <c r="AJ271" s="231"/>
      <c r="AK271" s="230"/>
      <c r="AL271" s="230"/>
      <c r="AM271" s="230"/>
      <c r="AN271" s="230"/>
    </row>
    <row r="272" spans="2:40" s="219" customFormat="1" hidden="1">
      <c r="B272" s="230"/>
      <c r="C272" s="230"/>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c r="AA272" s="230"/>
      <c r="AB272" s="230"/>
      <c r="AC272" s="230"/>
      <c r="AD272" s="230"/>
      <c r="AE272" s="230"/>
      <c r="AF272" s="230"/>
      <c r="AG272" s="230"/>
      <c r="AH272" s="230"/>
      <c r="AI272" s="231"/>
      <c r="AJ272" s="231"/>
      <c r="AK272" s="230"/>
      <c r="AL272" s="230"/>
      <c r="AM272" s="230"/>
      <c r="AN272" s="230"/>
    </row>
    <row r="273" spans="2:40" s="219" customFormat="1" hidden="1">
      <c r="B273" s="230"/>
      <c r="C273" s="230"/>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c r="AA273" s="230"/>
      <c r="AB273" s="230"/>
      <c r="AC273" s="230"/>
      <c r="AD273" s="230"/>
      <c r="AE273" s="230"/>
      <c r="AF273" s="230"/>
      <c r="AG273" s="230"/>
      <c r="AH273" s="230"/>
      <c r="AI273" s="231"/>
      <c r="AJ273" s="231"/>
      <c r="AK273" s="230"/>
      <c r="AL273" s="230"/>
      <c r="AM273" s="230"/>
      <c r="AN273" s="230"/>
    </row>
    <row r="274" spans="2:40" s="219" customFormat="1" hidden="1">
      <c r="B274" s="230"/>
      <c r="C274" s="230"/>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c r="AA274" s="230"/>
      <c r="AB274" s="230"/>
      <c r="AC274" s="230"/>
      <c r="AD274" s="230"/>
      <c r="AE274" s="230"/>
      <c r="AF274" s="230"/>
      <c r="AG274" s="230"/>
      <c r="AH274" s="230"/>
      <c r="AI274" s="231"/>
      <c r="AJ274" s="231"/>
      <c r="AK274" s="230"/>
      <c r="AL274" s="230"/>
      <c r="AM274" s="230"/>
      <c r="AN274" s="230"/>
    </row>
    <row r="275" spans="2:40" s="219" customFormat="1" hidden="1">
      <c r="B275" s="230"/>
      <c r="C275" s="230"/>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c r="AA275" s="230"/>
      <c r="AB275" s="230"/>
      <c r="AC275" s="230"/>
      <c r="AD275" s="230"/>
      <c r="AE275" s="230"/>
      <c r="AF275" s="230"/>
      <c r="AG275" s="230"/>
      <c r="AH275" s="230"/>
      <c r="AI275" s="231"/>
      <c r="AJ275" s="231"/>
      <c r="AK275" s="230"/>
      <c r="AL275" s="230"/>
      <c r="AM275" s="230"/>
      <c r="AN275" s="230"/>
    </row>
    <row r="276" spans="2:40" s="219" customFormat="1" hidden="1">
      <c r="B276" s="230"/>
      <c r="C276" s="230"/>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c r="AA276" s="230"/>
      <c r="AB276" s="230"/>
      <c r="AC276" s="230"/>
      <c r="AD276" s="230"/>
      <c r="AE276" s="230"/>
      <c r="AF276" s="230"/>
      <c r="AG276" s="230"/>
      <c r="AH276" s="230"/>
      <c r="AI276" s="231"/>
      <c r="AJ276" s="231"/>
      <c r="AK276" s="230"/>
      <c r="AL276" s="230"/>
      <c r="AM276" s="230"/>
      <c r="AN276" s="230"/>
    </row>
    <row r="277" spans="2:40" s="219" customFormat="1" hidden="1">
      <c r="B277" s="230"/>
      <c r="C277" s="230"/>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c r="AA277" s="230"/>
      <c r="AB277" s="230"/>
      <c r="AC277" s="230"/>
      <c r="AD277" s="230"/>
      <c r="AE277" s="230"/>
      <c r="AF277" s="230"/>
      <c r="AG277" s="230"/>
      <c r="AH277" s="230"/>
      <c r="AI277" s="231"/>
      <c r="AJ277" s="231"/>
      <c r="AK277" s="230"/>
      <c r="AL277" s="230"/>
      <c r="AM277" s="230"/>
      <c r="AN277" s="230"/>
    </row>
    <row r="278" spans="2:40" s="219" customFormat="1" hidden="1">
      <c r="B278" s="230"/>
      <c r="C278" s="230"/>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c r="AA278" s="230"/>
      <c r="AB278" s="230"/>
      <c r="AC278" s="230"/>
      <c r="AD278" s="230"/>
      <c r="AE278" s="230"/>
      <c r="AF278" s="230"/>
      <c r="AG278" s="230"/>
      <c r="AH278" s="230"/>
      <c r="AI278" s="231"/>
      <c r="AJ278" s="231"/>
      <c r="AK278" s="230"/>
      <c r="AL278" s="230"/>
      <c r="AM278" s="230"/>
      <c r="AN278" s="230"/>
    </row>
    <row r="279" spans="2:40" s="219" customFormat="1" hidden="1">
      <c r="B279" s="230"/>
      <c r="C279" s="230"/>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c r="AA279" s="230"/>
      <c r="AB279" s="230"/>
      <c r="AC279" s="230"/>
      <c r="AD279" s="230"/>
      <c r="AE279" s="230"/>
      <c r="AF279" s="230"/>
      <c r="AG279" s="230"/>
      <c r="AH279" s="230"/>
      <c r="AI279" s="231"/>
      <c r="AJ279" s="231"/>
      <c r="AK279" s="230"/>
      <c r="AL279" s="230"/>
      <c r="AM279" s="230"/>
      <c r="AN279" s="230"/>
    </row>
    <row r="280" spans="2:40" s="219" customFormat="1" hidden="1">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c r="AA280" s="230"/>
      <c r="AB280" s="230"/>
      <c r="AC280" s="230"/>
      <c r="AD280" s="230"/>
      <c r="AE280" s="230"/>
      <c r="AF280" s="230"/>
      <c r="AG280" s="230"/>
      <c r="AH280" s="230"/>
      <c r="AI280" s="231"/>
      <c r="AJ280" s="231"/>
      <c r="AK280" s="230"/>
      <c r="AL280" s="230"/>
      <c r="AM280" s="230"/>
      <c r="AN280" s="230"/>
    </row>
    <row r="281" spans="2:40" s="219" customFormat="1" hidden="1">
      <c r="B281" s="230"/>
      <c r="C281" s="230"/>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c r="AA281" s="230"/>
      <c r="AB281" s="230"/>
      <c r="AC281" s="230"/>
      <c r="AD281" s="230"/>
      <c r="AE281" s="230"/>
      <c r="AF281" s="230"/>
      <c r="AG281" s="230"/>
      <c r="AH281" s="230"/>
      <c r="AI281" s="231"/>
      <c r="AJ281" s="231"/>
      <c r="AK281" s="230"/>
      <c r="AL281" s="230"/>
      <c r="AM281" s="230"/>
      <c r="AN281" s="230"/>
    </row>
    <row r="282" spans="2:40" s="219" customFormat="1" hidden="1">
      <c r="B282" s="230"/>
      <c r="C282" s="230"/>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c r="AA282" s="230"/>
      <c r="AB282" s="230"/>
      <c r="AC282" s="230"/>
      <c r="AD282" s="230"/>
      <c r="AE282" s="230"/>
      <c r="AF282" s="230"/>
      <c r="AG282" s="230"/>
      <c r="AH282" s="230"/>
      <c r="AI282" s="231"/>
      <c r="AJ282" s="231"/>
      <c r="AK282" s="230"/>
      <c r="AL282" s="230"/>
      <c r="AM282" s="230"/>
      <c r="AN282" s="230"/>
    </row>
    <row r="283" spans="2:40" s="219" customFormat="1" hidden="1">
      <c r="B283" s="230"/>
      <c r="C283" s="230"/>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c r="AA283" s="230"/>
      <c r="AB283" s="230"/>
      <c r="AC283" s="230"/>
      <c r="AD283" s="230"/>
      <c r="AE283" s="230"/>
      <c r="AF283" s="230"/>
      <c r="AG283" s="230"/>
      <c r="AH283" s="230"/>
      <c r="AI283" s="231"/>
      <c r="AJ283" s="231"/>
      <c r="AK283" s="230"/>
      <c r="AL283" s="230"/>
      <c r="AM283" s="230"/>
      <c r="AN283" s="230"/>
    </row>
    <row r="284" spans="2:40" s="219" customFormat="1" hidden="1">
      <c r="B284" s="230"/>
      <c r="C284" s="230"/>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c r="AA284" s="230"/>
      <c r="AB284" s="230"/>
      <c r="AC284" s="230"/>
      <c r="AD284" s="230"/>
      <c r="AE284" s="230"/>
      <c r="AF284" s="230"/>
      <c r="AG284" s="230"/>
      <c r="AH284" s="230"/>
      <c r="AI284" s="231"/>
      <c r="AJ284" s="231"/>
      <c r="AK284" s="230"/>
      <c r="AL284" s="230"/>
      <c r="AM284" s="230"/>
      <c r="AN284" s="230"/>
    </row>
    <row r="285" spans="2:40" s="219" customFormat="1" hidden="1">
      <c r="B285" s="230"/>
      <c r="C285" s="230"/>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c r="AA285" s="230"/>
      <c r="AB285" s="230"/>
      <c r="AC285" s="230"/>
      <c r="AD285" s="230"/>
      <c r="AE285" s="230"/>
      <c r="AF285" s="230"/>
      <c r="AG285" s="230"/>
      <c r="AH285" s="230"/>
      <c r="AI285" s="231"/>
      <c r="AJ285" s="231"/>
      <c r="AK285" s="230"/>
      <c r="AL285" s="230"/>
      <c r="AM285" s="230"/>
      <c r="AN285" s="230"/>
    </row>
    <row r="286" spans="2:40" s="219" customFormat="1" hidden="1">
      <c r="B286" s="230"/>
      <c r="C286" s="230"/>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c r="AA286" s="230"/>
      <c r="AB286" s="230"/>
      <c r="AC286" s="230"/>
      <c r="AD286" s="230"/>
      <c r="AE286" s="230"/>
      <c r="AF286" s="230"/>
      <c r="AG286" s="230"/>
      <c r="AH286" s="230"/>
      <c r="AI286" s="231"/>
      <c r="AJ286" s="231"/>
      <c r="AK286" s="230"/>
      <c r="AL286" s="230"/>
      <c r="AM286" s="230"/>
      <c r="AN286" s="230"/>
    </row>
    <row r="287" spans="2:40" s="219" customFormat="1" hidden="1">
      <c r="B287" s="230"/>
      <c r="C287" s="230"/>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c r="AA287" s="230"/>
      <c r="AB287" s="230"/>
      <c r="AC287" s="230"/>
      <c r="AD287" s="230"/>
      <c r="AE287" s="230"/>
      <c r="AF287" s="230"/>
      <c r="AG287" s="230"/>
      <c r="AH287" s="230"/>
      <c r="AI287" s="231"/>
      <c r="AJ287" s="231"/>
      <c r="AK287" s="230"/>
      <c r="AL287" s="230"/>
      <c r="AM287" s="230"/>
      <c r="AN287" s="230"/>
    </row>
    <row r="288" spans="2:40" s="219" customFormat="1" hidden="1">
      <c r="B288" s="230"/>
      <c r="C288" s="230"/>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c r="AA288" s="230"/>
      <c r="AB288" s="230"/>
      <c r="AC288" s="230"/>
      <c r="AD288" s="230"/>
      <c r="AE288" s="230"/>
      <c r="AF288" s="230"/>
      <c r="AG288" s="230"/>
      <c r="AH288" s="230"/>
      <c r="AI288" s="231"/>
      <c r="AJ288" s="231"/>
      <c r="AK288" s="230"/>
      <c r="AL288" s="230"/>
      <c r="AM288" s="230"/>
      <c r="AN288" s="230"/>
    </row>
    <row r="289" spans="2:40" s="219" customFormat="1" hidden="1">
      <c r="B289" s="230"/>
      <c r="C289" s="230"/>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c r="AA289" s="230"/>
      <c r="AB289" s="230"/>
      <c r="AC289" s="230"/>
      <c r="AD289" s="230"/>
      <c r="AE289" s="230"/>
      <c r="AF289" s="230"/>
      <c r="AG289" s="230"/>
      <c r="AH289" s="230"/>
      <c r="AI289" s="231"/>
      <c r="AJ289" s="231"/>
      <c r="AK289" s="230"/>
      <c r="AL289" s="230"/>
      <c r="AM289" s="230"/>
      <c r="AN289" s="230"/>
    </row>
    <row r="290" spans="2:40" s="219" customFormat="1" hidden="1">
      <c r="B290" s="230"/>
      <c r="C290" s="230"/>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c r="AA290" s="230"/>
      <c r="AB290" s="230"/>
      <c r="AC290" s="230"/>
      <c r="AD290" s="230"/>
      <c r="AE290" s="230"/>
      <c r="AF290" s="230"/>
      <c r="AG290" s="230"/>
      <c r="AH290" s="230"/>
      <c r="AI290" s="231"/>
      <c r="AJ290" s="231"/>
      <c r="AK290" s="230"/>
      <c r="AL290" s="230"/>
      <c r="AM290" s="230"/>
      <c r="AN290" s="230"/>
    </row>
    <row r="291" spans="2:40" s="219" customFormat="1" hidden="1">
      <c r="B291" s="230"/>
      <c r="C291" s="230"/>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1"/>
      <c r="AJ291" s="231"/>
      <c r="AK291" s="230"/>
      <c r="AL291" s="230"/>
      <c r="AM291" s="230"/>
      <c r="AN291" s="230"/>
    </row>
    <row r="292" spans="2:40" s="219" customFormat="1" hidden="1">
      <c r="B292" s="230"/>
      <c r="C292" s="230"/>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c r="AA292" s="230"/>
      <c r="AB292" s="230"/>
      <c r="AC292" s="230"/>
      <c r="AD292" s="230"/>
      <c r="AE292" s="230"/>
      <c r="AF292" s="230"/>
      <c r="AG292" s="230"/>
      <c r="AH292" s="230"/>
      <c r="AI292" s="231"/>
      <c r="AJ292" s="231"/>
      <c r="AK292" s="230"/>
      <c r="AL292" s="230"/>
      <c r="AM292" s="230"/>
      <c r="AN292" s="230"/>
    </row>
    <row r="293" spans="2:40" s="219" customFormat="1" hidden="1">
      <c r="B293" s="230"/>
      <c r="C293" s="230"/>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c r="AA293" s="230"/>
      <c r="AB293" s="230"/>
      <c r="AC293" s="230"/>
      <c r="AD293" s="230"/>
      <c r="AE293" s="230"/>
      <c r="AF293" s="230"/>
      <c r="AG293" s="230"/>
      <c r="AH293" s="230"/>
      <c r="AI293" s="231"/>
      <c r="AJ293" s="231"/>
      <c r="AK293" s="230"/>
      <c r="AL293" s="230"/>
      <c r="AM293" s="230"/>
      <c r="AN293" s="230"/>
    </row>
    <row r="294" spans="2:40" s="219" customFormat="1" hidden="1">
      <c r="B294" s="230"/>
      <c r="C294" s="230"/>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1"/>
      <c r="AJ294" s="231"/>
      <c r="AK294" s="230"/>
      <c r="AL294" s="230"/>
      <c r="AM294" s="230"/>
      <c r="AN294" s="230"/>
    </row>
    <row r="295" spans="2:40" s="219" customFormat="1" hidden="1">
      <c r="B295" s="230"/>
      <c r="C295" s="230"/>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1"/>
      <c r="AJ295" s="231"/>
      <c r="AK295" s="230"/>
      <c r="AL295" s="230"/>
      <c r="AM295" s="230"/>
      <c r="AN295" s="230"/>
    </row>
    <row r="296" spans="2:40" s="219" customFormat="1" hidden="1">
      <c r="B296" s="230"/>
      <c r="C296" s="230"/>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c r="AA296" s="230"/>
      <c r="AB296" s="230"/>
      <c r="AC296" s="230"/>
      <c r="AD296" s="230"/>
      <c r="AE296" s="230"/>
      <c r="AF296" s="230"/>
      <c r="AG296" s="230"/>
      <c r="AH296" s="230"/>
      <c r="AI296" s="231"/>
      <c r="AJ296" s="231"/>
      <c r="AK296" s="230"/>
      <c r="AL296" s="230"/>
      <c r="AM296" s="230"/>
      <c r="AN296" s="230"/>
    </row>
    <row r="297" spans="2:40" s="219" customFormat="1" hidden="1">
      <c r="B297" s="230"/>
      <c r="C297" s="230"/>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c r="AA297" s="230"/>
      <c r="AB297" s="230"/>
      <c r="AC297" s="230"/>
      <c r="AD297" s="230"/>
      <c r="AE297" s="230"/>
      <c r="AF297" s="230"/>
      <c r="AG297" s="230"/>
      <c r="AH297" s="230"/>
      <c r="AI297" s="231"/>
      <c r="AJ297" s="231"/>
      <c r="AK297" s="230"/>
      <c r="AL297" s="230"/>
      <c r="AM297" s="230"/>
      <c r="AN297" s="230"/>
    </row>
    <row r="298" spans="2:40" s="219" customFormat="1" hidden="1">
      <c r="B298" s="230"/>
      <c r="C298" s="230"/>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c r="AA298" s="230"/>
      <c r="AB298" s="230"/>
      <c r="AC298" s="230"/>
      <c r="AD298" s="230"/>
      <c r="AE298" s="230"/>
      <c r="AF298" s="230"/>
      <c r="AG298" s="230"/>
      <c r="AH298" s="230"/>
      <c r="AI298" s="231"/>
      <c r="AJ298" s="231"/>
      <c r="AK298" s="230"/>
      <c r="AL298" s="230"/>
      <c r="AM298" s="230"/>
      <c r="AN298" s="230"/>
    </row>
    <row r="299" spans="2:40" s="219" customFormat="1" hidden="1">
      <c r="B299" s="230"/>
      <c r="C299" s="230"/>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c r="AA299" s="230"/>
      <c r="AB299" s="230"/>
      <c r="AC299" s="230"/>
      <c r="AD299" s="230"/>
      <c r="AE299" s="230"/>
      <c r="AF299" s="230"/>
      <c r="AG299" s="230"/>
      <c r="AH299" s="230"/>
      <c r="AI299" s="231"/>
      <c r="AJ299" s="231"/>
      <c r="AK299" s="230"/>
      <c r="AL299" s="230"/>
      <c r="AM299" s="230"/>
      <c r="AN299" s="230"/>
    </row>
    <row r="300" spans="2:40" s="219" customFormat="1" hidden="1">
      <c r="B300" s="230"/>
      <c r="C300" s="230"/>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c r="AA300" s="230"/>
      <c r="AB300" s="230"/>
      <c r="AC300" s="230"/>
      <c r="AD300" s="230"/>
      <c r="AE300" s="230"/>
      <c r="AF300" s="230"/>
      <c r="AG300" s="230"/>
      <c r="AH300" s="230"/>
      <c r="AI300" s="231"/>
      <c r="AJ300" s="231"/>
      <c r="AK300" s="230"/>
      <c r="AL300" s="230"/>
      <c r="AM300" s="230"/>
      <c r="AN300" s="230"/>
    </row>
    <row r="301" spans="2:40" s="219" customFormat="1" hidden="1">
      <c r="B301" s="230"/>
      <c r="C301" s="230"/>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c r="AA301" s="230"/>
      <c r="AB301" s="230"/>
      <c r="AC301" s="230"/>
      <c r="AD301" s="230"/>
      <c r="AE301" s="230"/>
      <c r="AF301" s="230"/>
      <c r="AG301" s="230"/>
      <c r="AH301" s="230"/>
      <c r="AI301" s="231"/>
      <c r="AJ301" s="231"/>
      <c r="AK301" s="230"/>
      <c r="AL301" s="230"/>
      <c r="AM301" s="230"/>
      <c r="AN301" s="230"/>
    </row>
    <row r="302" spans="2:40" s="219" customFormat="1" hidden="1">
      <c r="B302" s="230"/>
      <c r="C302" s="230"/>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c r="AA302" s="230"/>
      <c r="AB302" s="230"/>
      <c r="AC302" s="230"/>
      <c r="AD302" s="230"/>
      <c r="AE302" s="230"/>
      <c r="AF302" s="230"/>
      <c r="AG302" s="230"/>
      <c r="AH302" s="230"/>
      <c r="AI302" s="231"/>
      <c r="AJ302" s="231"/>
      <c r="AK302" s="230"/>
      <c r="AL302" s="230"/>
      <c r="AM302" s="230"/>
      <c r="AN302" s="230"/>
    </row>
    <row r="303" spans="2:40" s="219" customFormat="1" hidden="1">
      <c r="B303" s="230"/>
      <c r="C303" s="230"/>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c r="AA303" s="230"/>
      <c r="AB303" s="230"/>
      <c r="AC303" s="230"/>
      <c r="AD303" s="230"/>
      <c r="AE303" s="230"/>
      <c r="AF303" s="230"/>
      <c r="AG303" s="230"/>
      <c r="AH303" s="230"/>
      <c r="AI303" s="231"/>
      <c r="AJ303" s="231"/>
      <c r="AK303" s="230"/>
      <c r="AL303" s="230"/>
      <c r="AM303" s="230"/>
      <c r="AN303" s="230"/>
    </row>
    <row r="304" spans="2:40" s="219" customFormat="1" hidden="1">
      <c r="B304" s="230"/>
      <c r="C304" s="230"/>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c r="AA304" s="230"/>
      <c r="AB304" s="230"/>
      <c r="AC304" s="230"/>
      <c r="AD304" s="230"/>
      <c r="AE304" s="230"/>
      <c r="AF304" s="230"/>
      <c r="AG304" s="230"/>
      <c r="AH304" s="230"/>
      <c r="AI304" s="231"/>
      <c r="AJ304" s="231"/>
      <c r="AK304" s="230"/>
      <c r="AL304" s="230"/>
      <c r="AM304" s="230"/>
      <c r="AN304" s="230"/>
    </row>
    <row r="305" spans="2:40" s="219" customFormat="1" hidden="1">
      <c r="B305" s="230"/>
      <c r="C305" s="230"/>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c r="AA305" s="230"/>
      <c r="AB305" s="230"/>
      <c r="AC305" s="230"/>
      <c r="AD305" s="230"/>
      <c r="AE305" s="230"/>
      <c r="AF305" s="230"/>
      <c r="AG305" s="230"/>
      <c r="AH305" s="230"/>
      <c r="AI305" s="231"/>
      <c r="AJ305" s="231"/>
      <c r="AK305" s="230"/>
      <c r="AL305" s="230"/>
      <c r="AM305" s="230"/>
      <c r="AN305" s="230"/>
    </row>
    <row r="306" spans="2:40" s="219" customFormat="1" hidden="1">
      <c r="B306" s="230"/>
      <c r="C306" s="230"/>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c r="AA306" s="230"/>
      <c r="AB306" s="230"/>
      <c r="AC306" s="230"/>
      <c r="AD306" s="230"/>
      <c r="AE306" s="230"/>
      <c r="AF306" s="230"/>
      <c r="AG306" s="230"/>
      <c r="AH306" s="230"/>
      <c r="AI306" s="231"/>
      <c r="AJ306" s="231"/>
      <c r="AK306" s="230"/>
      <c r="AL306" s="230"/>
      <c r="AM306" s="230"/>
      <c r="AN306" s="230"/>
    </row>
    <row r="307" spans="2:40" s="219" customFormat="1" hidden="1">
      <c r="B307" s="230"/>
      <c r="C307" s="230"/>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c r="AA307" s="230"/>
      <c r="AB307" s="230"/>
      <c r="AC307" s="230"/>
      <c r="AD307" s="230"/>
      <c r="AE307" s="230"/>
      <c r="AF307" s="230"/>
      <c r="AG307" s="230"/>
      <c r="AH307" s="230"/>
      <c r="AI307" s="231"/>
      <c r="AJ307" s="231"/>
      <c r="AK307" s="230"/>
      <c r="AL307" s="230"/>
      <c r="AM307" s="230"/>
      <c r="AN307" s="230"/>
    </row>
    <row r="308" spans="2:40" s="219" customFormat="1" hidden="1">
      <c r="B308" s="230"/>
      <c r="C308" s="230"/>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c r="AA308" s="230"/>
      <c r="AB308" s="230"/>
      <c r="AC308" s="230"/>
      <c r="AD308" s="230"/>
      <c r="AE308" s="230"/>
      <c r="AF308" s="230"/>
      <c r="AG308" s="230"/>
      <c r="AH308" s="230"/>
      <c r="AI308" s="231"/>
      <c r="AJ308" s="231"/>
      <c r="AK308" s="230"/>
      <c r="AL308" s="230"/>
      <c r="AM308" s="230"/>
      <c r="AN308" s="230"/>
    </row>
    <row r="309" spans="2:40" s="219" customFormat="1" hidden="1">
      <c r="B309" s="230"/>
      <c r="C309" s="230"/>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1"/>
      <c r="AJ309" s="231"/>
      <c r="AK309" s="230"/>
      <c r="AL309" s="230"/>
      <c r="AM309" s="230"/>
      <c r="AN309" s="230"/>
    </row>
    <row r="310" spans="2:40" s="219" customFormat="1" hidden="1">
      <c r="B310" s="230"/>
      <c r="C310" s="230"/>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1"/>
      <c r="AJ310" s="231"/>
      <c r="AK310" s="230"/>
      <c r="AL310" s="230"/>
      <c r="AM310" s="230"/>
      <c r="AN310" s="230"/>
    </row>
    <row r="311" spans="2:40" s="219" customFormat="1" hidden="1">
      <c r="B311" s="230"/>
      <c r="C311" s="230"/>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c r="AA311" s="230"/>
      <c r="AB311" s="230"/>
      <c r="AC311" s="230"/>
      <c r="AD311" s="230"/>
      <c r="AE311" s="230"/>
      <c r="AF311" s="230"/>
      <c r="AG311" s="230"/>
      <c r="AH311" s="230"/>
      <c r="AI311" s="231"/>
      <c r="AJ311" s="231"/>
      <c r="AK311" s="230"/>
      <c r="AL311" s="230"/>
      <c r="AM311" s="230"/>
      <c r="AN311" s="230"/>
    </row>
    <row r="312" spans="2:40" s="219" customFormat="1" hidden="1">
      <c r="B312" s="230"/>
      <c r="C312" s="230"/>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c r="AA312" s="230"/>
      <c r="AB312" s="230"/>
      <c r="AC312" s="230"/>
      <c r="AD312" s="230"/>
      <c r="AE312" s="230"/>
      <c r="AF312" s="230"/>
      <c r="AG312" s="230"/>
      <c r="AH312" s="230"/>
      <c r="AI312" s="231"/>
      <c r="AJ312" s="231"/>
      <c r="AK312" s="230"/>
      <c r="AL312" s="230"/>
      <c r="AM312" s="230"/>
      <c r="AN312" s="230"/>
    </row>
    <row r="313" spans="2:40" s="219" customFormat="1" hidden="1">
      <c r="B313" s="230"/>
      <c r="C313" s="230"/>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c r="AA313" s="230"/>
      <c r="AB313" s="230"/>
      <c r="AC313" s="230"/>
      <c r="AD313" s="230"/>
      <c r="AE313" s="230"/>
      <c r="AF313" s="230"/>
      <c r="AG313" s="230"/>
      <c r="AH313" s="230"/>
      <c r="AI313" s="231"/>
      <c r="AJ313" s="231"/>
      <c r="AK313" s="230"/>
      <c r="AL313" s="230"/>
      <c r="AM313" s="230"/>
      <c r="AN313" s="230"/>
    </row>
    <row r="314" spans="2:40" s="219" customFormat="1" hidden="1">
      <c r="B314" s="230"/>
      <c r="C314" s="230"/>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c r="AA314" s="230"/>
      <c r="AB314" s="230"/>
      <c r="AC314" s="230"/>
      <c r="AD314" s="230"/>
      <c r="AE314" s="230"/>
      <c r="AF314" s="230"/>
      <c r="AG314" s="230"/>
      <c r="AH314" s="230"/>
      <c r="AI314" s="231"/>
      <c r="AJ314" s="231"/>
      <c r="AK314" s="230"/>
      <c r="AL314" s="230"/>
      <c r="AM314" s="230"/>
      <c r="AN314" s="230"/>
    </row>
    <row r="315" spans="2:40" s="219" customFormat="1" hidden="1">
      <c r="B315" s="230"/>
      <c r="C315" s="230"/>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c r="AA315" s="230"/>
      <c r="AB315" s="230"/>
      <c r="AC315" s="230"/>
      <c r="AD315" s="230"/>
      <c r="AE315" s="230"/>
      <c r="AF315" s="230"/>
      <c r="AG315" s="230"/>
      <c r="AH315" s="230"/>
      <c r="AI315" s="231"/>
      <c r="AJ315" s="231"/>
      <c r="AK315" s="230"/>
      <c r="AL315" s="230"/>
      <c r="AM315" s="230"/>
      <c r="AN315" s="230"/>
    </row>
    <row r="316" spans="2:40" s="219" customFormat="1" hidden="1">
      <c r="B316" s="230"/>
      <c r="C316" s="230"/>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c r="AA316" s="230"/>
      <c r="AB316" s="230"/>
      <c r="AC316" s="230"/>
      <c r="AD316" s="230"/>
      <c r="AE316" s="230"/>
      <c r="AF316" s="230"/>
      <c r="AG316" s="230"/>
      <c r="AH316" s="230"/>
      <c r="AI316" s="231"/>
      <c r="AJ316" s="231"/>
      <c r="AK316" s="230"/>
      <c r="AL316" s="230"/>
      <c r="AM316" s="230"/>
      <c r="AN316" s="230"/>
    </row>
    <row r="317" spans="2:40" s="219" customFormat="1" hidden="1">
      <c r="B317" s="230"/>
      <c r="C317" s="230"/>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c r="AA317" s="230"/>
      <c r="AB317" s="230"/>
      <c r="AC317" s="230"/>
      <c r="AD317" s="230"/>
      <c r="AE317" s="230"/>
      <c r="AF317" s="230"/>
      <c r="AG317" s="230"/>
      <c r="AH317" s="230"/>
      <c r="AI317" s="231"/>
      <c r="AJ317" s="231"/>
      <c r="AK317" s="230"/>
      <c r="AL317" s="230"/>
      <c r="AM317" s="230"/>
      <c r="AN317" s="230"/>
    </row>
    <row r="318" spans="2:40" s="219" customFormat="1" hidden="1">
      <c r="B318" s="230"/>
      <c r="C318" s="230"/>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c r="AA318" s="230"/>
      <c r="AB318" s="230"/>
      <c r="AC318" s="230"/>
      <c r="AD318" s="230"/>
      <c r="AE318" s="230"/>
      <c r="AF318" s="230"/>
      <c r="AG318" s="230"/>
      <c r="AH318" s="230"/>
      <c r="AI318" s="231"/>
      <c r="AJ318" s="231"/>
      <c r="AK318" s="230"/>
      <c r="AL318" s="230"/>
      <c r="AM318" s="230"/>
      <c r="AN318" s="230"/>
    </row>
    <row r="319" spans="2:40" s="219" customFormat="1" hidden="1">
      <c r="B319" s="230"/>
      <c r="C319" s="230"/>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c r="AA319" s="230"/>
      <c r="AB319" s="230"/>
      <c r="AC319" s="230"/>
      <c r="AD319" s="230"/>
      <c r="AE319" s="230"/>
      <c r="AF319" s="230"/>
      <c r="AG319" s="230"/>
      <c r="AH319" s="230"/>
      <c r="AI319" s="231"/>
      <c r="AJ319" s="231"/>
      <c r="AK319" s="230"/>
      <c r="AL319" s="230"/>
      <c r="AM319" s="230"/>
      <c r="AN319" s="230"/>
    </row>
    <row r="320" spans="2:40" s="219" customFormat="1" hidden="1">
      <c r="B320" s="230"/>
      <c r="C320" s="230"/>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c r="AA320" s="230"/>
      <c r="AB320" s="230"/>
      <c r="AC320" s="230"/>
      <c r="AD320" s="230"/>
      <c r="AE320" s="230"/>
      <c r="AF320" s="230"/>
      <c r="AG320" s="230"/>
      <c r="AH320" s="230"/>
      <c r="AI320" s="231"/>
      <c r="AJ320" s="231"/>
      <c r="AK320" s="230"/>
      <c r="AL320" s="230"/>
      <c r="AM320" s="230"/>
      <c r="AN320" s="230"/>
    </row>
    <row r="321" spans="2:40" s="219" customFormat="1" hidden="1">
      <c r="B321" s="230"/>
      <c r="C321" s="230"/>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c r="AA321" s="230"/>
      <c r="AB321" s="230"/>
      <c r="AC321" s="230"/>
      <c r="AD321" s="230"/>
      <c r="AE321" s="230"/>
      <c r="AF321" s="230"/>
      <c r="AG321" s="230"/>
      <c r="AH321" s="230"/>
      <c r="AI321" s="231"/>
      <c r="AJ321" s="231"/>
      <c r="AK321" s="230"/>
      <c r="AL321" s="230"/>
      <c r="AM321" s="230"/>
      <c r="AN321" s="230"/>
    </row>
    <row r="322" spans="2:40" s="219" customFormat="1" hidden="1">
      <c r="B322" s="230"/>
      <c r="C322" s="230"/>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c r="AA322" s="230"/>
      <c r="AB322" s="230"/>
      <c r="AC322" s="230"/>
      <c r="AD322" s="230"/>
      <c r="AE322" s="230"/>
      <c r="AF322" s="230"/>
      <c r="AG322" s="230"/>
      <c r="AH322" s="230"/>
      <c r="AI322" s="231"/>
      <c r="AJ322" s="231"/>
      <c r="AK322" s="230"/>
      <c r="AL322" s="230"/>
      <c r="AM322" s="230"/>
      <c r="AN322" s="230"/>
    </row>
    <row r="323" spans="2:40" s="219" customFormat="1" hidden="1">
      <c r="B323" s="230"/>
      <c r="C323" s="230"/>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c r="AA323" s="230"/>
      <c r="AB323" s="230"/>
      <c r="AC323" s="230"/>
      <c r="AD323" s="230"/>
      <c r="AE323" s="230"/>
      <c r="AF323" s="230"/>
      <c r="AG323" s="230"/>
      <c r="AH323" s="230"/>
      <c r="AI323" s="231"/>
      <c r="AJ323" s="231"/>
      <c r="AK323" s="230"/>
      <c r="AL323" s="230"/>
      <c r="AM323" s="230"/>
      <c r="AN323" s="230"/>
    </row>
    <row r="324" spans="2:40" s="219" customFormat="1" hidden="1">
      <c r="B324" s="230"/>
      <c r="C324" s="230"/>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c r="AA324" s="230"/>
      <c r="AB324" s="230"/>
      <c r="AC324" s="230"/>
      <c r="AD324" s="230"/>
      <c r="AE324" s="230"/>
      <c r="AF324" s="230"/>
      <c r="AG324" s="230"/>
      <c r="AH324" s="230"/>
      <c r="AI324" s="231"/>
      <c r="AJ324" s="231"/>
      <c r="AK324" s="230"/>
      <c r="AL324" s="230"/>
      <c r="AM324" s="230"/>
      <c r="AN324" s="230"/>
    </row>
    <row r="325" spans="2:40" s="219" customFormat="1" hidden="1">
      <c r="B325" s="230"/>
      <c r="C325" s="230"/>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c r="AA325" s="230"/>
      <c r="AB325" s="230"/>
      <c r="AC325" s="230"/>
      <c r="AD325" s="230"/>
      <c r="AE325" s="230"/>
      <c r="AF325" s="230"/>
      <c r="AG325" s="230"/>
      <c r="AH325" s="230"/>
      <c r="AI325" s="231"/>
      <c r="AJ325" s="231"/>
      <c r="AK325" s="230"/>
      <c r="AL325" s="230"/>
      <c r="AM325" s="230"/>
      <c r="AN325" s="230"/>
    </row>
    <row r="326" spans="2:40" s="219" customFormat="1" hidden="1">
      <c r="B326" s="230"/>
      <c r="C326" s="230"/>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c r="AA326" s="230"/>
      <c r="AB326" s="230"/>
      <c r="AC326" s="230"/>
      <c r="AD326" s="230"/>
      <c r="AE326" s="230"/>
      <c r="AF326" s="230"/>
      <c r="AG326" s="230"/>
      <c r="AH326" s="230"/>
      <c r="AI326" s="231"/>
      <c r="AJ326" s="231"/>
      <c r="AK326" s="230"/>
      <c r="AL326" s="230"/>
      <c r="AM326" s="230"/>
      <c r="AN326" s="230"/>
    </row>
    <row r="327" spans="2:40" s="219" customFormat="1" hidden="1">
      <c r="B327" s="230"/>
      <c r="C327" s="230"/>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c r="AA327" s="230"/>
      <c r="AB327" s="230"/>
      <c r="AC327" s="230"/>
      <c r="AD327" s="230"/>
      <c r="AE327" s="230"/>
      <c r="AF327" s="230"/>
      <c r="AG327" s="230"/>
      <c r="AH327" s="230"/>
      <c r="AI327" s="231"/>
      <c r="AJ327" s="231"/>
      <c r="AK327" s="230"/>
      <c r="AL327" s="230"/>
      <c r="AM327" s="230"/>
      <c r="AN327" s="230"/>
    </row>
    <row r="328" spans="2:40" s="219" customFormat="1" hidden="1">
      <c r="B328" s="230"/>
      <c r="C328" s="230"/>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c r="AA328" s="230"/>
      <c r="AB328" s="230"/>
      <c r="AC328" s="230"/>
      <c r="AD328" s="230"/>
      <c r="AE328" s="230"/>
      <c r="AF328" s="230"/>
      <c r="AG328" s="230"/>
      <c r="AH328" s="230"/>
      <c r="AI328" s="231"/>
      <c r="AJ328" s="231"/>
      <c r="AK328" s="230"/>
      <c r="AL328" s="230"/>
      <c r="AM328" s="230"/>
      <c r="AN328" s="230"/>
    </row>
    <row r="329" spans="2:40" s="219" customFormat="1" hidden="1">
      <c r="B329" s="230"/>
      <c r="C329" s="230"/>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c r="AA329" s="230"/>
      <c r="AB329" s="230"/>
      <c r="AC329" s="230"/>
      <c r="AD329" s="230"/>
      <c r="AE329" s="230"/>
      <c r="AF329" s="230"/>
      <c r="AG329" s="230"/>
      <c r="AH329" s="230"/>
      <c r="AI329" s="231"/>
      <c r="AJ329" s="231"/>
      <c r="AK329" s="230"/>
      <c r="AL329" s="230"/>
      <c r="AM329" s="230"/>
      <c r="AN329" s="230"/>
    </row>
    <row r="330" spans="2:40" s="219" customFormat="1" hidden="1">
      <c r="B330" s="230"/>
      <c r="C330" s="230"/>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c r="AA330" s="230"/>
      <c r="AB330" s="230"/>
      <c r="AC330" s="230"/>
      <c r="AD330" s="230"/>
      <c r="AE330" s="230"/>
      <c r="AF330" s="230"/>
      <c r="AG330" s="230"/>
      <c r="AH330" s="230"/>
      <c r="AI330" s="231"/>
      <c r="AJ330" s="231"/>
      <c r="AK330" s="230"/>
      <c r="AL330" s="230"/>
      <c r="AM330" s="230"/>
      <c r="AN330" s="230"/>
    </row>
    <row r="331" spans="2:40" s="219" customFormat="1" hidden="1">
      <c r="B331" s="230"/>
      <c r="C331" s="230"/>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c r="AA331" s="230"/>
      <c r="AB331" s="230"/>
      <c r="AC331" s="230"/>
      <c r="AD331" s="230"/>
      <c r="AE331" s="230"/>
      <c r="AF331" s="230"/>
      <c r="AG331" s="230"/>
      <c r="AH331" s="230"/>
      <c r="AI331" s="231"/>
      <c r="AJ331" s="231"/>
      <c r="AK331" s="230"/>
      <c r="AL331" s="230"/>
      <c r="AM331" s="230"/>
      <c r="AN331" s="230"/>
    </row>
    <row r="332" spans="2:40" s="219" customFormat="1" hidden="1">
      <c r="B332" s="230"/>
      <c r="C332" s="230"/>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c r="AA332" s="230"/>
      <c r="AB332" s="230"/>
      <c r="AC332" s="230"/>
      <c r="AD332" s="230"/>
      <c r="AE332" s="230"/>
      <c r="AF332" s="230"/>
      <c r="AG332" s="230"/>
      <c r="AH332" s="230"/>
      <c r="AI332" s="231"/>
      <c r="AJ332" s="231"/>
      <c r="AK332" s="230"/>
      <c r="AL332" s="230"/>
      <c r="AM332" s="230"/>
      <c r="AN332" s="230"/>
    </row>
    <row r="333" spans="2:40" s="219" customFormat="1" hidden="1">
      <c r="B333" s="230"/>
      <c r="C333" s="230"/>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c r="AA333" s="230"/>
      <c r="AB333" s="230"/>
      <c r="AC333" s="230"/>
      <c r="AD333" s="230"/>
      <c r="AE333" s="230"/>
      <c r="AF333" s="230"/>
      <c r="AG333" s="230"/>
      <c r="AH333" s="230"/>
      <c r="AI333" s="231"/>
      <c r="AJ333" s="231"/>
      <c r="AK333" s="230"/>
      <c r="AL333" s="230"/>
      <c r="AM333" s="230"/>
      <c r="AN333" s="230"/>
    </row>
    <row r="334" spans="2:40" s="219" customFormat="1" hidden="1">
      <c r="B334" s="230"/>
      <c r="C334" s="230"/>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c r="AA334" s="230"/>
      <c r="AB334" s="230"/>
      <c r="AC334" s="230"/>
      <c r="AD334" s="230"/>
      <c r="AE334" s="230"/>
      <c r="AF334" s="230"/>
      <c r="AG334" s="230"/>
      <c r="AH334" s="230"/>
      <c r="AI334" s="231"/>
      <c r="AJ334" s="231"/>
      <c r="AK334" s="230"/>
      <c r="AL334" s="230"/>
      <c r="AM334" s="230"/>
      <c r="AN334" s="230"/>
    </row>
    <row r="335" spans="2:40" s="219" customFormat="1" hidden="1">
      <c r="B335" s="230"/>
      <c r="C335" s="230"/>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c r="AA335" s="230"/>
      <c r="AB335" s="230"/>
      <c r="AC335" s="230"/>
      <c r="AD335" s="230"/>
      <c r="AE335" s="230"/>
      <c r="AF335" s="230"/>
      <c r="AG335" s="230"/>
      <c r="AH335" s="230"/>
      <c r="AI335" s="231"/>
      <c r="AJ335" s="231"/>
      <c r="AK335" s="230"/>
      <c r="AL335" s="230"/>
      <c r="AM335" s="230"/>
      <c r="AN335" s="230"/>
    </row>
    <row r="336" spans="2:40" s="219" customFormat="1" hidden="1">
      <c r="B336" s="230"/>
      <c r="C336" s="230"/>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c r="AA336" s="230"/>
      <c r="AB336" s="230"/>
      <c r="AC336" s="230"/>
      <c r="AD336" s="230"/>
      <c r="AE336" s="230"/>
      <c r="AF336" s="230"/>
      <c r="AG336" s="230"/>
      <c r="AH336" s="230"/>
      <c r="AI336" s="231"/>
      <c r="AJ336" s="231"/>
      <c r="AK336" s="230"/>
      <c r="AL336" s="230"/>
      <c r="AM336" s="230"/>
      <c r="AN336" s="230"/>
    </row>
    <row r="337" spans="2:40" s="219" customFormat="1" hidden="1">
      <c r="B337" s="230"/>
      <c r="C337" s="230"/>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c r="AA337" s="230"/>
      <c r="AB337" s="230"/>
      <c r="AC337" s="230"/>
      <c r="AD337" s="230"/>
      <c r="AE337" s="230"/>
      <c r="AF337" s="230"/>
      <c r="AG337" s="230"/>
      <c r="AH337" s="230"/>
      <c r="AI337" s="231"/>
      <c r="AJ337" s="231"/>
      <c r="AK337" s="230"/>
      <c r="AL337" s="230"/>
      <c r="AM337" s="230"/>
      <c r="AN337" s="230"/>
    </row>
    <row r="338" spans="2:40" s="219" customFormat="1" hidden="1">
      <c r="B338" s="230"/>
      <c r="C338" s="230"/>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c r="AA338" s="230"/>
      <c r="AB338" s="230"/>
      <c r="AC338" s="230"/>
      <c r="AD338" s="230"/>
      <c r="AE338" s="230"/>
      <c r="AF338" s="230"/>
      <c r="AG338" s="230"/>
      <c r="AH338" s="230"/>
      <c r="AI338" s="231"/>
      <c r="AJ338" s="231"/>
      <c r="AK338" s="230"/>
      <c r="AL338" s="230"/>
      <c r="AM338" s="230"/>
      <c r="AN338" s="230"/>
    </row>
    <row r="339" spans="2:40" s="219" customFormat="1" hidden="1">
      <c r="B339" s="230"/>
      <c r="C339" s="230"/>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c r="AA339" s="230"/>
      <c r="AB339" s="230"/>
      <c r="AC339" s="230"/>
      <c r="AD339" s="230"/>
      <c r="AE339" s="230"/>
      <c r="AF339" s="230"/>
      <c r="AG339" s="230"/>
      <c r="AH339" s="230"/>
      <c r="AI339" s="231"/>
      <c r="AJ339" s="231"/>
      <c r="AK339" s="230"/>
      <c r="AL339" s="230"/>
      <c r="AM339" s="230"/>
      <c r="AN339" s="230"/>
    </row>
    <row r="340" spans="2:40" s="219" customFormat="1" hidden="1">
      <c r="B340" s="230"/>
      <c r="C340" s="230"/>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c r="AA340" s="230"/>
      <c r="AB340" s="230"/>
      <c r="AC340" s="230"/>
      <c r="AD340" s="230"/>
      <c r="AE340" s="230"/>
      <c r="AF340" s="230"/>
      <c r="AG340" s="230"/>
      <c r="AH340" s="230"/>
      <c r="AI340" s="231"/>
      <c r="AJ340" s="231"/>
      <c r="AK340" s="230"/>
      <c r="AL340" s="230"/>
      <c r="AM340" s="230"/>
      <c r="AN340" s="230"/>
    </row>
    <row r="341" spans="2:40" s="219" customFormat="1" hidden="1">
      <c r="B341" s="230"/>
      <c r="C341" s="230"/>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c r="AA341" s="230"/>
      <c r="AB341" s="230"/>
      <c r="AC341" s="230"/>
      <c r="AD341" s="230"/>
      <c r="AE341" s="230"/>
      <c r="AF341" s="230"/>
      <c r="AG341" s="230"/>
      <c r="AH341" s="230"/>
      <c r="AI341" s="231"/>
      <c r="AJ341" s="231"/>
      <c r="AK341" s="230"/>
      <c r="AL341" s="230"/>
      <c r="AM341" s="230"/>
      <c r="AN341" s="230"/>
    </row>
    <row r="342" spans="2:40" s="219" customFormat="1" hidden="1">
      <c r="B342" s="230"/>
      <c r="C342" s="230"/>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c r="AA342" s="230"/>
      <c r="AB342" s="230"/>
      <c r="AC342" s="230"/>
      <c r="AD342" s="230"/>
      <c r="AE342" s="230"/>
      <c r="AF342" s="230"/>
      <c r="AG342" s="230"/>
      <c r="AH342" s="230"/>
      <c r="AI342" s="231"/>
      <c r="AJ342" s="231"/>
      <c r="AK342" s="230"/>
      <c r="AL342" s="230"/>
      <c r="AM342" s="230"/>
      <c r="AN342" s="230"/>
    </row>
    <row r="343" spans="2:40" s="219" customFormat="1" hidden="1">
      <c r="B343" s="230"/>
      <c r="C343" s="230"/>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c r="AA343" s="230"/>
      <c r="AB343" s="230"/>
      <c r="AC343" s="230"/>
      <c r="AD343" s="230"/>
      <c r="AE343" s="230"/>
      <c r="AF343" s="230"/>
      <c r="AG343" s="230"/>
      <c r="AH343" s="230"/>
      <c r="AI343" s="231"/>
      <c r="AJ343" s="231"/>
      <c r="AK343" s="230"/>
      <c r="AL343" s="230"/>
      <c r="AM343" s="230"/>
      <c r="AN343" s="230"/>
    </row>
    <row r="344" spans="2:40" s="219" customFormat="1" hidden="1">
      <c r="B344" s="230"/>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c r="AA344" s="230"/>
      <c r="AB344" s="230"/>
      <c r="AC344" s="230"/>
      <c r="AD344" s="230"/>
      <c r="AE344" s="230"/>
      <c r="AF344" s="230"/>
      <c r="AG344" s="230"/>
      <c r="AH344" s="230"/>
      <c r="AI344" s="231"/>
      <c r="AJ344" s="231"/>
      <c r="AK344" s="230"/>
      <c r="AL344" s="230"/>
      <c r="AM344" s="230"/>
      <c r="AN344" s="230"/>
    </row>
    <row r="345" spans="2:40" s="219" customFormat="1" hidden="1">
      <c r="B345" s="230"/>
      <c r="C345" s="230"/>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c r="AA345" s="230"/>
      <c r="AB345" s="230"/>
      <c r="AC345" s="230"/>
      <c r="AD345" s="230"/>
      <c r="AE345" s="230"/>
      <c r="AF345" s="230"/>
      <c r="AG345" s="230"/>
      <c r="AH345" s="230"/>
      <c r="AI345" s="231"/>
      <c r="AJ345" s="231"/>
      <c r="AK345" s="230"/>
      <c r="AL345" s="230"/>
      <c r="AM345" s="230"/>
      <c r="AN345" s="230"/>
    </row>
    <row r="346" spans="2:40" s="219" customFormat="1" hidden="1">
      <c r="B346" s="230"/>
      <c r="C346" s="230"/>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c r="AA346" s="230"/>
      <c r="AB346" s="230"/>
      <c r="AC346" s="230"/>
      <c r="AD346" s="230"/>
      <c r="AE346" s="230"/>
      <c r="AF346" s="230"/>
      <c r="AG346" s="230"/>
      <c r="AH346" s="230"/>
      <c r="AI346" s="231"/>
      <c r="AJ346" s="231"/>
      <c r="AK346" s="230"/>
      <c r="AL346" s="230"/>
      <c r="AM346" s="230"/>
      <c r="AN346" s="230"/>
    </row>
    <row r="347" spans="2:40" s="219" customFormat="1" hidden="1">
      <c r="B347" s="230"/>
      <c r="C347" s="230"/>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c r="AA347" s="230"/>
      <c r="AB347" s="230"/>
      <c r="AC347" s="230"/>
      <c r="AD347" s="230"/>
      <c r="AE347" s="230"/>
      <c r="AF347" s="230"/>
      <c r="AG347" s="230"/>
      <c r="AH347" s="230"/>
      <c r="AI347" s="231"/>
      <c r="AJ347" s="231"/>
      <c r="AK347" s="230"/>
      <c r="AL347" s="230"/>
      <c r="AM347" s="230"/>
      <c r="AN347" s="230"/>
    </row>
    <row r="348" spans="2:40" s="219" customFormat="1" hidden="1">
      <c r="B348" s="230"/>
      <c r="C348" s="230"/>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c r="AA348" s="230"/>
      <c r="AB348" s="230"/>
      <c r="AC348" s="230"/>
      <c r="AD348" s="230"/>
      <c r="AE348" s="230"/>
      <c r="AF348" s="230"/>
      <c r="AG348" s="230"/>
      <c r="AH348" s="230"/>
      <c r="AI348" s="231"/>
      <c r="AJ348" s="231"/>
      <c r="AK348" s="230"/>
      <c r="AL348" s="230"/>
      <c r="AM348" s="230"/>
      <c r="AN348" s="230"/>
    </row>
    <row r="349" spans="2:40" s="219" customFormat="1" hidden="1">
      <c r="B349" s="230"/>
      <c r="C349" s="230"/>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c r="AA349" s="230"/>
      <c r="AB349" s="230"/>
      <c r="AC349" s="230"/>
      <c r="AD349" s="230"/>
      <c r="AE349" s="230"/>
      <c r="AF349" s="230"/>
      <c r="AG349" s="230"/>
      <c r="AH349" s="230"/>
      <c r="AI349" s="231"/>
      <c r="AJ349" s="231"/>
      <c r="AK349" s="230"/>
      <c r="AL349" s="230"/>
      <c r="AM349" s="230"/>
      <c r="AN349" s="230"/>
    </row>
    <row r="350" spans="2:40" s="219" customFormat="1" hidden="1">
      <c r="B350" s="230"/>
      <c r="C350" s="230"/>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c r="AA350" s="230"/>
      <c r="AB350" s="230"/>
      <c r="AC350" s="230"/>
      <c r="AD350" s="230"/>
      <c r="AE350" s="230"/>
      <c r="AF350" s="230"/>
      <c r="AG350" s="230"/>
      <c r="AH350" s="230"/>
      <c r="AI350" s="231"/>
      <c r="AJ350" s="231"/>
      <c r="AK350" s="230"/>
      <c r="AL350" s="230"/>
      <c r="AM350" s="230"/>
      <c r="AN350" s="230"/>
    </row>
    <row r="351" spans="2:40" s="219" customFormat="1" hidden="1">
      <c r="B351" s="230"/>
      <c r="C351" s="230"/>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c r="AA351" s="230"/>
      <c r="AB351" s="230"/>
      <c r="AC351" s="230"/>
      <c r="AD351" s="230"/>
      <c r="AE351" s="230"/>
      <c r="AF351" s="230"/>
      <c r="AG351" s="230"/>
      <c r="AH351" s="230"/>
      <c r="AI351" s="231"/>
      <c r="AJ351" s="231"/>
      <c r="AK351" s="230"/>
      <c r="AL351" s="230"/>
      <c r="AM351" s="230"/>
      <c r="AN351" s="230"/>
    </row>
    <row r="352" spans="2:40" s="219" customFormat="1" hidden="1">
      <c r="B352" s="230"/>
      <c r="C352" s="230"/>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c r="AA352" s="230"/>
      <c r="AB352" s="230"/>
      <c r="AC352" s="230"/>
      <c r="AD352" s="230"/>
      <c r="AE352" s="230"/>
      <c r="AF352" s="230"/>
      <c r="AG352" s="230"/>
      <c r="AH352" s="230"/>
      <c r="AI352" s="231"/>
      <c r="AJ352" s="231"/>
      <c r="AK352" s="230"/>
      <c r="AL352" s="230"/>
      <c r="AM352" s="230"/>
      <c r="AN352" s="230"/>
    </row>
    <row r="353" spans="2:40" s="219" customFormat="1" hidden="1">
      <c r="B353" s="230"/>
      <c r="C353" s="230"/>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c r="AA353" s="230"/>
      <c r="AB353" s="230"/>
      <c r="AC353" s="230"/>
      <c r="AD353" s="230"/>
      <c r="AE353" s="230"/>
      <c r="AF353" s="230"/>
      <c r="AG353" s="230"/>
      <c r="AH353" s="230"/>
      <c r="AI353" s="231"/>
      <c r="AJ353" s="231"/>
      <c r="AK353" s="230"/>
      <c r="AL353" s="230"/>
      <c r="AM353" s="230"/>
      <c r="AN353" s="230"/>
    </row>
    <row r="354" spans="2:40" s="219" customFormat="1" hidden="1">
      <c r="B354" s="230"/>
      <c r="C354" s="230"/>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c r="AA354" s="230"/>
      <c r="AB354" s="230"/>
      <c r="AC354" s="230"/>
      <c r="AD354" s="230"/>
      <c r="AE354" s="230"/>
      <c r="AF354" s="230"/>
      <c r="AG354" s="230"/>
      <c r="AH354" s="230"/>
      <c r="AI354" s="231"/>
      <c r="AJ354" s="231"/>
      <c r="AK354" s="230"/>
      <c r="AL354" s="230"/>
      <c r="AM354" s="230"/>
      <c r="AN354" s="230"/>
    </row>
    <row r="355" spans="2:40" s="219" customFormat="1" hidden="1">
      <c r="B355" s="230"/>
      <c r="C355" s="230"/>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c r="AA355" s="230"/>
      <c r="AB355" s="230"/>
      <c r="AC355" s="230"/>
      <c r="AD355" s="230"/>
      <c r="AE355" s="230"/>
      <c r="AF355" s="230"/>
      <c r="AG355" s="230"/>
      <c r="AH355" s="230"/>
      <c r="AI355" s="231"/>
      <c r="AJ355" s="231"/>
      <c r="AK355" s="230"/>
      <c r="AL355" s="230"/>
      <c r="AM355" s="230"/>
      <c r="AN355" s="230"/>
    </row>
    <row r="356" spans="2:40" s="219" customFormat="1" hidden="1">
      <c r="B356" s="230"/>
      <c r="C356" s="230"/>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c r="AA356" s="230"/>
      <c r="AB356" s="230"/>
      <c r="AC356" s="230"/>
      <c r="AD356" s="230"/>
      <c r="AE356" s="230"/>
      <c r="AF356" s="230"/>
      <c r="AG356" s="230"/>
      <c r="AH356" s="230"/>
      <c r="AI356" s="231"/>
      <c r="AJ356" s="231"/>
      <c r="AK356" s="230"/>
      <c r="AL356" s="230"/>
      <c r="AM356" s="230"/>
      <c r="AN356" s="230"/>
    </row>
    <row r="357" spans="2:40" s="219" customFormat="1" hidden="1">
      <c r="B357" s="230"/>
      <c r="C357" s="230"/>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c r="AA357" s="230"/>
      <c r="AB357" s="230"/>
      <c r="AC357" s="230"/>
      <c r="AD357" s="230"/>
      <c r="AE357" s="230"/>
      <c r="AF357" s="230"/>
      <c r="AG357" s="230"/>
      <c r="AH357" s="230"/>
      <c r="AI357" s="231"/>
      <c r="AJ357" s="231"/>
      <c r="AK357" s="230"/>
      <c r="AL357" s="230"/>
      <c r="AM357" s="230"/>
      <c r="AN357" s="230"/>
    </row>
    <row r="358" spans="2:40" s="219" customFormat="1" hidden="1">
      <c r="B358" s="230"/>
      <c r="C358" s="230"/>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c r="AA358" s="230"/>
      <c r="AB358" s="230"/>
      <c r="AC358" s="230"/>
      <c r="AD358" s="230"/>
      <c r="AE358" s="230"/>
      <c r="AF358" s="230"/>
      <c r="AG358" s="230"/>
      <c r="AH358" s="230"/>
      <c r="AI358" s="231"/>
      <c r="AJ358" s="231"/>
      <c r="AK358" s="230"/>
      <c r="AL358" s="230"/>
      <c r="AM358" s="230"/>
      <c r="AN358" s="230"/>
    </row>
    <row r="359" spans="2:40" s="219" customFormat="1" hidden="1">
      <c r="B359" s="230"/>
      <c r="C359" s="230"/>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c r="AA359" s="230"/>
      <c r="AB359" s="230"/>
      <c r="AC359" s="230"/>
      <c r="AD359" s="230"/>
      <c r="AE359" s="230"/>
      <c r="AF359" s="230"/>
      <c r="AG359" s="230"/>
      <c r="AH359" s="230"/>
      <c r="AI359" s="231"/>
      <c r="AJ359" s="231"/>
      <c r="AK359" s="230"/>
      <c r="AL359" s="230"/>
      <c r="AM359" s="230"/>
      <c r="AN359" s="230"/>
    </row>
    <row r="360" spans="2:40" s="219" customFormat="1" hidden="1">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c r="AA360" s="230"/>
      <c r="AB360" s="230"/>
      <c r="AC360" s="230"/>
      <c r="AD360" s="230"/>
      <c r="AE360" s="230"/>
      <c r="AF360" s="230"/>
      <c r="AG360" s="230"/>
      <c r="AH360" s="230"/>
      <c r="AI360" s="231"/>
      <c r="AJ360" s="231"/>
      <c r="AK360" s="230"/>
      <c r="AL360" s="230"/>
      <c r="AM360" s="230"/>
      <c r="AN360" s="230"/>
    </row>
    <row r="361" spans="2:40" s="219" customFormat="1" hidden="1">
      <c r="B361" s="230"/>
      <c r="C361" s="230"/>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c r="AA361" s="230"/>
      <c r="AB361" s="230"/>
      <c r="AC361" s="230"/>
      <c r="AD361" s="230"/>
      <c r="AE361" s="230"/>
      <c r="AF361" s="230"/>
      <c r="AG361" s="230"/>
      <c r="AH361" s="230"/>
      <c r="AI361" s="231"/>
      <c r="AJ361" s="231"/>
      <c r="AK361" s="230"/>
      <c r="AL361" s="230"/>
      <c r="AM361" s="230"/>
      <c r="AN361" s="230"/>
    </row>
    <row r="362" spans="2:40" s="219" customFormat="1" hidden="1">
      <c r="B362" s="230"/>
      <c r="C362" s="230"/>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c r="AA362" s="230"/>
      <c r="AB362" s="230"/>
      <c r="AC362" s="230"/>
      <c r="AD362" s="230"/>
      <c r="AE362" s="230"/>
      <c r="AF362" s="230"/>
      <c r="AG362" s="230"/>
      <c r="AH362" s="230"/>
      <c r="AI362" s="231"/>
      <c r="AJ362" s="231"/>
      <c r="AK362" s="230"/>
      <c r="AL362" s="230"/>
      <c r="AM362" s="230"/>
      <c r="AN362" s="230"/>
    </row>
    <row r="363" spans="2:40" s="219" customFormat="1" hidden="1">
      <c r="B363" s="230"/>
      <c r="C363" s="230"/>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c r="AA363" s="230"/>
      <c r="AB363" s="230"/>
      <c r="AC363" s="230"/>
      <c r="AD363" s="230"/>
      <c r="AE363" s="230"/>
      <c r="AF363" s="230"/>
      <c r="AG363" s="230"/>
      <c r="AH363" s="230"/>
      <c r="AI363" s="231"/>
      <c r="AJ363" s="231"/>
      <c r="AK363" s="230"/>
      <c r="AL363" s="230"/>
      <c r="AM363" s="230"/>
      <c r="AN363" s="230"/>
    </row>
    <row r="364" spans="2:40" s="219" customFormat="1" hidden="1">
      <c r="B364" s="230"/>
      <c r="C364" s="230"/>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c r="AA364" s="230"/>
      <c r="AB364" s="230"/>
      <c r="AC364" s="230"/>
      <c r="AD364" s="230"/>
      <c r="AE364" s="230"/>
      <c r="AF364" s="230"/>
      <c r="AG364" s="230"/>
      <c r="AH364" s="230"/>
      <c r="AI364" s="231"/>
      <c r="AJ364" s="231"/>
      <c r="AK364" s="230"/>
      <c r="AL364" s="230"/>
      <c r="AM364" s="230"/>
      <c r="AN364" s="230"/>
    </row>
    <row r="365" spans="2:40" s="219" customFormat="1" hidden="1">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c r="AA365" s="230"/>
      <c r="AB365" s="230"/>
      <c r="AC365" s="230"/>
      <c r="AD365" s="230"/>
      <c r="AE365" s="230"/>
      <c r="AF365" s="230"/>
      <c r="AG365" s="230"/>
      <c r="AH365" s="230"/>
      <c r="AI365" s="231"/>
      <c r="AJ365" s="231"/>
      <c r="AK365" s="230"/>
      <c r="AL365" s="230"/>
      <c r="AM365" s="230"/>
      <c r="AN365" s="230"/>
    </row>
    <row r="366" spans="2:40" s="219" customFormat="1" hidden="1">
      <c r="B366" s="230"/>
      <c r="C366" s="230"/>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c r="AA366" s="230"/>
      <c r="AB366" s="230"/>
      <c r="AC366" s="230"/>
      <c r="AD366" s="230"/>
      <c r="AE366" s="230"/>
      <c r="AF366" s="230"/>
      <c r="AG366" s="230"/>
      <c r="AH366" s="230"/>
      <c r="AI366" s="231"/>
      <c r="AJ366" s="231"/>
      <c r="AK366" s="230"/>
      <c r="AL366" s="230"/>
      <c r="AM366" s="230"/>
      <c r="AN366" s="230"/>
    </row>
    <row r="367" spans="2:40" s="219" customFormat="1" hidden="1">
      <c r="B367" s="230"/>
      <c r="C367" s="230"/>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1"/>
      <c r="AJ367" s="231"/>
      <c r="AK367" s="230"/>
      <c r="AL367" s="230"/>
      <c r="AM367" s="230"/>
      <c r="AN367" s="230"/>
    </row>
    <row r="368" spans="2:40" s="219" customFormat="1" hidden="1">
      <c r="B368" s="230"/>
      <c r="C368" s="230"/>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c r="AA368" s="230"/>
      <c r="AB368" s="230"/>
      <c r="AC368" s="230"/>
      <c r="AD368" s="230"/>
      <c r="AE368" s="230"/>
      <c r="AF368" s="230"/>
      <c r="AG368" s="230"/>
      <c r="AH368" s="230"/>
      <c r="AI368" s="231"/>
      <c r="AJ368" s="231"/>
      <c r="AK368" s="230"/>
      <c r="AL368" s="230"/>
      <c r="AM368" s="230"/>
      <c r="AN368" s="230"/>
    </row>
    <row r="369" spans="2:40" s="219" customFormat="1" hidden="1">
      <c r="B369" s="230"/>
      <c r="C369" s="230"/>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1"/>
      <c r="AJ369" s="231"/>
      <c r="AK369" s="230"/>
      <c r="AL369" s="230"/>
      <c r="AM369" s="230"/>
      <c r="AN369" s="230"/>
    </row>
    <row r="370" spans="2:40" s="219" customFormat="1" hidden="1">
      <c r="B370" s="230"/>
      <c r="C370" s="230"/>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1"/>
      <c r="AJ370" s="231"/>
      <c r="AK370" s="230"/>
      <c r="AL370" s="230"/>
      <c r="AM370" s="230"/>
      <c r="AN370" s="230"/>
    </row>
    <row r="371" spans="2:40" s="219" customFormat="1" hidden="1">
      <c r="B371" s="230"/>
      <c r="C371" s="230"/>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c r="AA371" s="230"/>
      <c r="AB371" s="230"/>
      <c r="AC371" s="230"/>
      <c r="AD371" s="230"/>
      <c r="AE371" s="230"/>
      <c r="AF371" s="230"/>
      <c r="AG371" s="230"/>
      <c r="AH371" s="230"/>
      <c r="AI371" s="231"/>
      <c r="AJ371" s="231"/>
      <c r="AK371" s="230"/>
      <c r="AL371" s="230"/>
      <c r="AM371" s="230"/>
      <c r="AN371" s="230"/>
    </row>
    <row r="372" spans="2:40" s="219" customFormat="1" hidden="1">
      <c r="B372" s="230"/>
      <c r="C372" s="230"/>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c r="AA372" s="230"/>
      <c r="AB372" s="230"/>
      <c r="AC372" s="230"/>
      <c r="AD372" s="230"/>
      <c r="AE372" s="230"/>
      <c r="AF372" s="230"/>
      <c r="AG372" s="230"/>
      <c r="AH372" s="230"/>
      <c r="AI372" s="231"/>
      <c r="AJ372" s="231"/>
      <c r="AK372" s="230"/>
      <c r="AL372" s="230"/>
      <c r="AM372" s="230"/>
      <c r="AN372" s="230"/>
    </row>
    <row r="373" spans="2:40" s="219" customFormat="1" hidden="1">
      <c r="B373" s="230"/>
      <c r="C373" s="230"/>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c r="AA373" s="230"/>
      <c r="AB373" s="230"/>
      <c r="AC373" s="230"/>
      <c r="AD373" s="230"/>
      <c r="AE373" s="230"/>
      <c r="AF373" s="230"/>
      <c r="AG373" s="230"/>
      <c r="AH373" s="230"/>
      <c r="AI373" s="231"/>
      <c r="AJ373" s="231"/>
      <c r="AK373" s="230"/>
      <c r="AL373" s="230"/>
      <c r="AM373" s="230"/>
      <c r="AN373" s="230"/>
    </row>
    <row r="374" spans="2:40" s="219" customFormat="1" hidden="1">
      <c r="B374" s="230"/>
      <c r="C374" s="230"/>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c r="AA374" s="230"/>
      <c r="AB374" s="230"/>
      <c r="AC374" s="230"/>
      <c r="AD374" s="230"/>
      <c r="AE374" s="230"/>
      <c r="AF374" s="230"/>
      <c r="AG374" s="230"/>
      <c r="AH374" s="230"/>
      <c r="AI374" s="231"/>
      <c r="AJ374" s="231"/>
      <c r="AK374" s="230"/>
      <c r="AL374" s="230"/>
      <c r="AM374" s="230"/>
      <c r="AN374" s="230"/>
    </row>
    <row r="375" spans="2:40" s="219" customFormat="1" hidden="1">
      <c r="B375" s="230"/>
      <c r="C375" s="230"/>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c r="AA375" s="230"/>
      <c r="AB375" s="230"/>
      <c r="AC375" s="230"/>
      <c r="AD375" s="230"/>
      <c r="AE375" s="230"/>
      <c r="AF375" s="230"/>
      <c r="AG375" s="230"/>
      <c r="AH375" s="230"/>
      <c r="AI375" s="231"/>
      <c r="AJ375" s="231"/>
      <c r="AK375" s="230"/>
      <c r="AL375" s="230"/>
      <c r="AM375" s="230"/>
      <c r="AN375" s="230"/>
    </row>
    <row r="376" spans="2:40" s="219" customFormat="1" hidden="1">
      <c r="B376" s="230"/>
      <c r="C376" s="230"/>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c r="AA376" s="230"/>
      <c r="AB376" s="230"/>
      <c r="AC376" s="230"/>
      <c r="AD376" s="230"/>
      <c r="AE376" s="230"/>
      <c r="AF376" s="230"/>
      <c r="AG376" s="230"/>
      <c r="AH376" s="230"/>
      <c r="AI376" s="231"/>
      <c r="AJ376" s="231"/>
      <c r="AK376" s="230"/>
      <c r="AL376" s="230"/>
      <c r="AM376" s="230"/>
      <c r="AN376" s="230"/>
    </row>
    <row r="377" spans="2:40" s="219" customFormat="1" hidden="1">
      <c r="B377" s="230"/>
      <c r="C377" s="230"/>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c r="AA377" s="230"/>
      <c r="AB377" s="230"/>
      <c r="AC377" s="230"/>
      <c r="AD377" s="230"/>
      <c r="AE377" s="230"/>
      <c r="AF377" s="230"/>
      <c r="AG377" s="230"/>
      <c r="AH377" s="230"/>
      <c r="AI377" s="231"/>
      <c r="AJ377" s="231"/>
      <c r="AK377" s="230"/>
      <c r="AL377" s="230"/>
      <c r="AM377" s="230"/>
      <c r="AN377" s="230"/>
    </row>
    <row r="378" spans="2:40" s="219" customFormat="1" hidden="1">
      <c r="B378" s="230"/>
      <c r="C378" s="230"/>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c r="AA378" s="230"/>
      <c r="AB378" s="230"/>
      <c r="AC378" s="230"/>
      <c r="AD378" s="230"/>
      <c r="AE378" s="230"/>
      <c r="AF378" s="230"/>
      <c r="AG378" s="230"/>
      <c r="AH378" s="230"/>
      <c r="AI378" s="231"/>
      <c r="AJ378" s="231"/>
      <c r="AK378" s="230"/>
      <c r="AL378" s="230"/>
      <c r="AM378" s="230"/>
      <c r="AN378" s="230"/>
    </row>
    <row r="379" spans="2:40" s="219" customFormat="1" hidden="1">
      <c r="B379" s="230"/>
      <c r="C379" s="230"/>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c r="AA379" s="230"/>
      <c r="AB379" s="230"/>
      <c r="AC379" s="230"/>
      <c r="AD379" s="230"/>
      <c r="AE379" s="230"/>
      <c r="AF379" s="230"/>
      <c r="AG379" s="230"/>
      <c r="AH379" s="230"/>
      <c r="AI379" s="231"/>
      <c r="AJ379" s="231"/>
      <c r="AK379" s="230"/>
      <c r="AL379" s="230"/>
      <c r="AM379" s="230"/>
      <c r="AN379" s="230"/>
    </row>
    <row r="380" spans="2:40" s="219" customFormat="1" hidden="1">
      <c r="B380" s="230"/>
      <c r="C380" s="230"/>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c r="AA380" s="230"/>
      <c r="AB380" s="230"/>
      <c r="AC380" s="230"/>
      <c r="AD380" s="230"/>
      <c r="AE380" s="230"/>
      <c r="AF380" s="230"/>
      <c r="AG380" s="230"/>
      <c r="AH380" s="230"/>
      <c r="AI380" s="231"/>
      <c r="AJ380" s="231"/>
      <c r="AK380" s="230"/>
      <c r="AL380" s="230"/>
      <c r="AM380" s="230"/>
      <c r="AN380" s="230"/>
    </row>
    <row r="381" spans="2:40" s="219" customFormat="1" hidden="1">
      <c r="B381" s="230"/>
      <c r="C381" s="230"/>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c r="AA381" s="230"/>
      <c r="AB381" s="230"/>
      <c r="AC381" s="230"/>
      <c r="AD381" s="230"/>
      <c r="AE381" s="230"/>
      <c r="AF381" s="230"/>
      <c r="AG381" s="230"/>
      <c r="AH381" s="230"/>
      <c r="AI381" s="231"/>
      <c r="AJ381" s="231"/>
      <c r="AK381" s="230"/>
      <c r="AL381" s="230"/>
      <c r="AM381" s="230"/>
      <c r="AN381" s="230"/>
    </row>
    <row r="382" spans="2:40" s="219" customFormat="1" hidden="1">
      <c r="B382" s="230"/>
      <c r="C382" s="230"/>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c r="AA382" s="230"/>
      <c r="AB382" s="230"/>
      <c r="AC382" s="230"/>
      <c r="AD382" s="230"/>
      <c r="AE382" s="230"/>
      <c r="AF382" s="230"/>
      <c r="AG382" s="230"/>
      <c r="AH382" s="230"/>
      <c r="AI382" s="231"/>
      <c r="AJ382" s="231"/>
      <c r="AK382" s="230"/>
      <c r="AL382" s="230"/>
      <c r="AM382" s="230"/>
      <c r="AN382" s="230"/>
    </row>
    <row r="383" spans="2:40" s="219" customFormat="1" hidden="1">
      <c r="B383" s="230"/>
      <c r="C383" s="230"/>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c r="AA383" s="230"/>
      <c r="AB383" s="230"/>
      <c r="AC383" s="230"/>
      <c r="AD383" s="230"/>
      <c r="AE383" s="230"/>
      <c r="AF383" s="230"/>
      <c r="AG383" s="230"/>
      <c r="AH383" s="230"/>
      <c r="AI383" s="231"/>
      <c r="AJ383" s="231"/>
      <c r="AK383" s="230"/>
      <c r="AL383" s="230"/>
      <c r="AM383" s="230"/>
      <c r="AN383" s="230"/>
    </row>
    <row r="384" spans="2:40" s="219" customFormat="1" hidden="1">
      <c r="B384" s="230"/>
      <c r="C384" s="230"/>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c r="AA384" s="230"/>
      <c r="AB384" s="230"/>
      <c r="AC384" s="230"/>
      <c r="AD384" s="230"/>
      <c r="AE384" s="230"/>
      <c r="AF384" s="230"/>
      <c r="AG384" s="230"/>
      <c r="AH384" s="230"/>
      <c r="AI384" s="231"/>
      <c r="AJ384" s="231"/>
      <c r="AK384" s="230"/>
      <c r="AL384" s="230"/>
      <c r="AM384" s="230"/>
      <c r="AN384" s="230"/>
    </row>
    <row r="385" spans="2:40" s="219" customFormat="1" hidden="1">
      <c r="B385" s="230"/>
      <c r="C385" s="230"/>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c r="AA385" s="230"/>
      <c r="AB385" s="230"/>
      <c r="AC385" s="230"/>
      <c r="AD385" s="230"/>
      <c r="AE385" s="230"/>
      <c r="AF385" s="230"/>
      <c r="AG385" s="230"/>
      <c r="AH385" s="230"/>
      <c r="AI385" s="231"/>
      <c r="AJ385" s="231"/>
      <c r="AK385" s="230"/>
      <c r="AL385" s="230"/>
      <c r="AM385" s="230"/>
      <c r="AN385" s="230"/>
    </row>
    <row r="386" spans="2:40" s="219" customFormat="1" hidden="1">
      <c r="B386" s="230"/>
      <c r="C386" s="230"/>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c r="AA386" s="230"/>
      <c r="AB386" s="230"/>
      <c r="AC386" s="230"/>
      <c r="AD386" s="230"/>
      <c r="AE386" s="230"/>
      <c r="AF386" s="230"/>
      <c r="AG386" s="230"/>
      <c r="AH386" s="230"/>
      <c r="AI386" s="231"/>
      <c r="AJ386" s="231"/>
      <c r="AK386" s="230"/>
      <c r="AL386" s="230"/>
      <c r="AM386" s="230"/>
      <c r="AN386" s="230"/>
    </row>
    <row r="387" spans="2:40" s="219" customFormat="1" hidden="1">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1"/>
      <c r="AJ387" s="231"/>
      <c r="AK387" s="230"/>
      <c r="AL387" s="230"/>
      <c r="AM387" s="230"/>
      <c r="AN387" s="230"/>
    </row>
    <row r="388" spans="2:40" s="219" customFormat="1" hidden="1">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c r="AA388" s="230"/>
      <c r="AB388" s="230"/>
      <c r="AC388" s="230"/>
      <c r="AD388" s="230"/>
      <c r="AE388" s="230"/>
      <c r="AF388" s="230"/>
      <c r="AG388" s="230"/>
      <c r="AH388" s="230"/>
      <c r="AI388" s="231"/>
      <c r="AJ388" s="231"/>
      <c r="AK388" s="230"/>
      <c r="AL388" s="230"/>
      <c r="AM388" s="230"/>
      <c r="AN388" s="230"/>
    </row>
    <row r="389" spans="2:40" s="219" customFormat="1" hidden="1">
      <c r="B389" s="230"/>
      <c r="C389" s="230"/>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c r="AA389" s="230"/>
      <c r="AB389" s="230"/>
      <c r="AC389" s="230"/>
      <c r="AD389" s="230"/>
      <c r="AE389" s="230"/>
      <c r="AF389" s="230"/>
      <c r="AG389" s="230"/>
      <c r="AH389" s="230"/>
      <c r="AI389" s="231"/>
      <c r="AJ389" s="231"/>
      <c r="AK389" s="230"/>
      <c r="AL389" s="230"/>
      <c r="AM389" s="230"/>
      <c r="AN389" s="230"/>
    </row>
    <row r="390" spans="2:40" s="219" customFormat="1" hidden="1">
      <c r="B390" s="230"/>
      <c r="C390" s="230"/>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c r="AA390" s="230"/>
      <c r="AB390" s="230"/>
      <c r="AC390" s="230"/>
      <c r="AD390" s="230"/>
      <c r="AE390" s="230"/>
      <c r="AF390" s="230"/>
      <c r="AG390" s="230"/>
      <c r="AH390" s="230"/>
      <c r="AI390" s="231"/>
      <c r="AJ390" s="231"/>
      <c r="AK390" s="230"/>
      <c r="AL390" s="230"/>
      <c r="AM390" s="230"/>
      <c r="AN390" s="230"/>
    </row>
    <row r="391" spans="2:40" s="219" customFormat="1" hidden="1">
      <c r="B391" s="230"/>
      <c r="C391" s="230"/>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c r="AA391" s="230"/>
      <c r="AB391" s="230"/>
      <c r="AC391" s="230"/>
      <c r="AD391" s="230"/>
      <c r="AE391" s="230"/>
      <c r="AF391" s="230"/>
      <c r="AG391" s="230"/>
      <c r="AH391" s="230"/>
      <c r="AI391" s="231"/>
      <c r="AJ391" s="231"/>
      <c r="AK391" s="230"/>
      <c r="AL391" s="230"/>
      <c r="AM391" s="230"/>
      <c r="AN391" s="230"/>
    </row>
    <row r="392" spans="2:40" s="219" customFormat="1" hidden="1">
      <c r="B392" s="230"/>
      <c r="C392" s="230"/>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c r="AA392" s="230"/>
      <c r="AB392" s="230"/>
      <c r="AC392" s="230"/>
      <c r="AD392" s="230"/>
      <c r="AE392" s="230"/>
      <c r="AF392" s="230"/>
      <c r="AG392" s="230"/>
      <c r="AH392" s="230"/>
      <c r="AI392" s="231"/>
      <c r="AJ392" s="231"/>
      <c r="AK392" s="230"/>
      <c r="AL392" s="230"/>
      <c r="AM392" s="230"/>
      <c r="AN392" s="230"/>
    </row>
    <row r="393" spans="2:40" s="219" customFormat="1" hidden="1">
      <c r="B393" s="230"/>
      <c r="C393" s="230"/>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c r="AA393" s="230"/>
      <c r="AB393" s="230"/>
      <c r="AC393" s="230"/>
      <c r="AD393" s="230"/>
      <c r="AE393" s="230"/>
      <c r="AF393" s="230"/>
      <c r="AG393" s="230"/>
      <c r="AH393" s="230"/>
      <c r="AI393" s="231"/>
      <c r="AJ393" s="231"/>
      <c r="AK393" s="230"/>
      <c r="AL393" s="230"/>
      <c r="AM393" s="230"/>
      <c r="AN393" s="230"/>
    </row>
    <row r="394" spans="2:40" s="219" customFormat="1" hidden="1">
      <c r="B394" s="230"/>
      <c r="C394" s="230"/>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c r="AA394" s="230"/>
      <c r="AB394" s="230"/>
      <c r="AC394" s="230"/>
      <c r="AD394" s="230"/>
      <c r="AE394" s="230"/>
      <c r="AF394" s="230"/>
      <c r="AG394" s="230"/>
      <c r="AH394" s="230"/>
      <c r="AI394" s="231"/>
      <c r="AJ394" s="231"/>
      <c r="AK394" s="230"/>
      <c r="AL394" s="230"/>
      <c r="AM394" s="230"/>
      <c r="AN394" s="230"/>
    </row>
    <row r="395" spans="2:40" s="219" customFormat="1" hidden="1">
      <c r="B395" s="230"/>
      <c r="C395" s="230"/>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c r="AA395" s="230"/>
      <c r="AB395" s="230"/>
      <c r="AC395" s="230"/>
      <c r="AD395" s="230"/>
      <c r="AE395" s="230"/>
      <c r="AF395" s="230"/>
      <c r="AG395" s="230"/>
      <c r="AH395" s="230"/>
      <c r="AI395" s="231"/>
      <c r="AJ395" s="231"/>
      <c r="AK395" s="230"/>
      <c r="AL395" s="230"/>
      <c r="AM395" s="230"/>
      <c r="AN395" s="230"/>
    </row>
    <row r="396" spans="2:40" s="219" customFormat="1" hidden="1">
      <c r="B396" s="230"/>
      <c r="C396" s="230"/>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c r="AA396" s="230"/>
      <c r="AB396" s="230"/>
      <c r="AC396" s="230"/>
      <c r="AD396" s="230"/>
      <c r="AE396" s="230"/>
      <c r="AF396" s="230"/>
      <c r="AG396" s="230"/>
      <c r="AH396" s="230"/>
      <c r="AI396" s="231"/>
      <c r="AJ396" s="231"/>
      <c r="AK396" s="230"/>
      <c r="AL396" s="230"/>
      <c r="AM396" s="230"/>
      <c r="AN396" s="230"/>
    </row>
    <row r="397" spans="2:40" s="219" customFormat="1" hidden="1">
      <c r="B397" s="230"/>
      <c r="C397" s="230"/>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c r="AA397" s="230"/>
      <c r="AB397" s="230"/>
      <c r="AC397" s="230"/>
      <c r="AD397" s="230"/>
      <c r="AE397" s="230"/>
      <c r="AF397" s="230"/>
      <c r="AG397" s="230"/>
      <c r="AH397" s="230"/>
      <c r="AI397" s="231"/>
      <c r="AJ397" s="231"/>
      <c r="AK397" s="230"/>
      <c r="AL397" s="230"/>
      <c r="AM397" s="230"/>
      <c r="AN397" s="230"/>
    </row>
    <row r="398" spans="2:40" s="219" customFormat="1" hidden="1">
      <c r="B398" s="230"/>
      <c r="C398" s="230"/>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c r="AA398" s="230"/>
      <c r="AB398" s="230"/>
      <c r="AC398" s="230"/>
      <c r="AD398" s="230"/>
      <c r="AE398" s="230"/>
      <c r="AF398" s="230"/>
      <c r="AG398" s="230"/>
      <c r="AH398" s="230"/>
      <c r="AI398" s="231"/>
      <c r="AJ398" s="231"/>
      <c r="AK398" s="230"/>
      <c r="AL398" s="230"/>
      <c r="AM398" s="230"/>
      <c r="AN398" s="230"/>
    </row>
    <row r="399" spans="2:40" s="219" customFormat="1" hidden="1">
      <c r="B399" s="230"/>
      <c r="C399" s="230"/>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c r="AA399" s="230"/>
      <c r="AB399" s="230"/>
      <c r="AC399" s="230"/>
      <c r="AD399" s="230"/>
      <c r="AE399" s="230"/>
      <c r="AF399" s="230"/>
      <c r="AG399" s="230"/>
      <c r="AH399" s="230"/>
      <c r="AI399" s="231"/>
      <c r="AJ399" s="231"/>
      <c r="AK399" s="230"/>
      <c r="AL399" s="230"/>
      <c r="AM399" s="230"/>
      <c r="AN399" s="230"/>
    </row>
    <row r="400" spans="2:40" s="219" customFormat="1" hidden="1">
      <c r="B400" s="230"/>
      <c r="C400" s="230"/>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c r="AA400" s="230"/>
      <c r="AB400" s="230"/>
      <c r="AC400" s="230"/>
      <c r="AD400" s="230"/>
      <c r="AE400" s="230"/>
      <c r="AF400" s="230"/>
      <c r="AG400" s="230"/>
      <c r="AH400" s="230"/>
      <c r="AI400" s="231"/>
      <c r="AJ400" s="231"/>
      <c r="AK400" s="230"/>
      <c r="AL400" s="230"/>
      <c r="AM400" s="230"/>
      <c r="AN400" s="230"/>
    </row>
    <row r="401" spans="2:40" s="219" customFormat="1" hidden="1">
      <c r="B401" s="230"/>
      <c r="C401" s="230"/>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c r="AA401" s="230"/>
      <c r="AB401" s="230"/>
      <c r="AC401" s="230"/>
      <c r="AD401" s="230"/>
      <c r="AE401" s="230"/>
      <c r="AF401" s="230"/>
      <c r="AG401" s="230"/>
      <c r="AH401" s="230"/>
      <c r="AI401" s="231"/>
      <c r="AJ401" s="231"/>
      <c r="AK401" s="230"/>
      <c r="AL401" s="230"/>
      <c r="AM401" s="230"/>
      <c r="AN401" s="230"/>
    </row>
    <row r="402" spans="2:40" s="219" customFormat="1" hidden="1">
      <c r="B402" s="230"/>
      <c r="C402" s="230"/>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c r="AA402" s="230"/>
      <c r="AB402" s="230"/>
      <c r="AC402" s="230"/>
      <c r="AD402" s="230"/>
      <c r="AE402" s="230"/>
      <c r="AF402" s="230"/>
      <c r="AG402" s="230"/>
      <c r="AH402" s="230"/>
      <c r="AI402" s="231"/>
      <c r="AJ402" s="231"/>
      <c r="AK402" s="230"/>
      <c r="AL402" s="230"/>
      <c r="AM402" s="230"/>
      <c r="AN402" s="230"/>
    </row>
    <row r="403" spans="2:40" s="219" customFormat="1" hidden="1">
      <c r="B403" s="230"/>
      <c r="C403" s="230"/>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c r="AA403" s="230"/>
      <c r="AB403" s="230"/>
      <c r="AC403" s="230"/>
      <c r="AD403" s="230"/>
      <c r="AE403" s="230"/>
      <c r="AF403" s="230"/>
      <c r="AG403" s="230"/>
      <c r="AH403" s="230"/>
      <c r="AI403" s="231"/>
      <c r="AJ403" s="231"/>
      <c r="AK403" s="230"/>
      <c r="AL403" s="230"/>
      <c r="AM403" s="230"/>
      <c r="AN403" s="230"/>
    </row>
    <row r="404" spans="2:40" s="219" customFormat="1" hidden="1">
      <c r="B404" s="230"/>
      <c r="C404" s="230"/>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c r="AA404" s="230"/>
      <c r="AB404" s="230"/>
      <c r="AC404" s="230"/>
      <c r="AD404" s="230"/>
      <c r="AE404" s="230"/>
      <c r="AF404" s="230"/>
      <c r="AG404" s="230"/>
      <c r="AH404" s="230"/>
      <c r="AI404" s="231"/>
      <c r="AJ404" s="231"/>
      <c r="AK404" s="230"/>
      <c r="AL404" s="230"/>
      <c r="AM404" s="230"/>
      <c r="AN404" s="230"/>
    </row>
    <row r="405" spans="2:40" s="219" customFormat="1" hidden="1">
      <c r="B405" s="230"/>
      <c r="C405" s="230"/>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c r="AA405" s="230"/>
      <c r="AB405" s="230"/>
      <c r="AC405" s="230"/>
      <c r="AD405" s="230"/>
      <c r="AE405" s="230"/>
      <c r="AF405" s="230"/>
      <c r="AG405" s="230"/>
      <c r="AH405" s="230"/>
      <c r="AI405" s="231"/>
      <c r="AJ405" s="231"/>
      <c r="AK405" s="230"/>
      <c r="AL405" s="230"/>
      <c r="AM405" s="230"/>
      <c r="AN405" s="230"/>
    </row>
    <row r="406" spans="2:40" s="219" customFormat="1" hidden="1">
      <c r="B406" s="230"/>
      <c r="C406" s="230"/>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c r="AA406" s="230"/>
      <c r="AB406" s="230"/>
      <c r="AC406" s="230"/>
      <c r="AD406" s="230"/>
      <c r="AE406" s="230"/>
      <c r="AF406" s="230"/>
      <c r="AG406" s="230"/>
      <c r="AH406" s="230"/>
      <c r="AI406" s="231"/>
      <c r="AJ406" s="231"/>
      <c r="AK406" s="230"/>
      <c r="AL406" s="230"/>
      <c r="AM406" s="230"/>
      <c r="AN406" s="230"/>
    </row>
    <row r="407" spans="2:40" s="219" customFormat="1" hidden="1">
      <c r="B407" s="230"/>
      <c r="C407" s="230"/>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c r="AA407" s="230"/>
      <c r="AB407" s="230"/>
      <c r="AC407" s="230"/>
      <c r="AD407" s="230"/>
      <c r="AE407" s="230"/>
      <c r="AF407" s="230"/>
      <c r="AG407" s="230"/>
      <c r="AH407" s="230"/>
      <c r="AI407" s="231"/>
      <c r="AJ407" s="231"/>
      <c r="AK407" s="230"/>
      <c r="AL407" s="230"/>
      <c r="AM407" s="230"/>
      <c r="AN407" s="230"/>
    </row>
    <row r="408" spans="2:40" s="219" customFormat="1" hidden="1">
      <c r="B408" s="230"/>
      <c r="C408" s="230"/>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c r="AA408" s="230"/>
      <c r="AB408" s="230"/>
      <c r="AC408" s="230"/>
      <c r="AD408" s="230"/>
      <c r="AE408" s="230"/>
      <c r="AF408" s="230"/>
      <c r="AG408" s="230"/>
      <c r="AH408" s="230"/>
      <c r="AI408" s="231"/>
      <c r="AJ408" s="231"/>
      <c r="AK408" s="230"/>
      <c r="AL408" s="230"/>
      <c r="AM408" s="230"/>
      <c r="AN408" s="230"/>
    </row>
    <row r="409" spans="2:40" s="219" customFormat="1" hidden="1">
      <c r="B409" s="230"/>
      <c r="C409" s="230"/>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c r="AA409" s="230"/>
      <c r="AB409" s="230"/>
      <c r="AC409" s="230"/>
      <c r="AD409" s="230"/>
      <c r="AE409" s="230"/>
      <c r="AF409" s="230"/>
      <c r="AG409" s="230"/>
      <c r="AH409" s="230"/>
      <c r="AI409" s="231"/>
      <c r="AJ409" s="231"/>
      <c r="AK409" s="230"/>
      <c r="AL409" s="230"/>
      <c r="AM409" s="230"/>
      <c r="AN409" s="230"/>
    </row>
    <row r="410" spans="2:40" s="219" customFormat="1" hidden="1">
      <c r="B410" s="230"/>
      <c r="C410" s="230"/>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c r="AA410" s="230"/>
      <c r="AB410" s="230"/>
      <c r="AC410" s="230"/>
      <c r="AD410" s="230"/>
      <c r="AE410" s="230"/>
      <c r="AF410" s="230"/>
      <c r="AG410" s="230"/>
      <c r="AH410" s="230"/>
      <c r="AI410" s="231"/>
      <c r="AJ410" s="231"/>
      <c r="AK410" s="230"/>
      <c r="AL410" s="230"/>
      <c r="AM410" s="230"/>
      <c r="AN410" s="230"/>
    </row>
    <row r="411" spans="2:40" s="219" customFormat="1" hidden="1">
      <c r="B411" s="230"/>
      <c r="C411" s="230"/>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c r="AA411" s="230"/>
      <c r="AB411" s="230"/>
      <c r="AC411" s="230"/>
      <c r="AD411" s="230"/>
      <c r="AE411" s="230"/>
      <c r="AF411" s="230"/>
      <c r="AG411" s="230"/>
      <c r="AH411" s="230"/>
      <c r="AI411" s="231"/>
      <c r="AJ411" s="231"/>
      <c r="AK411" s="230"/>
      <c r="AL411" s="230"/>
      <c r="AM411" s="230"/>
      <c r="AN411" s="230"/>
    </row>
    <row r="412" spans="2:40" s="219" customFormat="1" hidden="1">
      <c r="B412" s="230"/>
      <c r="C412" s="230"/>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c r="AA412" s="230"/>
      <c r="AB412" s="230"/>
      <c r="AC412" s="230"/>
      <c r="AD412" s="230"/>
      <c r="AE412" s="230"/>
      <c r="AF412" s="230"/>
      <c r="AG412" s="230"/>
      <c r="AH412" s="230"/>
      <c r="AI412" s="231"/>
      <c r="AJ412" s="231"/>
      <c r="AK412" s="230"/>
      <c r="AL412" s="230"/>
      <c r="AM412" s="230"/>
      <c r="AN412" s="230"/>
    </row>
    <row r="413" spans="2:40" s="219" customFormat="1" hidden="1">
      <c r="B413" s="230"/>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c r="AA413" s="230"/>
      <c r="AB413" s="230"/>
      <c r="AC413" s="230"/>
      <c r="AD413" s="230"/>
      <c r="AE413" s="230"/>
      <c r="AF413" s="230"/>
      <c r="AG413" s="230"/>
      <c r="AH413" s="230"/>
      <c r="AI413" s="231"/>
      <c r="AJ413" s="231"/>
      <c r="AK413" s="230"/>
      <c r="AL413" s="230"/>
      <c r="AM413" s="230"/>
      <c r="AN413" s="230"/>
    </row>
    <row r="414" spans="2:40" s="219" customFormat="1" hidden="1">
      <c r="B414" s="230"/>
      <c r="C414" s="230"/>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c r="AA414" s="230"/>
      <c r="AB414" s="230"/>
      <c r="AC414" s="230"/>
      <c r="AD414" s="230"/>
      <c r="AE414" s="230"/>
      <c r="AF414" s="230"/>
      <c r="AG414" s="230"/>
      <c r="AH414" s="230"/>
      <c r="AI414" s="231"/>
      <c r="AJ414" s="231"/>
      <c r="AK414" s="230"/>
      <c r="AL414" s="230"/>
      <c r="AM414" s="230"/>
      <c r="AN414" s="230"/>
    </row>
    <row r="415" spans="2:40" s="219" customFormat="1" hidden="1">
      <c r="B415" s="230"/>
      <c r="C415" s="230"/>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c r="AA415" s="230"/>
      <c r="AB415" s="230"/>
      <c r="AC415" s="230"/>
      <c r="AD415" s="230"/>
      <c r="AE415" s="230"/>
      <c r="AF415" s="230"/>
      <c r="AG415" s="230"/>
      <c r="AH415" s="230"/>
      <c r="AI415" s="231"/>
      <c r="AJ415" s="231"/>
      <c r="AK415" s="230"/>
      <c r="AL415" s="230"/>
      <c r="AM415" s="230"/>
      <c r="AN415" s="230"/>
    </row>
    <row r="416" spans="2:40" s="219" customFormat="1" hidden="1">
      <c r="B416" s="230"/>
      <c r="C416" s="230"/>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c r="AA416" s="230"/>
      <c r="AB416" s="230"/>
      <c r="AC416" s="230"/>
      <c r="AD416" s="230"/>
      <c r="AE416" s="230"/>
      <c r="AF416" s="230"/>
      <c r="AG416" s="230"/>
      <c r="AH416" s="230"/>
      <c r="AI416" s="231"/>
      <c r="AJ416" s="231"/>
      <c r="AK416" s="230"/>
      <c r="AL416" s="230"/>
      <c r="AM416" s="230"/>
      <c r="AN416" s="230"/>
    </row>
    <row r="417" spans="2:40" s="219" customFormat="1" hidden="1">
      <c r="B417" s="230"/>
      <c r="C417" s="230"/>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c r="AA417" s="230"/>
      <c r="AB417" s="230"/>
      <c r="AC417" s="230"/>
      <c r="AD417" s="230"/>
      <c r="AE417" s="230"/>
      <c r="AF417" s="230"/>
      <c r="AG417" s="230"/>
      <c r="AH417" s="230"/>
      <c r="AI417" s="231"/>
      <c r="AJ417" s="231"/>
      <c r="AK417" s="230"/>
      <c r="AL417" s="230"/>
      <c r="AM417" s="230"/>
      <c r="AN417" s="230"/>
    </row>
    <row r="418" spans="2:40" s="219" customFormat="1" hidden="1">
      <c r="B418" s="230"/>
      <c r="C418" s="230"/>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c r="AA418" s="230"/>
      <c r="AB418" s="230"/>
      <c r="AC418" s="230"/>
      <c r="AD418" s="230"/>
      <c r="AE418" s="230"/>
      <c r="AF418" s="230"/>
      <c r="AG418" s="230"/>
      <c r="AH418" s="230"/>
      <c r="AI418" s="231"/>
      <c r="AJ418" s="231"/>
      <c r="AK418" s="230"/>
      <c r="AL418" s="230"/>
      <c r="AM418" s="230"/>
      <c r="AN418" s="230"/>
    </row>
    <row r="419" spans="2:40" s="219" customFormat="1" hidden="1">
      <c r="B419" s="230"/>
      <c r="C419" s="230"/>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c r="AA419" s="230"/>
      <c r="AB419" s="230"/>
      <c r="AC419" s="230"/>
      <c r="AD419" s="230"/>
      <c r="AE419" s="230"/>
      <c r="AF419" s="230"/>
      <c r="AG419" s="230"/>
      <c r="AH419" s="230"/>
      <c r="AI419" s="231"/>
      <c r="AJ419" s="231"/>
      <c r="AK419" s="230"/>
      <c r="AL419" s="230"/>
      <c r="AM419" s="230"/>
      <c r="AN419" s="230"/>
    </row>
    <row r="420" spans="2:40" s="219" customFormat="1" hidden="1">
      <c r="B420" s="230"/>
      <c r="C420" s="230"/>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c r="AA420" s="230"/>
      <c r="AB420" s="230"/>
      <c r="AC420" s="230"/>
      <c r="AD420" s="230"/>
      <c r="AE420" s="230"/>
      <c r="AF420" s="230"/>
      <c r="AG420" s="230"/>
      <c r="AH420" s="230"/>
      <c r="AI420" s="231"/>
      <c r="AJ420" s="231"/>
      <c r="AK420" s="230"/>
      <c r="AL420" s="230"/>
      <c r="AM420" s="230"/>
      <c r="AN420" s="230"/>
    </row>
    <row r="421" spans="2:40" s="219" customFormat="1" hidden="1">
      <c r="B421" s="230"/>
      <c r="C421" s="230"/>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c r="AA421" s="230"/>
      <c r="AB421" s="230"/>
      <c r="AC421" s="230"/>
      <c r="AD421" s="230"/>
      <c r="AE421" s="230"/>
      <c r="AF421" s="230"/>
      <c r="AG421" s="230"/>
      <c r="AH421" s="230"/>
      <c r="AI421" s="231"/>
      <c r="AJ421" s="231"/>
      <c r="AK421" s="230"/>
      <c r="AL421" s="230"/>
      <c r="AM421" s="230"/>
      <c r="AN421" s="230"/>
    </row>
    <row r="422" spans="2:40" s="219" customFormat="1" hidden="1">
      <c r="B422" s="230"/>
      <c r="C422" s="230"/>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c r="AA422" s="230"/>
      <c r="AB422" s="230"/>
      <c r="AC422" s="230"/>
      <c r="AD422" s="230"/>
      <c r="AE422" s="230"/>
      <c r="AF422" s="230"/>
      <c r="AG422" s="230"/>
      <c r="AH422" s="230"/>
      <c r="AI422" s="231"/>
      <c r="AJ422" s="231"/>
      <c r="AK422" s="230"/>
      <c r="AL422" s="230"/>
      <c r="AM422" s="230"/>
      <c r="AN422" s="230"/>
    </row>
    <row r="423" spans="2:40" s="219" customFormat="1" hidden="1">
      <c r="B423" s="230"/>
      <c r="C423" s="230"/>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c r="AA423" s="230"/>
      <c r="AB423" s="230"/>
      <c r="AC423" s="230"/>
      <c r="AD423" s="230"/>
      <c r="AE423" s="230"/>
      <c r="AF423" s="230"/>
      <c r="AG423" s="230"/>
      <c r="AH423" s="230"/>
      <c r="AI423" s="231"/>
      <c r="AJ423" s="231"/>
      <c r="AK423" s="230"/>
      <c r="AL423" s="230"/>
      <c r="AM423" s="230"/>
      <c r="AN423" s="230"/>
    </row>
    <row r="424" spans="2:40" s="219" customFormat="1" hidden="1">
      <c r="B424" s="230"/>
      <c r="C424" s="230"/>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c r="AA424" s="230"/>
      <c r="AB424" s="230"/>
      <c r="AC424" s="230"/>
      <c r="AD424" s="230"/>
      <c r="AE424" s="230"/>
      <c r="AF424" s="230"/>
      <c r="AG424" s="230"/>
      <c r="AH424" s="230"/>
      <c r="AI424" s="231"/>
      <c r="AJ424" s="231"/>
      <c r="AK424" s="230"/>
      <c r="AL424" s="230"/>
      <c r="AM424" s="230"/>
      <c r="AN424" s="230"/>
    </row>
    <row r="425" spans="2:40" s="219" customFormat="1" hidden="1">
      <c r="B425" s="230"/>
      <c r="C425" s="230"/>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c r="AA425" s="230"/>
      <c r="AB425" s="230"/>
      <c r="AC425" s="230"/>
      <c r="AD425" s="230"/>
      <c r="AE425" s="230"/>
      <c r="AF425" s="230"/>
      <c r="AG425" s="230"/>
      <c r="AH425" s="230"/>
      <c r="AI425" s="231"/>
      <c r="AJ425" s="231"/>
      <c r="AK425" s="230"/>
      <c r="AL425" s="230"/>
      <c r="AM425" s="230"/>
      <c r="AN425" s="230"/>
    </row>
    <row r="426" spans="2:40" s="219" customFormat="1" hidden="1">
      <c r="B426" s="230"/>
      <c r="C426" s="230"/>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c r="AA426" s="230"/>
      <c r="AB426" s="230"/>
      <c r="AC426" s="230"/>
      <c r="AD426" s="230"/>
      <c r="AE426" s="230"/>
      <c r="AF426" s="230"/>
      <c r="AG426" s="230"/>
      <c r="AH426" s="230"/>
      <c r="AI426" s="231"/>
      <c r="AJ426" s="231"/>
      <c r="AK426" s="230"/>
      <c r="AL426" s="230"/>
      <c r="AM426" s="230"/>
      <c r="AN426" s="230"/>
    </row>
    <row r="427" spans="2:40" s="219" customFormat="1" hidden="1">
      <c r="B427" s="230"/>
      <c r="C427" s="230"/>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1"/>
      <c r="AJ427" s="231"/>
      <c r="AK427" s="230"/>
      <c r="AL427" s="230"/>
      <c r="AM427" s="230"/>
      <c r="AN427" s="230"/>
    </row>
    <row r="428" spans="2:40" s="219" customFormat="1" hidden="1">
      <c r="B428" s="230"/>
      <c r="C428" s="230"/>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1"/>
      <c r="AJ428" s="231"/>
      <c r="AK428" s="230"/>
      <c r="AL428" s="230"/>
      <c r="AM428" s="230"/>
      <c r="AN428" s="230"/>
    </row>
    <row r="429" spans="2:40" s="219" customFormat="1" hidden="1">
      <c r="B429" s="230"/>
      <c r="C429" s="230"/>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1"/>
      <c r="AJ429" s="231"/>
      <c r="AK429" s="230"/>
      <c r="AL429" s="230"/>
      <c r="AM429" s="230"/>
      <c r="AN429" s="230"/>
    </row>
    <row r="430" spans="2:40" s="219" customFormat="1" hidden="1">
      <c r="B430" s="230"/>
      <c r="C430" s="230"/>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c r="AA430" s="230"/>
      <c r="AB430" s="230"/>
      <c r="AC430" s="230"/>
      <c r="AD430" s="230"/>
      <c r="AE430" s="230"/>
      <c r="AF430" s="230"/>
      <c r="AG430" s="230"/>
      <c r="AH430" s="230"/>
      <c r="AI430" s="231"/>
      <c r="AJ430" s="231"/>
      <c r="AK430" s="230"/>
      <c r="AL430" s="230"/>
      <c r="AM430" s="230"/>
      <c r="AN430" s="230"/>
    </row>
    <row r="431" spans="2:40" s="219" customFormat="1" hidden="1">
      <c r="B431" s="230"/>
      <c r="C431" s="230"/>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c r="AA431" s="230"/>
      <c r="AB431" s="230"/>
      <c r="AC431" s="230"/>
      <c r="AD431" s="230"/>
      <c r="AE431" s="230"/>
      <c r="AF431" s="230"/>
      <c r="AG431" s="230"/>
      <c r="AH431" s="230"/>
      <c r="AI431" s="231"/>
      <c r="AJ431" s="231"/>
      <c r="AK431" s="230"/>
      <c r="AL431" s="230"/>
      <c r="AM431" s="230"/>
      <c r="AN431" s="230"/>
    </row>
    <row r="432" spans="2:40" s="219" customFormat="1" hidden="1">
      <c r="B432" s="230"/>
      <c r="C432" s="230"/>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c r="AA432" s="230"/>
      <c r="AB432" s="230"/>
      <c r="AC432" s="230"/>
      <c r="AD432" s="230"/>
      <c r="AE432" s="230"/>
      <c r="AF432" s="230"/>
      <c r="AG432" s="230"/>
      <c r="AH432" s="230"/>
      <c r="AI432" s="231"/>
      <c r="AJ432" s="231"/>
      <c r="AK432" s="230"/>
      <c r="AL432" s="230"/>
      <c r="AM432" s="230"/>
      <c r="AN432" s="230"/>
    </row>
    <row r="433" spans="2:40" s="219" customFormat="1" hidden="1">
      <c r="B433" s="230"/>
      <c r="C433" s="230"/>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c r="AA433" s="230"/>
      <c r="AB433" s="230"/>
      <c r="AC433" s="230"/>
      <c r="AD433" s="230"/>
      <c r="AE433" s="230"/>
      <c r="AF433" s="230"/>
      <c r="AG433" s="230"/>
      <c r="AH433" s="230"/>
      <c r="AI433" s="231"/>
      <c r="AJ433" s="231"/>
      <c r="AK433" s="230"/>
      <c r="AL433" s="230"/>
      <c r="AM433" s="230"/>
      <c r="AN433" s="230"/>
    </row>
    <row r="434" spans="2:40" s="219" customFormat="1" hidden="1">
      <c r="B434" s="230"/>
      <c r="C434" s="230"/>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c r="AA434" s="230"/>
      <c r="AB434" s="230"/>
      <c r="AC434" s="230"/>
      <c r="AD434" s="230"/>
      <c r="AE434" s="230"/>
      <c r="AF434" s="230"/>
      <c r="AG434" s="230"/>
      <c r="AH434" s="230"/>
      <c r="AI434" s="231"/>
      <c r="AJ434" s="231"/>
      <c r="AK434" s="230"/>
      <c r="AL434" s="230"/>
      <c r="AM434" s="230"/>
      <c r="AN434" s="230"/>
    </row>
    <row r="435" spans="2:40" s="219" customFormat="1" hidden="1">
      <c r="B435" s="230"/>
      <c r="C435" s="230"/>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c r="AA435" s="230"/>
      <c r="AB435" s="230"/>
      <c r="AC435" s="230"/>
      <c r="AD435" s="230"/>
      <c r="AE435" s="230"/>
      <c r="AF435" s="230"/>
      <c r="AG435" s="230"/>
      <c r="AH435" s="230"/>
      <c r="AI435" s="231"/>
      <c r="AJ435" s="231"/>
      <c r="AK435" s="230"/>
      <c r="AL435" s="230"/>
      <c r="AM435" s="230"/>
      <c r="AN435" s="230"/>
    </row>
    <row r="436" spans="2:40" s="219" customFormat="1" hidden="1">
      <c r="B436" s="230"/>
      <c r="C436" s="230"/>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c r="AA436" s="230"/>
      <c r="AB436" s="230"/>
      <c r="AC436" s="230"/>
      <c r="AD436" s="230"/>
      <c r="AE436" s="230"/>
      <c r="AF436" s="230"/>
      <c r="AG436" s="230"/>
      <c r="AH436" s="230"/>
      <c r="AI436" s="231"/>
      <c r="AJ436" s="231"/>
      <c r="AK436" s="230"/>
      <c r="AL436" s="230"/>
      <c r="AM436" s="230"/>
      <c r="AN436" s="230"/>
    </row>
    <row r="437" spans="2:40" s="219" customFormat="1" hidden="1">
      <c r="B437" s="230"/>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c r="AA437" s="230"/>
      <c r="AB437" s="230"/>
      <c r="AC437" s="230"/>
      <c r="AD437" s="230"/>
      <c r="AE437" s="230"/>
      <c r="AF437" s="230"/>
      <c r="AG437" s="230"/>
      <c r="AH437" s="230"/>
      <c r="AI437" s="231"/>
      <c r="AJ437" s="231"/>
      <c r="AK437" s="230"/>
      <c r="AL437" s="230"/>
      <c r="AM437" s="230"/>
      <c r="AN437" s="230"/>
    </row>
    <row r="438" spans="2:40" s="219" customFormat="1" hidden="1">
      <c r="B438" s="230"/>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c r="AA438" s="230"/>
      <c r="AB438" s="230"/>
      <c r="AC438" s="230"/>
      <c r="AD438" s="230"/>
      <c r="AE438" s="230"/>
      <c r="AF438" s="230"/>
      <c r="AG438" s="230"/>
      <c r="AH438" s="230"/>
      <c r="AI438" s="231"/>
      <c r="AJ438" s="231"/>
      <c r="AK438" s="230"/>
      <c r="AL438" s="230"/>
      <c r="AM438" s="230"/>
      <c r="AN438" s="230"/>
    </row>
    <row r="439" spans="2:40" s="219" customFormat="1" hidden="1">
      <c r="B439" s="230"/>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c r="AA439" s="230"/>
      <c r="AB439" s="230"/>
      <c r="AC439" s="230"/>
      <c r="AD439" s="230"/>
      <c r="AE439" s="230"/>
      <c r="AF439" s="230"/>
      <c r="AG439" s="230"/>
      <c r="AH439" s="230"/>
      <c r="AI439" s="231"/>
      <c r="AJ439" s="231"/>
      <c r="AK439" s="230"/>
      <c r="AL439" s="230"/>
      <c r="AM439" s="230"/>
      <c r="AN439" s="230"/>
    </row>
    <row r="440" spans="2:40" s="219" customFormat="1" hidden="1">
      <c r="B440" s="230"/>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c r="AA440" s="230"/>
      <c r="AB440" s="230"/>
      <c r="AC440" s="230"/>
      <c r="AD440" s="230"/>
      <c r="AE440" s="230"/>
      <c r="AF440" s="230"/>
      <c r="AG440" s="230"/>
      <c r="AH440" s="230"/>
      <c r="AI440" s="231"/>
      <c r="AJ440" s="231"/>
      <c r="AK440" s="230"/>
      <c r="AL440" s="230"/>
      <c r="AM440" s="230"/>
      <c r="AN440" s="230"/>
    </row>
    <row r="441" spans="2:40" s="219" customFormat="1" hidden="1">
      <c r="B441" s="230"/>
      <c r="C441" s="230"/>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c r="AA441" s="230"/>
      <c r="AB441" s="230"/>
      <c r="AC441" s="230"/>
      <c r="AD441" s="230"/>
      <c r="AE441" s="230"/>
      <c r="AF441" s="230"/>
      <c r="AG441" s="230"/>
      <c r="AH441" s="230"/>
      <c r="AI441" s="231"/>
      <c r="AJ441" s="231"/>
      <c r="AK441" s="230"/>
      <c r="AL441" s="230"/>
      <c r="AM441" s="230"/>
      <c r="AN441" s="230"/>
    </row>
    <row r="442" spans="2:40" s="219" customFormat="1" hidden="1">
      <c r="B442" s="230"/>
      <c r="C442" s="230"/>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c r="AA442" s="230"/>
      <c r="AB442" s="230"/>
      <c r="AC442" s="230"/>
      <c r="AD442" s="230"/>
      <c r="AE442" s="230"/>
      <c r="AF442" s="230"/>
      <c r="AG442" s="230"/>
      <c r="AH442" s="230"/>
      <c r="AI442" s="231"/>
      <c r="AJ442" s="231"/>
      <c r="AK442" s="230"/>
      <c r="AL442" s="230"/>
      <c r="AM442" s="230"/>
      <c r="AN442" s="230"/>
    </row>
    <row r="443" spans="2:40" s="219" customFormat="1" hidden="1">
      <c r="B443" s="230"/>
      <c r="C443" s="230"/>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c r="AA443" s="230"/>
      <c r="AB443" s="230"/>
      <c r="AC443" s="230"/>
      <c r="AD443" s="230"/>
      <c r="AE443" s="230"/>
      <c r="AF443" s="230"/>
      <c r="AG443" s="230"/>
      <c r="AH443" s="230"/>
      <c r="AI443" s="231"/>
      <c r="AJ443" s="231"/>
      <c r="AK443" s="230"/>
      <c r="AL443" s="230"/>
      <c r="AM443" s="230"/>
      <c r="AN443" s="230"/>
    </row>
    <row r="444" spans="2:40" s="219" customFormat="1" hidden="1">
      <c r="B444" s="230"/>
      <c r="C444" s="230"/>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c r="AA444" s="230"/>
      <c r="AB444" s="230"/>
      <c r="AC444" s="230"/>
      <c r="AD444" s="230"/>
      <c r="AE444" s="230"/>
      <c r="AF444" s="230"/>
      <c r="AG444" s="230"/>
      <c r="AH444" s="230"/>
      <c r="AI444" s="231"/>
      <c r="AJ444" s="231"/>
      <c r="AK444" s="230"/>
      <c r="AL444" s="230"/>
      <c r="AM444" s="230"/>
      <c r="AN444" s="230"/>
    </row>
    <row r="445" spans="2:40" s="219" customFormat="1" hidden="1">
      <c r="B445" s="230"/>
      <c r="C445" s="230"/>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c r="AA445" s="230"/>
      <c r="AB445" s="230"/>
      <c r="AC445" s="230"/>
      <c r="AD445" s="230"/>
      <c r="AE445" s="230"/>
      <c r="AF445" s="230"/>
      <c r="AG445" s="230"/>
      <c r="AH445" s="230"/>
      <c r="AI445" s="231"/>
      <c r="AJ445" s="231"/>
      <c r="AK445" s="230"/>
      <c r="AL445" s="230"/>
      <c r="AM445" s="230"/>
      <c r="AN445" s="230"/>
    </row>
    <row r="446" spans="2:40" s="219" customFormat="1" hidden="1">
      <c r="B446" s="230"/>
      <c r="C446" s="230"/>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c r="AA446" s="230"/>
      <c r="AB446" s="230"/>
      <c r="AC446" s="230"/>
      <c r="AD446" s="230"/>
      <c r="AE446" s="230"/>
      <c r="AF446" s="230"/>
      <c r="AG446" s="230"/>
      <c r="AH446" s="230"/>
      <c r="AI446" s="231"/>
      <c r="AJ446" s="231"/>
      <c r="AK446" s="230"/>
      <c r="AL446" s="230"/>
      <c r="AM446" s="230"/>
      <c r="AN446" s="230"/>
    </row>
    <row r="447" spans="2:40" s="219" customFormat="1" hidden="1">
      <c r="B447" s="230"/>
      <c r="C447" s="230"/>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c r="AA447" s="230"/>
      <c r="AB447" s="230"/>
      <c r="AC447" s="230"/>
      <c r="AD447" s="230"/>
      <c r="AE447" s="230"/>
      <c r="AF447" s="230"/>
      <c r="AG447" s="230"/>
      <c r="AH447" s="230"/>
      <c r="AI447" s="231"/>
      <c r="AJ447" s="231"/>
      <c r="AK447" s="230"/>
      <c r="AL447" s="230"/>
      <c r="AM447" s="230"/>
      <c r="AN447" s="230"/>
    </row>
    <row r="448" spans="2:40" s="219" customFormat="1" hidden="1">
      <c r="B448" s="230"/>
      <c r="C448" s="230"/>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c r="AA448" s="230"/>
      <c r="AB448" s="230"/>
      <c r="AC448" s="230"/>
      <c r="AD448" s="230"/>
      <c r="AE448" s="230"/>
      <c r="AF448" s="230"/>
      <c r="AG448" s="230"/>
      <c r="AH448" s="230"/>
      <c r="AI448" s="231"/>
      <c r="AJ448" s="231"/>
      <c r="AK448" s="230"/>
      <c r="AL448" s="230"/>
      <c r="AM448" s="230"/>
      <c r="AN448" s="230"/>
    </row>
    <row r="449" spans="2:40" s="219" customFormat="1" hidden="1">
      <c r="B449" s="230"/>
      <c r="C449" s="230"/>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c r="AA449" s="230"/>
      <c r="AB449" s="230"/>
      <c r="AC449" s="230"/>
      <c r="AD449" s="230"/>
      <c r="AE449" s="230"/>
      <c r="AF449" s="230"/>
      <c r="AG449" s="230"/>
      <c r="AH449" s="230"/>
      <c r="AI449" s="231"/>
      <c r="AJ449" s="231"/>
      <c r="AK449" s="230"/>
      <c r="AL449" s="230"/>
      <c r="AM449" s="230"/>
      <c r="AN449" s="230"/>
    </row>
    <row r="450" spans="2:40" s="219" customFormat="1" hidden="1">
      <c r="B450" s="230"/>
      <c r="C450" s="230"/>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c r="AA450" s="230"/>
      <c r="AB450" s="230"/>
      <c r="AC450" s="230"/>
      <c r="AD450" s="230"/>
      <c r="AE450" s="230"/>
      <c r="AF450" s="230"/>
      <c r="AG450" s="230"/>
      <c r="AH450" s="230"/>
      <c r="AI450" s="231"/>
      <c r="AJ450" s="231"/>
      <c r="AK450" s="230"/>
      <c r="AL450" s="230"/>
      <c r="AM450" s="230"/>
      <c r="AN450" s="230"/>
    </row>
    <row r="451" spans="2:40" s="219" customFormat="1" hidden="1">
      <c r="B451" s="230"/>
      <c r="C451" s="230"/>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c r="AA451" s="230"/>
      <c r="AB451" s="230"/>
      <c r="AC451" s="230"/>
      <c r="AD451" s="230"/>
      <c r="AE451" s="230"/>
      <c r="AF451" s="230"/>
      <c r="AG451" s="230"/>
      <c r="AH451" s="230"/>
      <c r="AI451" s="231"/>
      <c r="AJ451" s="231"/>
      <c r="AK451" s="230"/>
      <c r="AL451" s="230"/>
      <c r="AM451" s="230"/>
      <c r="AN451" s="230"/>
    </row>
    <row r="452" spans="2:40" s="219" customFormat="1" hidden="1">
      <c r="B452" s="230"/>
      <c r="C452" s="230"/>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c r="AA452" s="230"/>
      <c r="AB452" s="230"/>
      <c r="AC452" s="230"/>
      <c r="AD452" s="230"/>
      <c r="AE452" s="230"/>
      <c r="AF452" s="230"/>
      <c r="AG452" s="230"/>
      <c r="AH452" s="230"/>
      <c r="AI452" s="231"/>
      <c r="AJ452" s="231"/>
      <c r="AK452" s="230"/>
      <c r="AL452" s="230"/>
      <c r="AM452" s="230"/>
      <c r="AN452" s="230"/>
    </row>
    <row r="453" spans="2:40" s="219" customFormat="1" hidden="1">
      <c r="B453" s="230"/>
      <c r="C453" s="230"/>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c r="AA453" s="230"/>
      <c r="AB453" s="230"/>
      <c r="AC453" s="230"/>
      <c r="AD453" s="230"/>
      <c r="AE453" s="230"/>
      <c r="AF453" s="230"/>
      <c r="AG453" s="230"/>
      <c r="AH453" s="230"/>
      <c r="AI453" s="231"/>
      <c r="AJ453" s="231"/>
      <c r="AK453" s="230"/>
      <c r="AL453" s="230"/>
      <c r="AM453" s="230"/>
      <c r="AN453" s="230"/>
    </row>
    <row r="454" spans="2:40" s="219" customFormat="1" hidden="1">
      <c r="B454" s="230"/>
      <c r="C454" s="230"/>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c r="AA454" s="230"/>
      <c r="AB454" s="230"/>
      <c r="AC454" s="230"/>
      <c r="AD454" s="230"/>
      <c r="AE454" s="230"/>
      <c r="AF454" s="230"/>
      <c r="AG454" s="230"/>
      <c r="AH454" s="230"/>
      <c r="AI454" s="231"/>
      <c r="AJ454" s="231"/>
      <c r="AK454" s="230"/>
      <c r="AL454" s="230"/>
      <c r="AM454" s="230"/>
      <c r="AN454" s="230"/>
    </row>
    <row r="455" spans="2:40" s="219" customFormat="1" hidden="1">
      <c r="B455" s="230"/>
      <c r="C455" s="230"/>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c r="AA455" s="230"/>
      <c r="AB455" s="230"/>
      <c r="AC455" s="230"/>
      <c r="AD455" s="230"/>
      <c r="AE455" s="230"/>
      <c r="AF455" s="230"/>
      <c r="AG455" s="230"/>
      <c r="AH455" s="230"/>
      <c r="AI455" s="231"/>
      <c r="AJ455" s="231"/>
      <c r="AK455" s="230"/>
      <c r="AL455" s="230"/>
      <c r="AM455" s="230"/>
      <c r="AN455" s="230"/>
    </row>
    <row r="456" spans="2:40" s="219" customFormat="1" hidden="1">
      <c r="B456" s="230"/>
      <c r="C456" s="230"/>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c r="AA456" s="230"/>
      <c r="AB456" s="230"/>
      <c r="AC456" s="230"/>
      <c r="AD456" s="230"/>
      <c r="AE456" s="230"/>
      <c r="AF456" s="230"/>
      <c r="AG456" s="230"/>
      <c r="AH456" s="230"/>
      <c r="AI456" s="231"/>
      <c r="AJ456" s="231"/>
      <c r="AK456" s="230"/>
      <c r="AL456" s="230"/>
      <c r="AM456" s="230"/>
      <c r="AN456" s="230"/>
    </row>
    <row r="457" spans="2:40" s="219" customFormat="1" hidden="1">
      <c r="B457" s="230"/>
      <c r="C457" s="230"/>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c r="AA457" s="230"/>
      <c r="AB457" s="230"/>
      <c r="AC457" s="230"/>
      <c r="AD457" s="230"/>
      <c r="AE457" s="230"/>
      <c r="AF457" s="230"/>
      <c r="AG457" s="230"/>
      <c r="AH457" s="230"/>
      <c r="AI457" s="231"/>
      <c r="AJ457" s="231"/>
      <c r="AK457" s="230"/>
      <c r="AL457" s="230"/>
      <c r="AM457" s="230"/>
      <c r="AN457" s="230"/>
    </row>
    <row r="458" spans="2:40" s="219" customFormat="1" hidden="1">
      <c r="B458" s="230"/>
      <c r="C458" s="230"/>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c r="AA458" s="230"/>
      <c r="AB458" s="230"/>
      <c r="AC458" s="230"/>
      <c r="AD458" s="230"/>
      <c r="AE458" s="230"/>
      <c r="AF458" s="230"/>
      <c r="AG458" s="230"/>
      <c r="AH458" s="230"/>
      <c r="AI458" s="231"/>
      <c r="AJ458" s="231"/>
      <c r="AK458" s="230"/>
      <c r="AL458" s="230"/>
      <c r="AM458" s="230"/>
      <c r="AN458" s="230"/>
    </row>
    <row r="459" spans="2:40" s="219" customFormat="1" hidden="1">
      <c r="B459" s="230"/>
      <c r="C459" s="230"/>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c r="AA459" s="230"/>
      <c r="AB459" s="230"/>
      <c r="AC459" s="230"/>
      <c r="AD459" s="230"/>
      <c r="AE459" s="230"/>
      <c r="AF459" s="230"/>
      <c r="AG459" s="230"/>
      <c r="AH459" s="230"/>
      <c r="AI459" s="231"/>
      <c r="AJ459" s="231"/>
      <c r="AK459" s="230"/>
      <c r="AL459" s="230"/>
      <c r="AM459" s="230"/>
      <c r="AN459" s="230"/>
    </row>
    <row r="460" spans="2:40" s="219" customFormat="1" hidden="1">
      <c r="B460" s="230"/>
      <c r="C460" s="230"/>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c r="AA460" s="230"/>
      <c r="AB460" s="230"/>
      <c r="AC460" s="230"/>
      <c r="AD460" s="230"/>
      <c r="AE460" s="230"/>
      <c r="AF460" s="230"/>
      <c r="AG460" s="230"/>
      <c r="AH460" s="230"/>
      <c r="AI460" s="231"/>
      <c r="AJ460" s="231"/>
      <c r="AK460" s="230"/>
      <c r="AL460" s="230"/>
      <c r="AM460" s="230"/>
      <c r="AN460" s="230"/>
    </row>
    <row r="461" spans="2:40" s="219" customFormat="1" hidden="1">
      <c r="B461" s="230"/>
      <c r="C461" s="230"/>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c r="AA461" s="230"/>
      <c r="AB461" s="230"/>
      <c r="AC461" s="230"/>
      <c r="AD461" s="230"/>
      <c r="AE461" s="230"/>
      <c r="AF461" s="230"/>
      <c r="AG461" s="230"/>
      <c r="AH461" s="230"/>
      <c r="AI461" s="231"/>
      <c r="AJ461" s="231"/>
      <c r="AK461" s="230"/>
      <c r="AL461" s="230"/>
      <c r="AM461" s="230"/>
      <c r="AN461" s="230"/>
    </row>
    <row r="462" spans="2:40" s="219" customFormat="1" hidden="1">
      <c r="B462" s="230"/>
      <c r="C462" s="230"/>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c r="AA462" s="230"/>
      <c r="AB462" s="230"/>
      <c r="AC462" s="230"/>
      <c r="AD462" s="230"/>
      <c r="AE462" s="230"/>
      <c r="AF462" s="230"/>
      <c r="AG462" s="230"/>
      <c r="AH462" s="230"/>
      <c r="AI462" s="231"/>
      <c r="AJ462" s="231"/>
      <c r="AK462" s="230"/>
      <c r="AL462" s="230"/>
      <c r="AM462" s="230"/>
      <c r="AN462" s="230"/>
    </row>
    <row r="463" spans="2:40" s="219" customFormat="1" hidden="1">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c r="AA463" s="230"/>
      <c r="AB463" s="230"/>
      <c r="AC463" s="230"/>
      <c r="AD463" s="230"/>
      <c r="AE463" s="230"/>
      <c r="AF463" s="230"/>
      <c r="AG463" s="230"/>
      <c r="AH463" s="230"/>
      <c r="AI463" s="231"/>
      <c r="AJ463" s="231"/>
      <c r="AK463" s="230"/>
      <c r="AL463" s="230"/>
      <c r="AM463" s="230"/>
      <c r="AN463" s="230"/>
    </row>
    <row r="464" spans="2:40" s="219" customFormat="1" hidden="1">
      <c r="B464" s="230"/>
      <c r="C464" s="230"/>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c r="AA464" s="230"/>
      <c r="AB464" s="230"/>
      <c r="AC464" s="230"/>
      <c r="AD464" s="230"/>
      <c r="AE464" s="230"/>
      <c r="AF464" s="230"/>
      <c r="AG464" s="230"/>
      <c r="AH464" s="230"/>
      <c r="AI464" s="231"/>
      <c r="AJ464" s="231"/>
      <c r="AK464" s="230"/>
      <c r="AL464" s="230"/>
      <c r="AM464" s="230"/>
      <c r="AN464" s="230"/>
    </row>
    <row r="465" spans="2:40" s="219" customFormat="1" hidden="1">
      <c r="B465" s="230"/>
      <c r="C465" s="230"/>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c r="AA465" s="230"/>
      <c r="AB465" s="230"/>
      <c r="AC465" s="230"/>
      <c r="AD465" s="230"/>
      <c r="AE465" s="230"/>
      <c r="AF465" s="230"/>
      <c r="AG465" s="230"/>
      <c r="AH465" s="230"/>
      <c r="AI465" s="231"/>
      <c r="AJ465" s="231"/>
      <c r="AK465" s="230"/>
      <c r="AL465" s="230"/>
      <c r="AM465" s="230"/>
      <c r="AN465" s="230"/>
    </row>
    <row r="466" spans="2:40" s="219" customFormat="1" hidden="1">
      <c r="B466" s="230"/>
      <c r="C466" s="230"/>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c r="AA466" s="230"/>
      <c r="AB466" s="230"/>
      <c r="AC466" s="230"/>
      <c r="AD466" s="230"/>
      <c r="AE466" s="230"/>
      <c r="AF466" s="230"/>
      <c r="AG466" s="230"/>
      <c r="AH466" s="230"/>
      <c r="AI466" s="231"/>
      <c r="AJ466" s="231"/>
      <c r="AK466" s="230"/>
      <c r="AL466" s="230"/>
      <c r="AM466" s="230"/>
      <c r="AN466" s="230"/>
    </row>
    <row r="467" spans="2:40" s="219" customFormat="1" hidden="1">
      <c r="B467" s="230"/>
      <c r="C467" s="230"/>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c r="AA467" s="230"/>
      <c r="AB467" s="230"/>
      <c r="AC467" s="230"/>
      <c r="AD467" s="230"/>
      <c r="AE467" s="230"/>
      <c r="AF467" s="230"/>
      <c r="AG467" s="230"/>
      <c r="AH467" s="230"/>
      <c r="AI467" s="231"/>
      <c r="AJ467" s="231"/>
      <c r="AK467" s="230"/>
      <c r="AL467" s="230"/>
      <c r="AM467" s="230"/>
      <c r="AN467" s="230"/>
    </row>
    <row r="468" spans="2:40" s="219" customFormat="1" hidden="1">
      <c r="B468" s="230"/>
      <c r="C468" s="230"/>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c r="AA468" s="230"/>
      <c r="AB468" s="230"/>
      <c r="AC468" s="230"/>
      <c r="AD468" s="230"/>
      <c r="AE468" s="230"/>
      <c r="AF468" s="230"/>
      <c r="AG468" s="230"/>
      <c r="AH468" s="230"/>
      <c r="AI468" s="231"/>
      <c r="AJ468" s="231"/>
      <c r="AK468" s="230"/>
      <c r="AL468" s="230"/>
      <c r="AM468" s="230"/>
      <c r="AN468" s="230"/>
    </row>
    <row r="469" spans="2:40" s="219" customFormat="1" hidden="1">
      <c r="B469" s="230"/>
      <c r="C469" s="230"/>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c r="AA469" s="230"/>
      <c r="AB469" s="230"/>
      <c r="AC469" s="230"/>
      <c r="AD469" s="230"/>
      <c r="AE469" s="230"/>
      <c r="AF469" s="230"/>
      <c r="AG469" s="230"/>
      <c r="AH469" s="230"/>
      <c r="AI469" s="231"/>
      <c r="AJ469" s="231"/>
      <c r="AK469" s="230"/>
      <c r="AL469" s="230"/>
      <c r="AM469" s="230"/>
      <c r="AN469" s="230"/>
    </row>
    <row r="470" spans="2:40" s="219" customFormat="1" hidden="1">
      <c r="B470" s="230"/>
      <c r="C470" s="230"/>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c r="AA470" s="230"/>
      <c r="AB470" s="230"/>
      <c r="AC470" s="230"/>
      <c r="AD470" s="230"/>
      <c r="AE470" s="230"/>
      <c r="AF470" s="230"/>
      <c r="AG470" s="230"/>
      <c r="AH470" s="230"/>
      <c r="AI470" s="231"/>
      <c r="AJ470" s="231"/>
      <c r="AK470" s="230"/>
      <c r="AL470" s="230"/>
      <c r="AM470" s="230"/>
      <c r="AN470" s="230"/>
    </row>
    <row r="471" spans="2:40" s="219" customFormat="1" hidden="1">
      <c r="B471" s="230"/>
      <c r="C471" s="230"/>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c r="AA471" s="230"/>
      <c r="AB471" s="230"/>
      <c r="AC471" s="230"/>
      <c r="AD471" s="230"/>
      <c r="AE471" s="230"/>
      <c r="AF471" s="230"/>
      <c r="AG471" s="230"/>
      <c r="AH471" s="230"/>
      <c r="AI471" s="231"/>
      <c r="AJ471" s="231"/>
      <c r="AK471" s="230"/>
      <c r="AL471" s="230"/>
      <c r="AM471" s="230"/>
      <c r="AN471" s="230"/>
    </row>
    <row r="472" spans="2:40" s="219" customFormat="1" hidden="1">
      <c r="B472" s="230"/>
      <c r="C472" s="230"/>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c r="AA472" s="230"/>
      <c r="AB472" s="230"/>
      <c r="AC472" s="230"/>
      <c r="AD472" s="230"/>
      <c r="AE472" s="230"/>
      <c r="AF472" s="230"/>
      <c r="AG472" s="230"/>
      <c r="AH472" s="230"/>
      <c r="AI472" s="231"/>
      <c r="AJ472" s="231"/>
      <c r="AK472" s="230"/>
      <c r="AL472" s="230"/>
      <c r="AM472" s="230"/>
      <c r="AN472" s="230"/>
    </row>
    <row r="473" spans="2:40" s="219" customFormat="1" hidden="1">
      <c r="B473" s="230"/>
      <c r="C473" s="230"/>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c r="AA473" s="230"/>
      <c r="AB473" s="230"/>
      <c r="AC473" s="230"/>
      <c r="AD473" s="230"/>
      <c r="AE473" s="230"/>
      <c r="AF473" s="230"/>
      <c r="AG473" s="230"/>
      <c r="AH473" s="230"/>
      <c r="AI473" s="231"/>
      <c r="AJ473" s="231"/>
      <c r="AK473" s="230"/>
      <c r="AL473" s="230"/>
      <c r="AM473" s="230"/>
      <c r="AN473" s="230"/>
    </row>
    <row r="474" spans="2:40" s="219" customFormat="1" hidden="1">
      <c r="B474" s="230"/>
      <c r="C474" s="230"/>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c r="AA474" s="230"/>
      <c r="AB474" s="230"/>
      <c r="AC474" s="230"/>
      <c r="AD474" s="230"/>
      <c r="AE474" s="230"/>
      <c r="AF474" s="230"/>
      <c r="AG474" s="230"/>
      <c r="AH474" s="230"/>
      <c r="AI474" s="231"/>
      <c r="AJ474" s="231"/>
      <c r="AK474" s="230"/>
      <c r="AL474" s="230"/>
      <c r="AM474" s="230"/>
      <c r="AN474" s="230"/>
    </row>
    <row r="475" spans="2:40" s="219" customFormat="1" hidden="1">
      <c r="B475" s="230"/>
      <c r="C475" s="230"/>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c r="AA475" s="230"/>
      <c r="AB475" s="230"/>
      <c r="AC475" s="230"/>
      <c r="AD475" s="230"/>
      <c r="AE475" s="230"/>
      <c r="AF475" s="230"/>
      <c r="AG475" s="230"/>
      <c r="AH475" s="230"/>
      <c r="AI475" s="231"/>
      <c r="AJ475" s="231"/>
      <c r="AK475" s="230"/>
      <c r="AL475" s="230"/>
      <c r="AM475" s="230"/>
      <c r="AN475" s="230"/>
    </row>
    <row r="476" spans="2:40" s="219" customFormat="1" hidden="1">
      <c r="B476" s="230"/>
      <c r="C476" s="230"/>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c r="AA476" s="230"/>
      <c r="AB476" s="230"/>
      <c r="AC476" s="230"/>
      <c r="AD476" s="230"/>
      <c r="AE476" s="230"/>
      <c r="AF476" s="230"/>
      <c r="AG476" s="230"/>
      <c r="AH476" s="230"/>
      <c r="AI476" s="231"/>
      <c r="AJ476" s="231"/>
      <c r="AK476" s="230"/>
      <c r="AL476" s="230"/>
      <c r="AM476" s="230"/>
      <c r="AN476" s="230"/>
    </row>
    <row r="477" spans="2:40" s="219" customFormat="1" ht="25.5" customHeight="1">
      <c r="AI477" s="220"/>
      <c r="AJ477" s="220"/>
    </row>
    <row r="478" spans="2:40">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18"/>
      <c r="AJ478" s="18"/>
      <c r="AK478" s="6"/>
      <c r="AL478" s="6"/>
      <c r="AM478" s="6"/>
      <c r="AN478" s="6"/>
    </row>
    <row r="479" spans="2:40">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18"/>
      <c r="AJ479" s="18"/>
      <c r="AK479" s="6"/>
      <c r="AL479" s="6"/>
      <c r="AM479" s="6"/>
      <c r="AN479" s="6"/>
    </row>
    <row r="480" spans="2:40">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18"/>
      <c r="AJ480" s="18"/>
      <c r="AK480" s="6"/>
      <c r="AL480" s="6"/>
      <c r="AM480" s="6"/>
      <c r="AN480" s="6"/>
    </row>
    <row r="481" spans="2:40">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18"/>
      <c r="AJ481" s="18"/>
      <c r="AK481" s="6"/>
      <c r="AL481" s="6"/>
      <c r="AM481" s="6"/>
      <c r="AN481" s="6"/>
    </row>
    <row r="482" spans="2:40">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18"/>
      <c r="AJ482" s="18"/>
      <c r="AK482" s="6"/>
      <c r="AL482" s="6"/>
      <c r="AM482" s="6"/>
      <c r="AN482" s="6"/>
    </row>
    <row r="483" spans="2:40">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18"/>
      <c r="AJ483" s="18"/>
      <c r="AK483" s="6"/>
      <c r="AL483" s="6"/>
      <c r="AM483" s="6"/>
      <c r="AN483" s="6"/>
    </row>
    <row r="484" spans="2:40">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18"/>
      <c r="AJ484" s="18"/>
      <c r="AK484" s="6"/>
      <c r="AL484" s="6"/>
      <c r="AM484" s="6"/>
      <c r="AN484" s="6"/>
    </row>
    <row r="485" spans="2:40">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18"/>
      <c r="AJ485" s="18"/>
      <c r="AK485" s="6"/>
      <c r="AL485" s="6"/>
      <c r="AM485" s="6"/>
      <c r="AN485" s="6"/>
    </row>
    <row r="486" spans="2:40">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18"/>
      <c r="AJ486" s="18"/>
      <c r="AK486" s="6"/>
      <c r="AL486" s="6"/>
      <c r="AM486" s="6"/>
      <c r="AN486" s="6"/>
    </row>
    <row r="487" spans="2:40">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18"/>
      <c r="AJ487" s="18"/>
      <c r="AK487" s="6"/>
      <c r="AL487" s="6"/>
      <c r="AM487" s="6"/>
      <c r="AN487" s="6"/>
    </row>
    <row r="488" spans="2:40">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18"/>
      <c r="AJ488" s="18"/>
      <c r="AK488" s="6"/>
      <c r="AL488" s="6"/>
      <c r="AM488" s="6"/>
      <c r="AN488" s="6"/>
    </row>
    <row r="489" spans="2:40">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18"/>
      <c r="AJ489" s="18"/>
      <c r="AK489" s="6"/>
      <c r="AL489" s="6"/>
      <c r="AM489" s="6"/>
      <c r="AN489" s="6"/>
    </row>
    <row r="490" spans="2:40">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18"/>
      <c r="AJ490" s="18"/>
      <c r="AK490" s="6"/>
      <c r="AL490" s="6"/>
      <c r="AM490" s="6"/>
      <c r="AN490" s="6"/>
    </row>
    <row r="491" spans="2:40">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18"/>
      <c r="AJ491" s="18"/>
      <c r="AK491" s="6"/>
      <c r="AL491" s="6"/>
      <c r="AM491" s="6"/>
      <c r="AN491" s="6"/>
    </row>
    <row r="492" spans="2:40">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18"/>
      <c r="AJ492" s="18"/>
      <c r="AK492" s="6"/>
      <c r="AL492" s="6"/>
      <c r="AM492" s="6"/>
      <c r="AN492" s="6"/>
    </row>
    <row r="493" spans="2:40">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18"/>
      <c r="AJ493" s="18"/>
      <c r="AK493" s="6"/>
      <c r="AL493" s="6"/>
      <c r="AM493" s="6"/>
      <c r="AN493" s="6"/>
    </row>
    <row r="494" spans="2:40">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18"/>
      <c r="AJ494" s="18"/>
      <c r="AK494" s="6"/>
      <c r="AL494" s="6"/>
      <c r="AM494" s="6"/>
      <c r="AN494" s="6"/>
    </row>
    <row r="495" spans="2:40">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18"/>
      <c r="AJ495" s="18"/>
      <c r="AK495" s="6"/>
      <c r="AL495" s="6"/>
      <c r="AM495" s="6"/>
      <c r="AN495" s="6"/>
    </row>
    <row r="496" spans="2:40">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18"/>
      <c r="AJ496" s="18"/>
      <c r="AK496" s="6"/>
      <c r="AL496" s="6"/>
      <c r="AM496" s="6"/>
      <c r="AN496" s="6"/>
    </row>
    <row r="497" spans="2:40">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18"/>
      <c r="AJ497" s="18"/>
      <c r="AK497" s="6"/>
      <c r="AL497" s="6"/>
      <c r="AM497" s="6"/>
      <c r="AN497" s="6"/>
    </row>
    <row r="498" spans="2:40">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18"/>
      <c r="AJ498" s="18"/>
      <c r="AK498" s="6"/>
      <c r="AL498" s="6"/>
      <c r="AM498" s="6"/>
      <c r="AN498" s="6"/>
    </row>
    <row r="499" spans="2:40">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18"/>
      <c r="AJ499" s="18"/>
      <c r="AK499" s="6"/>
      <c r="AL499" s="6"/>
      <c r="AM499" s="6"/>
      <c r="AN499" s="6"/>
    </row>
    <row r="500" spans="2:40">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18"/>
      <c r="AJ500" s="18"/>
      <c r="AK500" s="6"/>
      <c r="AL500" s="6"/>
      <c r="AM500" s="6"/>
      <c r="AN500" s="6"/>
    </row>
    <row r="501" spans="2:40">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18"/>
      <c r="AJ501" s="18"/>
      <c r="AK501" s="6"/>
      <c r="AL501" s="6"/>
      <c r="AM501" s="6"/>
      <c r="AN501" s="6"/>
    </row>
    <row r="502" spans="2:40">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18"/>
      <c r="AJ502" s="18"/>
      <c r="AK502" s="6"/>
      <c r="AL502" s="6"/>
      <c r="AM502" s="6"/>
      <c r="AN502" s="6"/>
    </row>
    <row r="503" spans="2:40">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18"/>
      <c r="AJ503" s="18"/>
      <c r="AK503" s="6"/>
      <c r="AL503" s="6"/>
      <c r="AM503" s="6"/>
      <c r="AN503" s="6"/>
    </row>
    <row r="504" spans="2:40">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18"/>
      <c r="AJ504" s="18"/>
      <c r="AK504" s="6"/>
      <c r="AL504" s="6"/>
      <c r="AM504" s="6"/>
      <c r="AN504" s="6"/>
    </row>
    <row r="505" spans="2:40">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18"/>
      <c r="AJ505" s="18"/>
      <c r="AK505" s="6"/>
      <c r="AL505" s="6"/>
      <c r="AM505" s="6"/>
      <c r="AN505" s="6"/>
    </row>
    <row r="506" spans="2:40">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18"/>
      <c r="AJ506" s="18"/>
      <c r="AK506" s="6"/>
      <c r="AL506" s="6"/>
      <c r="AM506" s="6"/>
      <c r="AN506" s="6"/>
    </row>
    <row r="507" spans="2:40">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18"/>
      <c r="AJ507" s="18"/>
      <c r="AK507" s="6"/>
      <c r="AL507" s="6"/>
      <c r="AM507" s="6"/>
      <c r="AN507" s="6"/>
    </row>
    <row r="508" spans="2:40">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18"/>
      <c r="AJ508" s="18"/>
      <c r="AK508" s="6"/>
      <c r="AL508" s="6"/>
      <c r="AM508" s="6"/>
      <c r="AN508" s="6"/>
    </row>
    <row r="509" spans="2:40">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18"/>
      <c r="AJ509" s="18"/>
      <c r="AK509" s="6"/>
      <c r="AL509" s="6"/>
      <c r="AM509" s="6"/>
      <c r="AN509" s="6"/>
    </row>
    <row r="510" spans="2:40">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18"/>
      <c r="AJ510" s="18"/>
      <c r="AK510" s="6"/>
      <c r="AL510" s="6"/>
      <c r="AM510" s="6"/>
      <c r="AN510" s="6"/>
    </row>
    <row r="511" spans="2:40">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18"/>
      <c r="AJ511" s="18"/>
      <c r="AK511" s="6"/>
      <c r="AL511" s="6"/>
      <c r="AM511" s="6"/>
      <c r="AN511" s="6"/>
    </row>
    <row r="512" spans="2:40">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18"/>
      <c r="AJ512" s="18"/>
      <c r="AK512" s="6"/>
      <c r="AL512" s="6"/>
      <c r="AM512" s="6"/>
      <c r="AN512" s="6"/>
    </row>
    <row r="513" spans="2:40">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18"/>
      <c r="AJ513" s="18"/>
      <c r="AK513" s="6"/>
      <c r="AL513" s="6"/>
      <c r="AM513" s="6"/>
      <c r="AN513" s="6"/>
    </row>
    <row r="514" spans="2:40">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18"/>
      <c r="AJ514" s="18"/>
      <c r="AK514" s="6"/>
      <c r="AL514" s="6"/>
      <c r="AM514" s="6"/>
      <c r="AN514" s="6"/>
    </row>
    <row r="515" spans="2:40">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18"/>
      <c r="AJ515" s="18"/>
      <c r="AK515" s="6"/>
      <c r="AL515" s="6"/>
      <c r="AM515" s="6"/>
      <c r="AN515" s="6"/>
    </row>
    <row r="516" spans="2:40">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18"/>
      <c r="AJ516" s="18"/>
      <c r="AK516" s="6"/>
      <c r="AL516" s="6"/>
      <c r="AM516" s="6"/>
      <c r="AN516" s="6"/>
    </row>
    <row r="517" spans="2:40">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18"/>
      <c r="AJ517" s="18"/>
      <c r="AK517" s="6"/>
      <c r="AL517" s="6"/>
      <c r="AM517" s="6"/>
      <c r="AN517" s="6"/>
    </row>
    <row r="518" spans="2:40">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18"/>
      <c r="AJ518" s="18"/>
      <c r="AK518" s="6"/>
      <c r="AL518" s="6"/>
      <c r="AM518" s="6"/>
      <c r="AN518" s="6"/>
    </row>
    <row r="519" spans="2:40">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18"/>
      <c r="AJ519" s="18"/>
      <c r="AK519" s="6"/>
      <c r="AL519" s="6"/>
      <c r="AM519" s="6"/>
      <c r="AN519" s="6"/>
    </row>
    <row r="520" spans="2:40">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18"/>
      <c r="AJ520" s="18"/>
      <c r="AK520" s="6"/>
      <c r="AL520" s="6"/>
      <c r="AM520" s="6"/>
      <c r="AN520" s="6"/>
    </row>
    <row r="521" spans="2:40">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18"/>
      <c r="AJ521" s="18"/>
      <c r="AK521" s="6"/>
      <c r="AL521" s="6"/>
      <c r="AM521" s="6"/>
      <c r="AN521" s="6"/>
    </row>
    <row r="522" spans="2:40">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18"/>
      <c r="AJ522" s="18"/>
      <c r="AK522" s="6"/>
      <c r="AL522" s="6"/>
      <c r="AM522" s="6"/>
      <c r="AN522" s="6"/>
    </row>
    <row r="523" spans="2:40">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18"/>
      <c r="AJ523" s="18"/>
      <c r="AK523" s="6"/>
      <c r="AL523" s="6"/>
      <c r="AM523" s="6"/>
      <c r="AN523" s="6"/>
    </row>
    <row r="524" spans="2:40">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18"/>
      <c r="AJ524" s="18"/>
      <c r="AK524" s="6"/>
      <c r="AL524" s="6"/>
      <c r="AM524" s="6"/>
      <c r="AN524" s="6"/>
    </row>
    <row r="525" spans="2:40">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18"/>
      <c r="AJ525" s="18"/>
      <c r="AK525" s="6"/>
      <c r="AL525" s="6"/>
      <c r="AM525" s="6"/>
      <c r="AN525" s="6"/>
    </row>
    <row r="526" spans="2:40">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18"/>
      <c r="AJ526" s="18"/>
      <c r="AK526" s="6"/>
      <c r="AL526" s="6"/>
      <c r="AM526" s="6"/>
      <c r="AN526" s="6"/>
    </row>
    <row r="527" spans="2:40">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18"/>
      <c r="AJ527" s="18"/>
      <c r="AK527" s="6"/>
      <c r="AL527" s="6"/>
      <c r="AM527" s="6"/>
      <c r="AN527" s="6"/>
    </row>
    <row r="528" spans="2:40">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18"/>
      <c r="AJ528" s="18"/>
      <c r="AK528" s="6"/>
      <c r="AL528" s="6"/>
      <c r="AM528" s="6"/>
      <c r="AN528" s="6"/>
    </row>
    <row r="529" spans="2:40">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18"/>
      <c r="AJ529" s="18"/>
      <c r="AK529" s="6"/>
      <c r="AL529" s="6"/>
      <c r="AM529" s="6"/>
      <c r="AN529" s="6"/>
    </row>
    <row r="530" spans="2:40">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18"/>
      <c r="AJ530" s="18"/>
      <c r="AK530" s="6"/>
      <c r="AL530" s="6"/>
      <c r="AM530" s="6"/>
      <c r="AN530" s="6"/>
    </row>
    <row r="531" spans="2:40">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18"/>
      <c r="AJ531" s="18"/>
      <c r="AK531" s="6"/>
      <c r="AL531" s="6"/>
      <c r="AM531" s="6"/>
      <c r="AN531" s="6"/>
    </row>
    <row r="532" spans="2:40">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18"/>
      <c r="AJ532" s="18"/>
      <c r="AK532" s="6"/>
      <c r="AL532" s="6"/>
      <c r="AM532" s="6"/>
      <c r="AN532" s="6"/>
    </row>
    <row r="533" spans="2:40">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18"/>
      <c r="AJ533" s="18"/>
      <c r="AK533" s="6"/>
      <c r="AL533" s="6"/>
      <c r="AM533" s="6"/>
      <c r="AN533" s="6"/>
    </row>
    <row r="534" spans="2:40">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18"/>
      <c r="AJ534" s="18"/>
      <c r="AK534" s="6"/>
      <c r="AL534" s="6"/>
      <c r="AM534" s="6"/>
      <c r="AN534" s="6"/>
    </row>
    <row r="535" spans="2:40">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18"/>
      <c r="AJ535" s="18"/>
      <c r="AK535" s="6"/>
      <c r="AL535" s="6"/>
      <c r="AM535" s="6"/>
      <c r="AN535" s="6"/>
    </row>
    <row r="536" spans="2:40">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18"/>
      <c r="AJ536" s="18"/>
      <c r="AK536" s="6"/>
      <c r="AL536" s="6"/>
      <c r="AM536" s="6"/>
      <c r="AN536" s="6"/>
    </row>
    <row r="537" spans="2:40">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18"/>
      <c r="AJ537" s="18"/>
      <c r="AK537" s="6"/>
      <c r="AL537" s="6"/>
      <c r="AM537" s="6"/>
      <c r="AN537" s="6"/>
    </row>
  </sheetData>
  <sheetProtection password="CC54" sheet="1" objects="1" scenarios="1" selectLockedCells="1"/>
  <mergeCells count="994">
    <mergeCell ref="AM247:AO254"/>
    <mergeCell ref="F255:L255"/>
    <mergeCell ref="N248:Q250"/>
    <mergeCell ref="R248:Y250"/>
    <mergeCell ref="Z248:AD250"/>
    <mergeCell ref="AE248:AG250"/>
    <mergeCell ref="AH248:AJ250"/>
    <mergeCell ref="AK248:AK250"/>
    <mergeCell ref="N252:Q254"/>
    <mergeCell ref="R252:Y254"/>
    <mergeCell ref="Z252:AD254"/>
    <mergeCell ref="AH243:AI243"/>
    <mergeCell ref="AJ243:AK243"/>
    <mergeCell ref="B244:AA244"/>
    <mergeCell ref="B247:H254"/>
    <mergeCell ref="I247:L254"/>
    <mergeCell ref="N247:Q247"/>
    <mergeCell ref="R247:Y247"/>
    <mergeCell ref="Z247:AD247"/>
    <mergeCell ref="AE247:AG247"/>
    <mergeCell ref="AH247:AJ247"/>
    <mergeCell ref="B243:G243"/>
    <mergeCell ref="H243:K243"/>
    <mergeCell ref="M243:P243"/>
    <mergeCell ref="R243:X243"/>
    <mergeCell ref="Y243:Z243"/>
    <mergeCell ref="AC243:AF243"/>
    <mergeCell ref="AE252:AG254"/>
    <mergeCell ref="AH252:AI254"/>
    <mergeCell ref="AK252:AK254"/>
    <mergeCell ref="AH241:AI241"/>
    <mergeCell ref="AJ241:AK241"/>
    <mergeCell ref="B242:G242"/>
    <mergeCell ref="H242:K242"/>
    <mergeCell ref="M242:P242"/>
    <mergeCell ref="R242:X242"/>
    <mergeCell ref="Y242:Z242"/>
    <mergeCell ref="AC242:AF242"/>
    <mergeCell ref="AH242:AI242"/>
    <mergeCell ref="AJ242:AK242"/>
    <mergeCell ref="B241:G241"/>
    <mergeCell ref="H241:K241"/>
    <mergeCell ref="M241:P241"/>
    <mergeCell ref="R241:X241"/>
    <mergeCell ref="Y241:Z241"/>
    <mergeCell ref="AC241:AF241"/>
    <mergeCell ref="AJ238:AK238"/>
    <mergeCell ref="AH239:AI239"/>
    <mergeCell ref="AJ239:AK239"/>
    <mergeCell ref="B240:G240"/>
    <mergeCell ref="H240:K240"/>
    <mergeCell ref="M240:P240"/>
    <mergeCell ref="R240:X240"/>
    <mergeCell ref="Y240:Z240"/>
    <mergeCell ref="AC240:AF240"/>
    <mergeCell ref="AH240:AI240"/>
    <mergeCell ref="AJ240:AK240"/>
    <mergeCell ref="B239:G239"/>
    <mergeCell ref="H239:K239"/>
    <mergeCell ref="M239:P239"/>
    <mergeCell ref="R239:X239"/>
    <mergeCell ref="Y239:Z239"/>
    <mergeCell ref="AC239:AF239"/>
    <mergeCell ref="AJ232:AK232"/>
    <mergeCell ref="B234:G234"/>
    <mergeCell ref="H234:K234"/>
    <mergeCell ref="B236:G236"/>
    <mergeCell ref="H236:K238"/>
    <mergeCell ref="L236:L238"/>
    <mergeCell ref="M236:Q237"/>
    <mergeCell ref="R236:Z237"/>
    <mergeCell ref="AC236:AK236"/>
    <mergeCell ref="B237:G237"/>
    <mergeCell ref="B232:G232"/>
    <mergeCell ref="H232:K232"/>
    <mergeCell ref="W232:Z232"/>
    <mergeCell ref="AA232:AE232"/>
    <mergeCell ref="AF232:AG232"/>
    <mergeCell ref="AH232:AI232"/>
    <mergeCell ref="AC237:AG237"/>
    <mergeCell ref="AH237:AK237"/>
    <mergeCell ref="C238:F238"/>
    <mergeCell ref="M238:P238"/>
    <mergeCell ref="R238:X238"/>
    <mergeCell ref="Y238:Z238"/>
    <mergeCell ref="AC238:AF238"/>
    <mergeCell ref="AH238:AI238"/>
    <mergeCell ref="R230:V230"/>
    <mergeCell ref="W230:Z230"/>
    <mergeCell ref="AA230:AE230"/>
    <mergeCell ref="AF230:AG230"/>
    <mergeCell ref="AH230:AI230"/>
    <mergeCell ref="AJ230:AK230"/>
    <mergeCell ref="W229:Z229"/>
    <mergeCell ref="AA229:AE229"/>
    <mergeCell ref="AF229:AG229"/>
    <mergeCell ref="AH229:AI229"/>
    <mergeCell ref="AJ229:AK229"/>
    <mergeCell ref="R229:V229"/>
    <mergeCell ref="B230:G230"/>
    <mergeCell ref="H230:K230"/>
    <mergeCell ref="L230:M230"/>
    <mergeCell ref="N230:O230"/>
    <mergeCell ref="P230:Q230"/>
    <mergeCell ref="B229:G229"/>
    <mergeCell ref="H229:K229"/>
    <mergeCell ref="L229:M229"/>
    <mergeCell ref="N229:O229"/>
    <mergeCell ref="P229:Q229"/>
    <mergeCell ref="R228:V228"/>
    <mergeCell ref="W228:Z228"/>
    <mergeCell ref="AA228:AE228"/>
    <mergeCell ref="AF228:AG228"/>
    <mergeCell ref="AH228:AI228"/>
    <mergeCell ref="AJ228:AK228"/>
    <mergeCell ref="W227:Z227"/>
    <mergeCell ref="AA227:AE227"/>
    <mergeCell ref="AF227:AG227"/>
    <mergeCell ref="AH227:AI227"/>
    <mergeCell ref="AJ227:AK227"/>
    <mergeCell ref="R227:V227"/>
    <mergeCell ref="B228:G228"/>
    <mergeCell ref="H228:K228"/>
    <mergeCell ref="L228:M228"/>
    <mergeCell ref="N228:O228"/>
    <mergeCell ref="P228:Q228"/>
    <mergeCell ref="B227:G227"/>
    <mergeCell ref="H227:K227"/>
    <mergeCell ref="L227:M227"/>
    <mergeCell ref="N227:O227"/>
    <mergeCell ref="P227:Q227"/>
    <mergeCell ref="R226:V226"/>
    <mergeCell ref="W226:Z226"/>
    <mergeCell ref="AA226:AE226"/>
    <mergeCell ref="AF226:AG226"/>
    <mergeCell ref="AH226:AI226"/>
    <mergeCell ref="AJ226:AK226"/>
    <mergeCell ref="W225:Z225"/>
    <mergeCell ref="AA225:AE225"/>
    <mergeCell ref="AF225:AG225"/>
    <mergeCell ref="AH225:AI225"/>
    <mergeCell ref="AJ225:AK225"/>
    <mergeCell ref="R225:V225"/>
    <mergeCell ref="B226:G226"/>
    <mergeCell ref="H226:K226"/>
    <mergeCell ref="L226:M226"/>
    <mergeCell ref="N226:O226"/>
    <mergeCell ref="P226:Q226"/>
    <mergeCell ref="B225:G225"/>
    <mergeCell ref="H225:K225"/>
    <mergeCell ref="L225:M225"/>
    <mergeCell ref="N225:O225"/>
    <mergeCell ref="P225:Q225"/>
    <mergeCell ref="R224:V224"/>
    <mergeCell ref="W224:Z224"/>
    <mergeCell ref="AA224:AE224"/>
    <mergeCell ref="AF224:AG224"/>
    <mergeCell ref="AH224:AI224"/>
    <mergeCell ref="AJ224:AK224"/>
    <mergeCell ref="W223:Z223"/>
    <mergeCell ref="AA223:AE223"/>
    <mergeCell ref="AF223:AG223"/>
    <mergeCell ref="AH223:AI223"/>
    <mergeCell ref="AJ223:AK223"/>
    <mergeCell ref="R223:V223"/>
    <mergeCell ref="B224:G224"/>
    <mergeCell ref="H224:K224"/>
    <mergeCell ref="L224:M224"/>
    <mergeCell ref="N224:O224"/>
    <mergeCell ref="P224:Q224"/>
    <mergeCell ref="B223:G223"/>
    <mergeCell ref="H223:K223"/>
    <mergeCell ref="L223:M223"/>
    <mergeCell ref="N223:O223"/>
    <mergeCell ref="P223:Q223"/>
    <mergeCell ref="B217:K217"/>
    <mergeCell ref="N217:O217"/>
    <mergeCell ref="R217:AE217"/>
    <mergeCell ref="AI217:AK217"/>
    <mergeCell ref="B218:G218"/>
    <mergeCell ref="H218:K218"/>
    <mergeCell ref="L218:M221"/>
    <mergeCell ref="N218:O222"/>
    <mergeCell ref="P218:Q222"/>
    <mergeCell ref="R218:V222"/>
    <mergeCell ref="W218:Z222"/>
    <mergeCell ref="AA218:AE222"/>
    <mergeCell ref="AF218:AG222"/>
    <mergeCell ref="AH218:AI222"/>
    <mergeCell ref="AJ218:AK222"/>
    <mergeCell ref="H219:K219"/>
    <mergeCell ref="H220:K220"/>
    <mergeCell ref="H221:K221"/>
    <mergeCell ref="H222:K222"/>
    <mergeCell ref="B213:G214"/>
    <mergeCell ref="H213:X214"/>
    <mergeCell ref="Y214:AD214"/>
    <mergeCell ref="AG214:AI214"/>
    <mergeCell ref="AJ214:AK214"/>
    <mergeCell ref="AL214:AN214"/>
    <mergeCell ref="AL210:AN210"/>
    <mergeCell ref="B211:C211"/>
    <mergeCell ref="D211:L211"/>
    <mergeCell ref="M211:N211"/>
    <mergeCell ref="O211:R211"/>
    <mergeCell ref="S211:X211"/>
    <mergeCell ref="Y211:AC211"/>
    <mergeCell ref="AD211:AF211"/>
    <mergeCell ref="AH211:AI211"/>
    <mergeCell ref="AJ211:AK211"/>
    <mergeCell ref="D210:L210"/>
    <mergeCell ref="M210:N210"/>
    <mergeCell ref="O210:R210"/>
    <mergeCell ref="S210:X210"/>
    <mergeCell ref="Y210:AC210"/>
    <mergeCell ref="AD210:AF210"/>
    <mergeCell ref="AH210:AI210"/>
    <mergeCell ref="AJ210:AK210"/>
    <mergeCell ref="AL211:AN211"/>
    <mergeCell ref="AH208:AI208"/>
    <mergeCell ref="AJ208:AK208"/>
    <mergeCell ref="AL208:AN208"/>
    <mergeCell ref="D209:L209"/>
    <mergeCell ref="M209:N209"/>
    <mergeCell ref="O209:R209"/>
    <mergeCell ref="S209:X209"/>
    <mergeCell ref="Y209:AC209"/>
    <mergeCell ref="AD209:AF209"/>
    <mergeCell ref="AH209:AI209"/>
    <mergeCell ref="D208:L208"/>
    <mergeCell ref="M208:N208"/>
    <mergeCell ref="O208:R208"/>
    <mergeCell ref="S208:X208"/>
    <mergeCell ref="Y208:AC208"/>
    <mergeCell ref="AD208:AF208"/>
    <mergeCell ref="AJ209:AK209"/>
    <mergeCell ref="AL209:AN209"/>
    <mergeCell ref="D207:L207"/>
    <mergeCell ref="M207:N207"/>
    <mergeCell ref="O207:R207"/>
    <mergeCell ref="S207:X207"/>
    <mergeCell ref="Y207:AC207"/>
    <mergeCell ref="AD207:AF207"/>
    <mergeCell ref="AH207:AI207"/>
    <mergeCell ref="AJ207:AK207"/>
    <mergeCell ref="AL207:AN207"/>
    <mergeCell ref="D206:L206"/>
    <mergeCell ref="M206:N206"/>
    <mergeCell ref="O206:R206"/>
    <mergeCell ref="S206:X206"/>
    <mergeCell ref="Y206:AC206"/>
    <mergeCell ref="AD206:AF206"/>
    <mergeCell ref="AH206:AI206"/>
    <mergeCell ref="AJ206:AK206"/>
    <mergeCell ref="AL206:AN206"/>
    <mergeCell ref="AH204:AI204"/>
    <mergeCell ref="AJ204:AK204"/>
    <mergeCell ref="AL204:AN204"/>
    <mergeCell ref="D205:L205"/>
    <mergeCell ref="M205:N205"/>
    <mergeCell ref="O205:R205"/>
    <mergeCell ref="S205:X205"/>
    <mergeCell ref="Y205:AC205"/>
    <mergeCell ref="AD205:AF205"/>
    <mergeCell ref="AH205:AI205"/>
    <mergeCell ref="D204:L204"/>
    <mergeCell ref="M204:N204"/>
    <mergeCell ref="O204:R204"/>
    <mergeCell ref="S204:X204"/>
    <mergeCell ref="Y204:AC204"/>
    <mergeCell ref="AD204:AF204"/>
    <mergeCell ref="AJ205:AK205"/>
    <mergeCell ref="AL205:AN205"/>
    <mergeCell ref="D203:L203"/>
    <mergeCell ref="M203:N203"/>
    <mergeCell ref="O203:R203"/>
    <mergeCell ref="S203:X203"/>
    <mergeCell ref="Y203:AC203"/>
    <mergeCell ref="AD203:AF203"/>
    <mergeCell ref="AH203:AI203"/>
    <mergeCell ref="AJ203:AK203"/>
    <mergeCell ref="AL203:AN203"/>
    <mergeCell ref="D202:L202"/>
    <mergeCell ref="M202:N202"/>
    <mergeCell ref="O202:R202"/>
    <mergeCell ref="S202:X202"/>
    <mergeCell ref="Y202:AC202"/>
    <mergeCell ref="AD202:AF202"/>
    <mergeCell ref="AH202:AI202"/>
    <mergeCell ref="AJ202:AK202"/>
    <mergeCell ref="AL202:AN202"/>
    <mergeCell ref="AH200:AI200"/>
    <mergeCell ref="AJ200:AK200"/>
    <mergeCell ref="AL200:AN200"/>
    <mergeCell ref="D201:L201"/>
    <mergeCell ref="M201:N201"/>
    <mergeCell ref="O201:R201"/>
    <mergeCell ref="S201:X201"/>
    <mergeCell ref="Y201:AC201"/>
    <mergeCell ref="AD201:AF201"/>
    <mergeCell ref="AH201:AI201"/>
    <mergeCell ref="D200:L200"/>
    <mergeCell ref="M200:N200"/>
    <mergeCell ref="O200:R200"/>
    <mergeCell ref="S200:X200"/>
    <mergeCell ref="Y200:AC200"/>
    <mergeCell ref="AD200:AF200"/>
    <mergeCell ref="AJ201:AK201"/>
    <mergeCell ref="AL201:AN201"/>
    <mergeCell ref="D199:L199"/>
    <mergeCell ref="M199:N199"/>
    <mergeCell ref="O199:R199"/>
    <mergeCell ref="S199:X199"/>
    <mergeCell ref="Y199:AC199"/>
    <mergeCell ref="AD199:AF199"/>
    <mergeCell ref="AH199:AI199"/>
    <mergeCell ref="AJ199:AK199"/>
    <mergeCell ref="AL199:AN199"/>
    <mergeCell ref="D198:L198"/>
    <mergeCell ref="M198:N198"/>
    <mergeCell ref="O198:R198"/>
    <mergeCell ref="S198:X198"/>
    <mergeCell ref="Y198:AC198"/>
    <mergeCell ref="AD198:AF198"/>
    <mergeCell ref="AH198:AI198"/>
    <mergeCell ref="AJ198:AK198"/>
    <mergeCell ref="AL198:AN198"/>
    <mergeCell ref="AH196:AI196"/>
    <mergeCell ref="AJ196:AK196"/>
    <mergeCell ref="AL196:AN196"/>
    <mergeCell ref="D197:L197"/>
    <mergeCell ref="M197:N197"/>
    <mergeCell ref="O197:R197"/>
    <mergeCell ref="S197:X197"/>
    <mergeCell ref="Y197:AC197"/>
    <mergeCell ref="AD197:AF197"/>
    <mergeCell ref="AH197:AI197"/>
    <mergeCell ref="D196:L196"/>
    <mergeCell ref="M196:N196"/>
    <mergeCell ref="O196:R196"/>
    <mergeCell ref="S196:X196"/>
    <mergeCell ref="Y196:AC196"/>
    <mergeCell ref="AD196:AF196"/>
    <mergeCell ref="AJ197:AK197"/>
    <mergeCell ref="AL197:AN197"/>
    <mergeCell ref="D195:L195"/>
    <mergeCell ref="M195:N195"/>
    <mergeCell ref="O195:R195"/>
    <mergeCell ref="S195:X195"/>
    <mergeCell ref="Y195:AC195"/>
    <mergeCell ref="AD195:AF195"/>
    <mergeCell ref="AH195:AI195"/>
    <mergeCell ref="AJ195:AK195"/>
    <mergeCell ref="AL195:AN195"/>
    <mergeCell ref="D194:L194"/>
    <mergeCell ref="M194:N194"/>
    <mergeCell ref="O194:R194"/>
    <mergeCell ref="S194:X194"/>
    <mergeCell ref="Y194:AC194"/>
    <mergeCell ref="AD194:AF194"/>
    <mergeCell ref="AH194:AI194"/>
    <mergeCell ref="AJ194:AK194"/>
    <mergeCell ref="AL194:AN194"/>
    <mergeCell ref="AH192:AI192"/>
    <mergeCell ref="AJ192:AK192"/>
    <mergeCell ref="AL192:AN192"/>
    <mergeCell ref="D193:L193"/>
    <mergeCell ref="M193:N193"/>
    <mergeCell ref="O193:R193"/>
    <mergeCell ref="S193:X193"/>
    <mergeCell ref="Y193:AC193"/>
    <mergeCell ref="AD193:AF193"/>
    <mergeCell ref="AH193:AI193"/>
    <mergeCell ref="D192:L192"/>
    <mergeCell ref="M192:N192"/>
    <mergeCell ref="O192:R192"/>
    <mergeCell ref="S192:X192"/>
    <mergeCell ref="Y192:AC192"/>
    <mergeCell ref="AD192:AF192"/>
    <mergeCell ref="AJ193:AK193"/>
    <mergeCell ref="AL193:AN193"/>
    <mergeCell ref="D191:L191"/>
    <mergeCell ref="M191:N191"/>
    <mergeCell ref="O191:R191"/>
    <mergeCell ref="S191:X191"/>
    <mergeCell ref="Y191:AC191"/>
    <mergeCell ref="AD191:AF191"/>
    <mergeCell ref="AH191:AI191"/>
    <mergeCell ref="AJ191:AK191"/>
    <mergeCell ref="AL191:AN191"/>
    <mergeCell ref="D190:L190"/>
    <mergeCell ref="M190:N190"/>
    <mergeCell ref="O190:R190"/>
    <mergeCell ref="S190:X190"/>
    <mergeCell ref="Y190:AC190"/>
    <mergeCell ref="AD190:AF190"/>
    <mergeCell ref="AH190:AI190"/>
    <mergeCell ref="AJ190:AK190"/>
    <mergeCell ref="AL190:AN190"/>
    <mergeCell ref="AL188:AN188"/>
    <mergeCell ref="AL186:AM187"/>
    <mergeCell ref="AN186:AO187"/>
    <mergeCell ref="D189:L189"/>
    <mergeCell ref="M189:N189"/>
    <mergeCell ref="O189:R189"/>
    <mergeCell ref="S189:X189"/>
    <mergeCell ref="Y189:AC189"/>
    <mergeCell ref="AD189:AF189"/>
    <mergeCell ref="AH189:AI189"/>
    <mergeCell ref="AJ189:AK189"/>
    <mergeCell ref="AL189:AN189"/>
    <mergeCell ref="AJ186:AJ187"/>
    <mergeCell ref="AK186:AK187"/>
    <mergeCell ref="D188:L188"/>
    <mergeCell ref="M188:N188"/>
    <mergeCell ref="O188:R188"/>
    <mergeCell ref="S188:X188"/>
    <mergeCell ref="Y188:AC188"/>
    <mergeCell ref="AD188:AF188"/>
    <mergeCell ref="AH188:AI188"/>
    <mergeCell ref="AJ188:AK188"/>
    <mergeCell ref="I185:U185"/>
    <mergeCell ref="B186:R187"/>
    <mergeCell ref="X186:Y187"/>
    <mergeCell ref="Z186:AC187"/>
    <mergeCell ref="AD186:AE187"/>
    <mergeCell ref="AF186:AI187"/>
    <mergeCell ref="B182:H182"/>
    <mergeCell ref="I182:N182"/>
    <mergeCell ref="P182:T182"/>
    <mergeCell ref="V182:AE182"/>
    <mergeCell ref="B184:H184"/>
    <mergeCell ref="I184:K184"/>
    <mergeCell ref="M184:N184"/>
    <mergeCell ref="P184:T184"/>
    <mergeCell ref="V184:AE184"/>
    <mergeCell ref="P179:W180"/>
    <mergeCell ref="X179:AC180"/>
    <mergeCell ref="AD179:AE180"/>
    <mergeCell ref="B180:H180"/>
    <mergeCell ref="I180:K180"/>
    <mergeCell ref="M180:N180"/>
    <mergeCell ref="AG176:AJ176"/>
    <mergeCell ref="AK176:AN176"/>
    <mergeCell ref="I177:N177"/>
    <mergeCell ref="B178:H178"/>
    <mergeCell ref="I178:K178"/>
    <mergeCell ref="M178:N178"/>
    <mergeCell ref="P178:AE178"/>
    <mergeCell ref="AF134:AG134"/>
    <mergeCell ref="AI134:AK134"/>
    <mergeCell ref="AL134:AM134"/>
    <mergeCell ref="X168:AN168"/>
    <mergeCell ref="B172:T172"/>
    <mergeCell ref="B176:H176"/>
    <mergeCell ref="I176:N176"/>
    <mergeCell ref="P176:W177"/>
    <mergeCell ref="X176:AC177"/>
    <mergeCell ref="AD176:AE177"/>
    <mergeCell ref="C134:H134"/>
    <mergeCell ref="I134:L134"/>
    <mergeCell ref="N134:Q134"/>
    <mergeCell ref="R134:T134"/>
    <mergeCell ref="U134:Z134"/>
    <mergeCell ref="AA134:AD134"/>
    <mergeCell ref="Y172:AD172"/>
    <mergeCell ref="C133:H133"/>
    <mergeCell ref="I133:L133"/>
    <mergeCell ref="N133:Q133"/>
    <mergeCell ref="R133:T133"/>
    <mergeCell ref="U133:Z133"/>
    <mergeCell ref="AA133:AD133"/>
    <mergeCell ref="AF133:AG133"/>
    <mergeCell ref="AI133:AK133"/>
    <mergeCell ref="AL133:AM133"/>
    <mergeCell ref="C132:H132"/>
    <mergeCell ref="I132:L132"/>
    <mergeCell ref="N132:Q132"/>
    <mergeCell ref="R132:T132"/>
    <mergeCell ref="U132:Z132"/>
    <mergeCell ref="AA132:AD132"/>
    <mergeCell ref="AF132:AG132"/>
    <mergeCell ref="AI132:AK132"/>
    <mergeCell ref="AL132:AM132"/>
    <mergeCell ref="AF130:AG130"/>
    <mergeCell ref="AI130:AK130"/>
    <mergeCell ref="AL130:AM130"/>
    <mergeCell ref="C131:H131"/>
    <mergeCell ref="I131:L131"/>
    <mergeCell ref="N131:Q131"/>
    <mergeCell ref="R131:T131"/>
    <mergeCell ref="U131:Z131"/>
    <mergeCell ref="AA131:AD131"/>
    <mergeCell ref="AF131:AG131"/>
    <mergeCell ref="C130:H130"/>
    <mergeCell ref="I130:L130"/>
    <mergeCell ref="N130:Q130"/>
    <mergeCell ref="R130:T130"/>
    <mergeCell ref="U130:Z130"/>
    <mergeCell ref="AA130:AD130"/>
    <mergeCell ref="AI131:AK131"/>
    <mergeCell ref="AL131:AM131"/>
    <mergeCell ref="C127:H127"/>
    <mergeCell ref="I127:L129"/>
    <mergeCell ref="N127:T128"/>
    <mergeCell ref="V127:AD128"/>
    <mergeCell ref="AF127:AM127"/>
    <mergeCell ref="C128:H128"/>
    <mergeCell ref="AF128:AH128"/>
    <mergeCell ref="AI128:AM128"/>
    <mergeCell ref="D129:G129"/>
    <mergeCell ref="N129:Q129"/>
    <mergeCell ref="R129:T129"/>
    <mergeCell ref="W129:Z129"/>
    <mergeCell ref="AA129:AD129"/>
    <mergeCell ref="AF129:AG129"/>
    <mergeCell ref="AI129:AK129"/>
    <mergeCell ref="AL129:AM129"/>
    <mergeCell ref="B123:G123"/>
    <mergeCell ref="H123:K123"/>
    <mergeCell ref="W123:Z123"/>
    <mergeCell ref="AA123:AE123"/>
    <mergeCell ref="AF123:AG123"/>
    <mergeCell ref="AH123:AI123"/>
    <mergeCell ref="AJ123:AK123"/>
    <mergeCell ref="B125:G125"/>
    <mergeCell ref="H125:K125"/>
    <mergeCell ref="AH120:AI120"/>
    <mergeCell ref="AJ120:AK120"/>
    <mergeCell ref="B121:G121"/>
    <mergeCell ref="H121:K121"/>
    <mergeCell ref="L121:M121"/>
    <mergeCell ref="N121:O121"/>
    <mergeCell ref="P121:Q121"/>
    <mergeCell ref="R121:V121"/>
    <mergeCell ref="W121:Z121"/>
    <mergeCell ref="AA121:AE121"/>
    <mergeCell ref="AF121:AG121"/>
    <mergeCell ref="AH121:AI121"/>
    <mergeCell ref="AJ121:AK121"/>
    <mergeCell ref="B120:G120"/>
    <mergeCell ref="H120:K120"/>
    <mergeCell ref="L120:M120"/>
    <mergeCell ref="N120:O120"/>
    <mergeCell ref="P120:Q120"/>
    <mergeCell ref="R120:V120"/>
    <mergeCell ref="W120:Z120"/>
    <mergeCell ref="AA120:AE120"/>
    <mergeCell ref="AF120:AG120"/>
    <mergeCell ref="B116:G116"/>
    <mergeCell ref="AH118:AI118"/>
    <mergeCell ref="AJ118:AK118"/>
    <mergeCell ref="B119:G119"/>
    <mergeCell ref="H119:K119"/>
    <mergeCell ref="L119:M119"/>
    <mergeCell ref="N119:O119"/>
    <mergeCell ref="P119:Q119"/>
    <mergeCell ref="R119:V119"/>
    <mergeCell ref="W119:Z119"/>
    <mergeCell ref="AA119:AE119"/>
    <mergeCell ref="AF119:AG119"/>
    <mergeCell ref="AH119:AI119"/>
    <mergeCell ref="AJ119:AK119"/>
    <mergeCell ref="B118:G118"/>
    <mergeCell ref="H118:K118"/>
    <mergeCell ref="L118:M118"/>
    <mergeCell ref="N118:O118"/>
    <mergeCell ref="P118:Q118"/>
    <mergeCell ref="R118:V118"/>
    <mergeCell ref="W118:Z118"/>
    <mergeCell ref="AA118:AE118"/>
    <mergeCell ref="AF118:AG118"/>
    <mergeCell ref="AJ116:AK116"/>
    <mergeCell ref="AN116:AU116"/>
    <mergeCell ref="AV116:BE116"/>
    <mergeCell ref="BF116:BL116"/>
    <mergeCell ref="BM116:BX116"/>
    <mergeCell ref="BY117:CD117"/>
    <mergeCell ref="AH117:AI117"/>
    <mergeCell ref="AJ117:AK117"/>
    <mergeCell ref="AN117:AU117"/>
    <mergeCell ref="AV117:BE117"/>
    <mergeCell ref="BF117:BL117"/>
    <mergeCell ref="BM117:BX117"/>
    <mergeCell ref="B117:G117"/>
    <mergeCell ref="H117:K117"/>
    <mergeCell ref="L117:M117"/>
    <mergeCell ref="N117:O117"/>
    <mergeCell ref="P117:Q117"/>
    <mergeCell ref="R117:V117"/>
    <mergeCell ref="W117:Z117"/>
    <mergeCell ref="AA117:AE117"/>
    <mergeCell ref="AF117:AG117"/>
    <mergeCell ref="H116:K116"/>
    <mergeCell ref="L116:M116"/>
    <mergeCell ref="N116:O116"/>
    <mergeCell ref="P116:Q116"/>
    <mergeCell ref="R116:V116"/>
    <mergeCell ref="W116:Z116"/>
    <mergeCell ref="AA116:AE116"/>
    <mergeCell ref="AF116:AG116"/>
    <mergeCell ref="CA114:CF114"/>
    <mergeCell ref="AH114:AI114"/>
    <mergeCell ref="AJ114:AK114"/>
    <mergeCell ref="AP114:AW114"/>
    <mergeCell ref="AX114:BG114"/>
    <mergeCell ref="BH114:BN114"/>
    <mergeCell ref="BO114:BZ114"/>
    <mergeCell ref="BY115:CD115"/>
    <mergeCell ref="AH115:AI115"/>
    <mergeCell ref="AJ115:AK115"/>
    <mergeCell ref="AN115:AU115"/>
    <mergeCell ref="AV115:BE115"/>
    <mergeCell ref="BF115:BL115"/>
    <mergeCell ref="BM115:BX115"/>
    <mergeCell ref="BY116:CD116"/>
    <mergeCell ref="AH116:AI116"/>
    <mergeCell ref="B115:G115"/>
    <mergeCell ref="H115:K115"/>
    <mergeCell ref="L115:M115"/>
    <mergeCell ref="N115:O115"/>
    <mergeCell ref="P115:Q115"/>
    <mergeCell ref="R115:V115"/>
    <mergeCell ref="W115:Z115"/>
    <mergeCell ref="AA115:AE115"/>
    <mergeCell ref="AF115:AG115"/>
    <mergeCell ref="B114:G114"/>
    <mergeCell ref="H114:K114"/>
    <mergeCell ref="L114:M114"/>
    <mergeCell ref="N114:O114"/>
    <mergeCell ref="P114:Q114"/>
    <mergeCell ref="R114:V114"/>
    <mergeCell ref="W114:Z114"/>
    <mergeCell ref="AA114:AE114"/>
    <mergeCell ref="AF114:AG114"/>
    <mergeCell ref="AX109:BG109"/>
    <mergeCell ref="BH109:BN113"/>
    <mergeCell ref="BO109:BZ113"/>
    <mergeCell ref="CA109:CF113"/>
    <mergeCell ref="H110:K110"/>
    <mergeCell ref="AX110:BG110"/>
    <mergeCell ref="H111:K111"/>
    <mergeCell ref="AX111:BG111"/>
    <mergeCell ref="H112:K112"/>
    <mergeCell ref="AX112:BG112"/>
    <mergeCell ref="W109:Z113"/>
    <mergeCell ref="AA109:AE113"/>
    <mergeCell ref="AF109:AG113"/>
    <mergeCell ref="AH109:AI113"/>
    <mergeCell ref="AJ109:AK113"/>
    <mergeCell ref="AP109:AW113"/>
    <mergeCell ref="AX113:BG113"/>
    <mergeCell ref="B109:G109"/>
    <mergeCell ref="H109:K109"/>
    <mergeCell ref="L109:M112"/>
    <mergeCell ref="N109:O113"/>
    <mergeCell ref="P109:Q113"/>
    <mergeCell ref="R109:V113"/>
    <mergeCell ref="H113:K113"/>
    <mergeCell ref="C106:L106"/>
    <mergeCell ref="M106:Q106"/>
    <mergeCell ref="B108:K108"/>
    <mergeCell ref="N108:O108"/>
    <mergeCell ref="R108:AE108"/>
    <mergeCell ref="AI108:AK108"/>
    <mergeCell ref="C102:L102"/>
    <mergeCell ref="M102:Q102"/>
    <mergeCell ref="R102:U102"/>
    <mergeCell ref="V102:AC102"/>
    <mergeCell ref="C104:L104"/>
    <mergeCell ref="M104:Q104"/>
    <mergeCell ref="C98:L98"/>
    <mergeCell ref="M98:Q98"/>
    <mergeCell ref="R98:U98"/>
    <mergeCell ref="V98:AC98"/>
    <mergeCell ref="C100:L100"/>
    <mergeCell ref="M100:Q100"/>
    <mergeCell ref="R100:U100"/>
    <mergeCell ref="V100:AC100"/>
    <mergeCell ref="AL92:AN92"/>
    <mergeCell ref="AS92:AT92"/>
    <mergeCell ref="B94:G94"/>
    <mergeCell ref="H94:X94"/>
    <mergeCell ref="AJ94:AK94"/>
    <mergeCell ref="AL94:AN94"/>
    <mergeCell ref="AS91:AT91"/>
    <mergeCell ref="B92:C92"/>
    <mergeCell ref="D92:L92"/>
    <mergeCell ref="M92:N92"/>
    <mergeCell ref="O92:R92"/>
    <mergeCell ref="S92:Y92"/>
    <mergeCell ref="Z92:AD92"/>
    <mergeCell ref="AE92:AG92"/>
    <mergeCell ref="AH92:AI92"/>
    <mergeCell ref="AJ92:AK92"/>
    <mergeCell ref="D91:L91"/>
    <mergeCell ref="M91:N91"/>
    <mergeCell ref="O91:R91"/>
    <mergeCell ref="S91:Y91"/>
    <mergeCell ref="Z91:AD91"/>
    <mergeCell ref="AE91:AG91"/>
    <mergeCell ref="AH91:AI91"/>
    <mergeCell ref="AJ91:AK91"/>
    <mergeCell ref="AL91:AN91"/>
    <mergeCell ref="AS89:AT89"/>
    <mergeCell ref="D90:L90"/>
    <mergeCell ref="M90:N90"/>
    <mergeCell ref="O90:R90"/>
    <mergeCell ref="S90:Y90"/>
    <mergeCell ref="Z90:AD90"/>
    <mergeCell ref="AE90:AG90"/>
    <mergeCell ref="AH90:AI90"/>
    <mergeCell ref="AJ90:AK90"/>
    <mergeCell ref="AL90:AN90"/>
    <mergeCell ref="AS90:AT90"/>
    <mergeCell ref="D89:L89"/>
    <mergeCell ref="M89:N89"/>
    <mergeCell ref="O89:R89"/>
    <mergeCell ref="S89:Y89"/>
    <mergeCell ref="Z89:AD89"/>
    <mergeCell ref="AE89:AG89"/>
    <mergeCell ref="AH89:AI89"/>
    <mergeCell ref="AJ89:AK89"/>
    <mergeCell ref="AL89:AN89"/>
    <mergeCell ref="AS87:AT87"/>
    <mergeCell ref="D88:L88"/>
    <mergeCell ref="M88:N88"/>
    <mergeCell ref="O88:R88"/>
    <mergeCell ref="S88:Y88"/>
    <mergeCell ref="Z88:AD88"/>
    <mergeCell ref="AE88:AG88"/>
    <mergeCell ref="AH88:AI88"/>
    <mergeCell ref="AJ88:AK88"/>
    <mergeCell ref="AL88:AN88"/>
    <mergeCell ref="AS88:AT88"/>
    <mergeCell ref="D87:L87"/>
    <mergeCell ref="M87:N87"/>
    <mergeCell ref="O87:R87"/>
    <mergeCell ref="S87:Y87"/>
    <mergeCell ref="Z87:AD87"/>
    <mergeCell ref="AE87:AG87"/>
    <mergeCell ref="AH87:AI87"/>
    <mergeCell ref="AJ87:AK87"/>
    <mergeCell ref="AL87:AN87"/>
    <mergeCell ref="AS85:AT85"/>
    <mergeCell ref="D86:L86"/>
    <mergeCell ref="M86:N86"/>
    <mergeCell ref="O86:R86"/>
    <mergeCell ref="S86:Y86"/>
    <mergeCell ref="Z86:AD86"/>
    <mergeCell ref="AE86:AG86"/>
    <mergeCell ref="AH86:AI86"/>
    <mergeCell ref="AJ86:AK86"/>
    <mergeCell ref="AL86:AN86"/>
    <mergeCell ref="AS86:AT86"/>
    <mergeCell ref="D85:L85"/>
    <mergeCell ref="M85:N85"/>
    <mergeCell ref="O85:R85"/>
    <mergeCell ref="S85:Y85"/>
    <mergeCell ref="Z85:AD85"/>
    <mergeCell ref="AE85:AG85"/>
    <mergeCell ref="AH85:AI85"/>
    <mergeCell ref="AJ85:AK85"/>
    <mergeCell ref="AL85:AN85"/>
    <mergeCell ref="AS83:AT83"/>
    <mergeCell ref="D84:L84"/>
    <mergeCell ref="M84:N84"/>
    <mergeCell ref="O84:R84"/>
    <mergeCell ref="S84:Y84"/>
    <mergeCell ref="Z84:AD84"/>
    <mergeCell ref="AE84:AG84"/>
    <mergeCell ref="AH84:AI84"/>
    <mergeCell ref="AJ84:AK84"/>
    <mergeCell ref="AL84:AN84"/>
    <mergeCell ref="AS84:AT84"/>
    <mergeCell ref="D83:L83"/>
    <mergeCell ref="M83:N83"/>
    <mergeCell ref="O83:R83"/>
    <mergeCell ref="S83:Y83"/>
    <mergeCell ref="Z83:AD83"/>
    <mergeCell ref="AE83:AG83"/>
    <mergeCell ref="AH83:AI83"/>
    <mergeCell ref="AJ83:AK83"/>
    <mergeCell ref="AL83:AN83"/>
    <mergeCell ref="AS81:AT81"/>
    <mergeCell ref="D82:L82"/>
    <mergeCell ref="M82:N82"/>
    <mergeCell ref="O82:R82"/>
    <mergeCell ref="S82:Y82"/>
    <mergeCell ref="Z82:AD82"/>
    <mergeCell ref="AE82:AG82"/>
    <mergeCell ref="AH82:AI82"/>
    <mergeCell ref="AJ82:AK82"/>
    <mergeCell ref="AL82:AN82"/>
    <mergeCell ref="AS82:AT82"/>
    <mergeCell ref="D81:L81"/>
    <mergeCell ref="M81:N81"/>
    <mergeCell ref="O81:R81"/>
    <mergeCell ref="S81:Y81"/>
    <mergeCell ref="Z81:AD81"/>
    <mergeCell ref="AE81:AG81"/>
    <mergeCell ref="AH81:AI81"/>
    <mergeCell ref="AJ81:AK81"/>
    <mergeCell ref="AL81:AN81"/>
    <mergeCell ref="AS79:AT79"/>
    <mergeCell ref="D80:L80"/>
    <mergeCell ref="M80:N80"/>
    <mergeCell ref="O80:R80"/>
    <mergeCell ref="S80:Y80"/>
    <mergeCell ref="Z80:AD80"/>
    <mergeCell ref="AE80:AG80"/>
    <mergeCell ref="AH80:AI80"/>
    <mergeCell ref="AJ80:AK80"/>
    <mergeCell ref="AL80:AN80"/>
    <mergeCell ref="AS80:AT80"/>
    <mergeCell ref="D79:L79"/>
    <mergeCell ref="M79:N79"/>
    <mergeCell ref="O79:R79"/>
    <mergeCell ref="S79:Y79"/>
    <mergeCell ref="Z79:AD79"/>
    <mergeCell ref="AE79:AG79"/>
    <mergeCell ref="AH79:AI79"/>
    <mergeCell ref="AJ79:AK79"/>
    <mergeCell ref="AL79:AN79"/>
    <mergeCell ref="AS77:AT77"/>
    <mergeCell ref="D78:L78"/>
    <mergeCell ref="M78:N78"/>
    <mergeCell ref="O78:R78"/>
    <mergeCell ref="S78:Y78"/>
    <mergeCell ref="Z78:AD78"/>
    <mergeCell ref="AE78:AG78"/>
    <mergeCell ref="AH78:AI78"/>
    <mergeCell ref="AJ78:AK78"/>
    <mergeCell ref="AL78:AN78"/>
    <mergeCell ref="AS78:AT78"/>
    <mergeCell ref="D77:L77"/>
    <mergeCell ref="M77:N77"/>
    <mergeCell ref="O77:R77"/>
    <mergeCell ref="S77:Y77"/>
    <mergeCell ref="Z77:AD77"/>
    <mergeCell ref="AE77:AG77"/>
    <mergeCell ref="AH77:AI77"/>
    <mergeCell ref="AJ77:AK77"/>
    <mergeCell ref="AL77:AN77"/>
    <mergeCell ref="AS75:AT75"/>
    <mergeCell ref="D76:L76"/>
    <mergeCell ref="M76:N76"/>
    <mergeCell ref="O76:R76"/>
    <mergeCell ref="S76:Y76"/>
    <mergeCell ref="Z76:AD76"/>
    <mergeCell ref="AE76:AG76"/>
    <mergeCell ref="AH76:AI76"/>
    <mergeCell ref="AJ76:AK76"/>
    <mergeCell ref="AL76:AN76"/>
    <mergeCell ref="AS76:AT76"/>
    <mergeCell ref="D75:L75"/>
    <mergeCell ref="M75:N75"/>
    <mergeCell ref="O75:R75"/>
    <mergeCell ref="S75:Y75"/>
    <mergeCell ref="Z75:AD75"/>
    <mergeCell ref="AE75:AG75"/>
    <mergeCell ref="AH75:AI75"/>
    <mergeCell ref="AJ75:AK75"/>
    <mergeCell ref="AL75:AN75"/>
    <mergeCell ref="AS73:AT73"/>
    <mergeCell ref="D74:L74"/>
    <mergeCell ref="M74:N74"/>
    <mergeCell ref="O74:R74"/>
    <mergeCell ref="S74:Y74"/>
    <mergeCell ref="Z74:AD74"/>
    <mergeCell ref="AE74:AG74"/>
    <mergeCell ref="AH74:AI74"/>
    <mergeCell ref="AJ74:AK74"/>
    <mergeCell ref="AL74:AN74"/>
    <mergeCell ref="AS74:AT74"/>
    <mergeCell ref="D73:L73"/>
    <mergeCell ref="M73:N73"/>
    <mergeCell ref="O73:R73"/>
    <mergeCell ref="S73:Y73"/>
    <mergeCell ref="Z73:AD73"/>
    <mergeCell ref="AE73:AG73"/>
    <mergeCell ref="AH73:AI73"/>
    <mergeCell ref="AJ73:AK73"/>
    <mergeCell ref="AL73:AN73"/>
    <mergeCell ref="AS71:AT71"/>
    <mergeCell ref="D72:L72"/>
    <mergeCell ref="M72:N72"/>
    <mergeCell ref="O72:R72"/>
    <mergeCell ref="S72:Y72"/>
    <mergeCell ref="Z72:AD72"/>
    <mergeCell ref="AE72:AG72"/>
    <mergeCell ref="AH72:AI72"/>
    <mergeCell ref="AJ72:AK72"/>
    <mergeCell ref="AL72:AN72"/>
    <mergeCell ref="AS72:AT72"/>
    <mergeCell ref="D71:L71"/>
    <mergeCell ref="M71:N71"/>
    <mergeCell ref="O71:R71"/>
    <mergeCell ref="S71:Y71"/>
    <mergeCell ref="Z71:AD71"/>
    <mergeCell ref="AE71:AG71"/>
    <mergeCell ref="AH71:AI71"/>
    <mergeCell ref="AJ71:AK71"/>
    <mergeCell ref="AL71:AN71"/>
    <mergeCell ref="AS68:AT69"/>
    <mergeCell ref="D70:L70"/>
    <mergeCell ref="M70:N70"/>
    <mergeCell ref="O70:R70"/>
    <mergeCell ref="S70:Y70"/>
    <mergeCell ref="Z70:AD70"/>
    <mergeCell ref="AE70:AG70"/>
    <mergeCell ref="AH70:AI70"/>
    <mergeCell ref="AJ70:AK70"/>
    <mergeCell ref="AL70:AN70"/>
    <mergeCell ref="S68:Y69"/>
    <mergeCell ref="Z68:AD69"/>
    <mergeCell ref="AE68:AG69"/>
    <mergeCell ref="AH68:AI69"/>
    <mergeCell ref="AJ68:AK69"/>
    <mergeCell ref="AL68:AN69"/>
    <mergeCell ref="AS70:AT70"/>
    <mergeCell ref="AO68:AO69"/>
    <mergeCell ref="B63:AN63"/>
    <mergeCell ref="C65:U65"/>
    <mergeCell ref="V65:Y65"/>
    <mergeCell ref="Z65:AD65"/>
    <mergeCell ref="AE65:AG65"/>
    <mergeCell ref="B68:B69"/>
    <mergeCell ref="C68:C69"/>
    <mergeCell ref="D68:L69"/>
    <mergeCell ref="M68:N69"/>
    <mergeCell ref="O68:R69"/>
    <mergeCell ref="AE57:AG57"/>
    <mergeCell ref="C59:Q59"/>
    <mergeCell ref="S59:AA59"/>
    <mergeCell ref="AD59:AG59"/>
    <mergeCell ref="C61:Q61"/>
    <mergeCell ref="R61:AG61"/>
    <mergeCell ref="C53:Q53"/>
    <mergeCell ref="R53:AD53"/>
    <mergeCell ref="C55:Q55"/>
    <mergeCell ref="R55:AD55"/>
    <mergeCell ref="C57:Q57"/>
    <mergeCell ref="R57:Y57"/>
    <mergeCell ref="Z57:AD57"/>
    <mergeCell ref="C49:Q49"/>
    <mergeCell ref="R49:AD49"/>
    <mergeCell ref="AE49:AF49"/>
    <mergeCell ref="AK49:AL49"/>
    <mergeCell ref="C51:Q51"/>
    <mergeCell ref="R51:AD51"/>
    <mergeCell ref="AE51:AF51"/>
    <mergeCell ref="C39:Q39"/>
    <mergeCell ref="R39:AD39"/>
    <mergeCell ref="R41:AD41"/>
    <mergeCell ref="A43:AE43"/>
    <mergeCell ref="A45:AE45"/>
    <mergeCell ref="B47:AG47"/>
    <mergeCell ref="C32:Q32"/>
    <mergeCell ref="R32:AD32"/>
    <mergeCell ref="C35:Q35"/>
    <mergeCell ref="R35:AD35"/>
    <mergeCell ref="C37:Q37"/>
    <mergeCell ref="R37:AD37"/>
    <mergeCell ref="C26:Q26"/>
    <mergeCell ref="R26:AD26"/>
    <mergeCell ref="C28:Q28"/>
    <mergeCell ref="R28:AD28"/>
    <mergeCell ref="C30:Q30"/>
    <mergeCell ref="R30:AD30"/>
    <mergeCell ref="C18:Q18"/>
    <mergeCell ref="R18:AD18"/>
    <mergeCell ref="C22:Q22"/>
    <mergeCell ref="R22:AB22"/>
    <mergeCell ref="C24:Q24"/>
    <mergeCell ref="R24:AB24"/>
    <mergeCell ref="R13:AD13"/>
    <mergeCell ref="C14:Q14"/>
    <mergeCell ref="R14:AD14"/>
    <mergeCell ref="R15:AD15"/>
    <mergeCell ref="C16:Q16"/>
    <mergeCell ref="R16:AD16"/>
    <mergeCell ref="R9:AD9"/>
    <mergeCell ref="C10:Q10"/>
    <mergeCell ref="R10:AD10"/>
    <mergeCell ref="R11:AD11"/>
    <mergeCell ref="C12:Q12"/>
    <mergeCell ref="R12:AD12"/>
    <mergeCell ref="B2:AD2"/>
    <mergeCell ref="B4:AD4"/>
    <mergeCell ref="AG4:AJ5"/>
    <mergeCell ref="R6:AD6"/>
    <mergeCell ref="C8:Q8"/>
    <mergeCell ref="R8:AD8"/>
  </mergeCells>
  <conditionalFormatting sqref="R51 AE51 AG51:AN51">
    <cfRule type="containsText" dxfId="5" priority="2" stopIfTrue="1" operator="containsText" text="יש להזין סוג החשבון">
      <formula>NOT(ISERROR(SEARCH("יש להזין סוג החשבון",R51)))</formula>
    </cfRule>
    <cfRule type="expression" dxfId="4" priority="3" stopIfTrue="1">
      <formula>LEFT(R51,19)="יש להזין סוג החשבון"</formula>
    </cfRule>
  </conditionalFormatting>
  <conditionalFormatting sqref="M100:O100 R61 V104 R41 AH61:AN61">
    <cfRule type="containsText" dxfId="3" priority="1" stopIfTrue="1" operator="containsText" text="יש">
      <formula>NOT(ISERROR(SEARCH("יש",M41)))</formula>
    </cfRule>
  </conditionalFormatting>
  <printOptions horizontalCentered="1" verticalCentered="1"/>
  <pageMargins left="0" right="0.59055118110236227" top="0" bottom="0" header="0" footer="0.19685039370078741"/>
  <pageSetup paperSize="9" scale="59" orientation="landscape" r:id="rId1"/>
  <headerFooter alignWithMargins="0">
    <oddHeader>&amp;L&amp;D</oddHeader>
  </headerFooter>
  <rowBreaks count="2" manualBreakCount="2">
    <brk id="168" max="16383" man="1"/>
    <brk id="215" min="1" max="40" man="1"/>
  </rowBreaks>
  <legacyDrawing r:id="rId2"/>
  <extLst>
    <ext xmlns:x14="http://schemas.microsoft.com/office/spreadsheetml/2009/9/main" uri="{CCE6A557-97BC-4b89-ADB6-D9C93CAAB3DF}">
      <x14:dataValidations xmlns:xm="http://schemas.microsoft.com/office/excel/2006/main" count="2">
        <x14:dataValidation type="list" showInputMessage="1" showErrorMessage="1">
          <x14:formula1>
            <xm:f>גיליון1!$B$2:$B$9</xm:f>
          </x14:formula1>
          <xm:sqref>R51:AD51</xm:sqref>
        </x14:dataValidation>
        <x14:dataValidation type="list" allowBlank="1" showInputMessage="1" showErrorMessage="1">
          <x14:formula1>
            <xm:f>גיליון1!$B$12:$B$13</xm:f>
          </x14:formula1>
          <xm:sqref>L115:M121 L224:M230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G537"/>
  <sheetViews>
    <sheetView showGridLines="0" rightToLeft="1" topLeftCell="A3" zoomScaleNormal="100" workbookViewId="0">
      <selection activeCell="AV224" sqref="AV224"/>
    </sheetView>
  </sheetViews>
  <sheetFormatPr defaultColWidth="9.140625" defaultRowHeight="12.75"/>
  <cols>
    <col min="1" max="1" width="3" style="2" customWidth="1"/>
    <col min="2" max="2" width="5.5703125" style="3" customWidth="1"/>
    <col min="3" max="3" width="9.42578125" style="3" customWidth="1"/>
    <col min="4" max="7" width="2.28515625" style="3" customWidth="1"/>
    <col min="8" max="9" width="3.28515625" style="3" customWidth="1"/>
    <col min="10" max="10" width="2.28515625" style="3" customWidth="1"/>
    <col min="11" max="11" width="11.85546875" style="3" customWidth="1"/>
    <col min="12" max="12" width="7.85546875" style="3" customWidth="1"/>
    <col min="13" max="13" width="9" style="3" customWidth="1"/>
    <col min="14" max="14" width="11.28515625" style="3" customWidth="1"/>
    <col min="15" max="15" width="2.7109375" style="3" customWidth="1"/>
    <col min="16" max="16" width="1.140625" style="3" customWidth="1"/>
    <col min="17" max="17" width="12.140625" style="3" customWidth="1"/>
    <col min="18" max="19" width="2.140625" style="3" customWidth="1"/>
    <col min="20" max="20" width="9.42578125" style="3" customWidth="1"/>
    <col min="21" max="21" width="12.85546875" style="3" hidden="1" customWidth="1"/>
    <col min="22" max="22" width="0.28515625" style="3" customWidth="1"/>
    <col min="23" max="23" width="3" style="3" customWidth="1"/>
    <col min="24" max="24" width="4.140625" style="3" customWidth="1"/>
    <col min="25" max="25" width="3.85546875" style="3" customWidth="1"/>
    <col min="26" max="26" width="6.7109375" style="3" customWidth="1"/>
    <col min="27" max="27" width="2.5703125" style="3" customWidth="1"/>
    <col min="28" max="28" width="4.5703125" style="3" customWidth="1"/>
    <col min="29" max="29" width="0.85546875" style="3" customWidth="1"/>
    <col min="30" max="30" width="7.42578125" style="3" customWidth="1"/>
    <col min="31" max="31" width="6.28515625" style="3" customWidth="1"/>
    <col min="32" max="32" width="4.42578125" style="3" customWidth="1"/>
    <col min="33" max="33" width="16.140625" style="3" customWidth="1"/>
    <col min="34" max="34" width="10.7109375" style="3" customWidth="1"/>
    <col min="35" max="35" width="10.42578125" style="8" customWidth="1"/>
    <col min="36" max="36" width="3.5703125" style="8" customWidth="1"/>
    <col min="37" max="37" width="12.5703125" style="3" customWidth="1"/>
    <col min="38" max="38" width="4.7109375" style="3" customWidth="1"/>
    <col min="39" max="39" width="7.7109375" style="3" customWidth="1"/>
    <col min="40" max="40" width="7.42578125" style="3" customWidth="1"/>
    <col min="41" max="41" width="15.140625" style="2" customWidth="1"/>
    <col min="42" max="44" width="9.140625" style="2" customWidth="1"/>
    <col min="45" max="46" width="9.140625" style="2" hidden="1" customWidth="1"/>
    <col min="47" max="69" width="9.140625" style="2" customWidth="1"/>
    <col min="70" max="16384" width="9.140625" style="2"/>
  </cols>
  <sheetData>
    <row r="1" spans="1:40" s="3" customFormat="1">
      <c r="A1" s="2"/>
      <c r="AI1" s="8"/>
      <c r="AJ1" s="8"/>
    </row>
    <row r="2" spans="1:40" s="3" customFormat="1" ht="14.25">
      <c r="A2" s="2"/>
      <c r="B2" s="861" t="str">
        <f>'שורות 1-21'!B2:AD2</f>
        <v>טופס 23.020 חשבון לחישוב שכ"ט לפי % וש"ע</v>
      </c>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3"/>
      <c r="AE2" s="2"/>
      <c r="AF2" s="2"/>
      <c r="AG2" s="27" t="str">
        <f>'שורות 1-21'!AG2</f>
        <v>טופס מעודכן ל-11.2020</v>
      </c>
      <c r="AH2" s="27"/>
      <c r="AI2" s="27"/>
      <c r="AJ2" s="27"/>
      <c r="AK2" s="27"/>
      <c r="AL2" s="27"/>
      <c r="AM2" s="27"/>
      <c r="AN2" s="27"/>
    </row>
    <row r="3" spans="1:40" s="3"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16"/>
      <c r="AJ3" s="16"/>
      <c r="AK3" s="2"/>
      <c r="AL3" s="2"/>
      <c r="AM3" s="2"/>
      <c r="AN3" s="2"/>
    </row>
    <row r="4" spans="1:40" s="3" customFormat="1" ht="21" customHeight="1">
      <c r="A4" s="2"/>
      <c r="B4" s="864" t="s">
        <v>83</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c r="AE4" s="28"/>
      <c r="AF4" s="28"/>
      <c r="AG4" s="459"/>
      <c r="AH4" s="459"/>
      <c r="AI4" s="459"/>
      <c r="AJ4" s="459"/>
      <c r="AK4" s="450"/>
      <c r="AL4" s="450"/>
      <c r="AM4" s="450"/>
      <c r="AN4" s="450"/>
    </row>
    <row r="5" spans="1:40" s="3" customFormat="1" ht="13.5" customHeight="1" thickBo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108"/>
      <c r="AF5" s="108"/>
      <c r="AG5" s="459"/>
      <c r="AH5" s="459"/>
      <c r="AI5" s="459"/>
      <c r="AJ5" s="459"/>
      <c r="AK5" s="450"/>
      <c r="AL5" s="450"/>
      <c r="AM5" s="450"/>
      <c r="AN5" s="450"/>
    </row>
    <row r="6" spans="1:40" s="3" customFormat="1" ht="13.5" thickBot="1">
      <c r="A6" s="2"/>
      <c r="B6" s="29" t="s">
        <v>115</v>
      </c>
      <c r="C6" s="29" t="s">
        <v>45</v>
      </c>
      <c r="D6" s="29"/>
      <c r="E6" s="29"/>
      <c r="F6" s="29"/>
      <c r="G6" s="29"/>
      <c r="H6" s="29"/>
      <c r="I6" s="29"/>
      <c r="J6" s="29"/>
      <c r="K6" s="29"/>
      <c r="L6" s="29"/>
      <c r="M6" s="29"/>
      <c r="N6" s="29"/>
      <c r="O6" s="29"/>
      <c r="P6" s="29"/>
      <c r="Q6" s="29"/>
      <c r="R6" s="865" t="s">
        <v>55</v>
      </c>
      <c r="S6" s="866"/>
      <c r="T6" s="866"/>
      <c r="U6" s="866"/>
      <c r="V6" s="866"/>
      <c r="W6" s="866"/>
      <c r="X6" s="866"/>
      <c r="Y6" s="866"/>
      <c r="Z6" s="866"/>
      <c r="AA6" s="866"/>
      <c r="AB6" s="866"/>
      <c r="AC6" s="866"/>
      <c r="AD6" s="867"/>
      <c r="AE6" s="30"/>
      <c r="AF6" s="31"/>
      <c r="AG6" s="31"/>
      <c r="AH6" s="31"/>
      <c r="AI6" s="32"/>
      <c r="AJ6" s="32"/>
      <c r="AK6" s="31"/>
      <c r="AL6" s="31"/>
      <c r="AM6" s="31"/>
      <c r="AN6" s="108"/>
    </row>
    <row r="7" spans="1:40" s="3" customFormat="1" ht="7.5" customHeight="1">
      <c r="A7" s="2"/>
      <c r="B7" s="33"/>
      <c r="C7" s="33"/>
      <c r="D7" s="33"/>
      <c r="E7" s="33"/>
      <c r="F7" s="33"/>
      <c r="G7" s="33"/>
      <c r="H7" s="33"/>
      <c r="I7" s="33"/>
      <c r="J7" s="33"/>
      <c r="K7" s="33"/>
      <c r="L7" s="33"/>
      <c r="M7" s="33"/>
      <c r="N7" s="33"/>
      <c r="O7" s="33"/>
      <c r="P7" s="33"/>
      <c r="Q7" s="33"/>
      <c r="R7" s="34"/>
      <c r="S7" s="34"/>
      <c r="T7" s="34"/>
      <c r="U7" s="34"/>
      <c r="V7" s="34"/>
      <c r="W7" s="34"/>
      <c r="X7" s="34"/>
      <c r="Y7" s="34"/>
      <c r="Z7" s="34"/>
      <c r="AA7" s="34"/>
      <c r="AB7" s="34"/>
      <c r="AC7" s="34"/>
      <c r="AD7" s="34"/>
      <c r="AE7" s="31"/>
      <c r="AF7" s="31"/>
      <c r="AG7" s="31"/>
      <c r="AH7" s="31"/>
      <c r="AI7" s="32"/>
      <c r="AJ7" s="32"/>
      <c r="AK7" s="31"/>
      <c r="AL7" s="108"/>
      <c r="AM7" s="108"/>
      <c r="AN7" s="108"/>
    </row>
    <row r="8" spans="1:40" s="3" customFormat="1">
      <c r="A8" s="2"/>
      <c r="B8" s="35" t="s">
        <v>88</v>
      </c>
      <c r="C8" s="780" t="s">
        <v>54</v>
      </c>
      <c r="D8" s="781"/>
      <c r="E8" s="781"/>
      <c r="F8" s="781"/>
      <c r="G8" s="781"/>
      <c r="H8" s="781"/>
      <c r="I8" s="781"/>
      <c r="J8" s="781"/>
      <c r="K8" s="781"/>
      <c r="L8" s="781"/>
      <c r="M8" s="781"/>
      <c r="N8" s="781"/>
      <c r="O8" s="781"/>
      <c r="P8" s="781"/>
      <c r="Q8" s="782"/>
      <c r="R8" s="859">
        <f>'שורות 1-21'!R8:AD8</f>
        <v>0</v>
      </c>
      <c r="S8" s="842"/>
      <c r="T8" s="842"/>
      <c r="U8" s="842"/>
      <c r="V8" s="842"/>
      <c r="W8" s="842"/>
      <c r="X8" s="842"/>
      <c r="Y8" s="842"/>
      <c r="Z8" s="842"/>
      <c r="AA8" s="842"/>
      <c r="AB8" s="842"/>
      <c r="AC8" s="842"/>
      <c r="AD8" s="860"/>
      <c r="AE8" s="13" t="s">
        <v>79</v>
      </c>
      <c r="AF8" s="15"/>
      <c r="AG8" s="15"/>
      <c r="AH8" s="15"/>
      <c r="AI8" s="25">
        <f>IF(ISBLANK(R8),0,1)</f>
        <v>1</v>
      </c>
      <c r="AJ8" s="25"/>
      <c r="AK8" s="36"/>
      <c r="AL8" s="36"/>
      <c r="AM8" s="36"/>
      <c r="AN8" s="36"/>
    </row>
    <row r="9" spans="1:40" s="3" customFormat="1" ht="7.5" customHeight="1">
      <c r="A9" s="2"/>
      <c r="B9" s="37"/>
      <c r="C9" s="38"/>
      <c r="D9" s="38"/>
      <c r="E9" s="38"/>
      <c r="F9" s="38"/>
      <c r="G9" s="38"/>
      <c r="H9" s="38"/>
      <c r="I9" s="38"/>
      <c r="J9" s="38"/>
      <c r="K9" s="38"/>
      <c r="L9" s="38"/>
      <c r="M9" s="38"/>
      <c r="N9" s="38"/>
      <c r="O9" s="38"/>
      <c r="P9" s="38"/>
      <c r="Q9" s="38"/>
      <c r="R9" s="858"/>
      <c r="S9" s="858"/>
      <c r="T9" s="858"/>
      <c r="U9" s="858"/>
      <c r="V9" s="858"/>
      <c r="W9" s="858"/>
      <c r="X9" s="858"/>
      <c r="Y9" s="858"/>
      <c r="Z9" s="858"/>
      <c r="AA9" s="858"/>
      <c r="AB9" s="858"/>
      <c r="AC9" s="858"/>
      <c r="AD9" s="858"/>
      <c r="AE9" s="13"/>
      <c r="AF9" s="15"/>
      <c r="AG9" s="15"/>
      <c r="AH9" s="15"/>
      <c r="AI9" s="25"/>
      <c r="AJ9" s="25"/>
      <c r="AK9" s="39"/>
      <c r="AL9" s="22"/>
      <c r="AM9" s="22"/>
      <c r="AN9" s="22"/>
    </row>
    <row r="10" spans="1:40" s="3" customFormat="1">
      <c r="A10" s="2"/>
      <c r="B10" s="37" t="s">
        <v>89</v>
      </c>
      <c r="C10" s="780" t="s">
        <v>56</v>
      </c>
      <c r="D10" s="781"/>
      <c r="E10" s="781"/>
      <c r="F10" s="781"/>
      <c r="G10" s="781"/>
      <c r="H10" s="781"/>
      <c r="I10" s="781"/>
      <c r="J10" s="781"/>
      <c r="K10" s="781"/>
      <c r="L10" s="781"/>
      <c r="M10" s="781"/>
      <c r="N10" s="781"/>
      <c r="O10" s="781"/>
      <c r="P10" s="781"/>
      <c r="Q10" s="782"/>
      <c r="R10" s="859">
        <f>'שורות 1-21'!R10:AD10</f>
        <v>0</v>
      </c>
      <c r="S10" s="842"/>
      <c r="T10" s="842"/>
      <c r="U10" s="842"/>
      <c r="V10" s="842"/>
      <c r="W10" s="842"/>
      <c r="X10" s="842"/>
      <c r="Y10" s="842"/>
      <c r="Z10" s="842"/>
      <c r="AA10" s="842"/>
      <c r="AB10" s="842"/>
      <c r="AC10" s="842"/>
      <c r="AD10" s="860"/>
      <c r="AE10" s="13" t="s">
        <v>79</v>
      </c>
      <c r="AF10" s="15"/>
      <c r="AG10" s="15"/>
      <c r="AH10" s="15"/>
      <c r="AI10" s="25">
        <f>IF(ISBLANK(R10),0,1)</f>
        <v>1</v>
      </c>
      <c r="AJ10" s="25"/>
      <c r="AK10" s="40"/>
      <c r="AL10" s="40"/>
      <c r="AM10" s="40"/>
      <c r="AN10" s="40"/>
    </row>
    <row r="11" spans="1:40" s="3" customFormat="1" ht="7.5" customHeight="1">
      <c r="A11" s="2"/>
      <c r="B11" s="37"/>
      <c r="C11" s="33"/>
      <c r="D11" s="33"/>
      <c r="E11" s="33"/>
      <c r="F11" s="33"/>
      <c r="G11" s="33"/>
      <c r="H11" s="33"/>
      <c r="I11" s="33"/>
      <c r="J11" s="33"/>
      <c r="K11" s="33"/>
      <c r="L11" s="33"/>
      <c r="M11" s="33"/>
      <c r="N11" s="33"/>
      <c r="O11" s="33"/>
      <c r="P11" s="33"/>
      <c r="Q11" s="33"/>
      <c r="R11" s="858"/>
      <c r="S11" s="858"/>
      <c r="T11" s="858"/>
      <c r="U11" s="858"/>
      <c r="V11" s="858"/>
      <c r="W11" s="858"/>
      <c r="X11" s="858"/>
      <c r="Y11" s="858"/>
      <c r="Z11" s="858"/>
      <c r="AA11" s="858"/>
      <c r="AB11" s="858"/>
      <c r="AC11" s="858"/>
      <c r="AD11" s="858"/>
      <c r="AE11" s="13"/>
      <c r="AF11" s="15"/>
      <c r="AG11" s="15"/>
      <c r="AH11" s="15"/>
      <c r="AI11" s="25"/>
      <c r="AJ11" s="25"/>
      <c r="AK11" s="39"/>
      <c r="AL11" s="22"/>
      <c r="AM11" s="22"/>
      <c r="AN11" s="22"/>
    </row>
    <row r="12" spans="1:40" s="3" customFormat="1">
      <c r="A12" s="2"/>
      <c r="B12" s="37" t="s">
        <v>91</v>
      </c>
      <c r="C12" s="780" t="s">
        <v>99</v>
      </c>
      <c r="D12" s="781"/>
      <c r="E12" s="781"/>
      <c r="F12" s="781"/>
      <c r="G12" s="781"/>
      <c r="H12" s="781"/>
      <c r="I12" s="781"/>
      <c r="J12" s="781"/>
      <c r="K12" s="781"/>
      <c r="L12" s="781"/>
      <c r="M12" s="781"/>
      <c r="N12" s="781"/>
      <c r="O12" s="781"/>
      <c r="P12" s="781"/>
      <c r="Q12" s="782"/>
      <c r="R12" s="1015">
        <f>'שורות 1-21'!R12:AD12</f>
        <v>0</v>
      </c>
      <c r="S12" s="1016"/>
      <c r="T12" s="1016"/>
      <c r="U12" s="1016"/>
      <c r="V12" s="1016"/>
      <c r="W12" s="1016"/>
      <c r="X12" s="1016"/>
      <c r="Y12" s="1016"/>
      <c r="Z12" s="1016"/>
      <c r="AA12" s="1016"/>
      <c r="AB12" s="1016"/>
      <c r="AC12" s="1016"/>
      <c r="AD12" s="1017"/>
      <c r="AE12" s="13" t="s">
        <v>79</v>
      </c>
      <c r="AF12" s="15"/>
      <c r="AG12" s="15"/>
      <c r="AH12" s="15"/>
      <c r="AI12" s="25">
        <f>IF(ISBLANK(R12),0,1)</f>
        <v>1</v>
      </c>
      <c r="AJ12" s="25"/>
      <c r="AK12" s="40"/>
      <c r="AL12" s="40"/>
      <c r="AM12" s="40"/>
      <c r="AN12" s="40"/>
    </row>
    <row r="13" spans="1:40" s="3" customFormat="1" ht="7.5" customHeight="1">
      <c r="A13" s="2"/>
      <c r="B13" s="37"/>
      <c r="C13" s="33"/>
      <c r="D13" s="33"/>
      <c r="E13" s="33"/>
      <c r="F13" s="33"/>
      <c r="G13" s="33"/>
      <c r="H13" s="33"/>
      <c r="I13" s="33"/>
      <c r="J13" s="33"/>
      <c r="K13" s="33"/>
      <c r="L13" s="33"/>
      <c r="M13" s="33"/>
      <c r="N13" s="33"/>
      <c r="O13" s="33"/>
      <c r="P13" s="33"/>
      <c r="Q13" s="33"/>
      <c r="R13" s="858"/>
      <c r="S13" s="858"/>
      <c r="T13" s="858"/>
      <c r="U13" s="858"/>
      <c r="V13" s="858"/>
      <c r="W13" s="858"/>
      <c r="X13" s="858"/>
      <c r="Y13" s="858"/>
      <c r="Z13" s="858"/>
      <c r="AA13" s="858"/>
      <c r="AB13" s="858"/>
      <c r="AC13" s="858"/>
      <c r="AD13" s="858"/>
      <c r="AE13" s="13"/>
      <c r="AF13" s="15"/>
      <c r="AG13" s="15"/>
      <c r="AH13" s="15"/>
      <c r="AI13" s="25"/>
      <c r="AJ13" s="25"/>
      <c r="AK13" s="39"/>
      <c r="AL13" s="22"/>
      <c r="AM13" s="22"/>
      <c r="AN13" s="22"/>
    </row>
    <row r="14" spans="1:40" s="3" customFormat="1">
      <c r="A14" s="2"/>
      <c r="B14" s="37" t="s">
        <v>92</v>
      </c>
      <c r="C14" s="780" t="s">
        <v>113</v>
      </c>
      <c r="D14" s="781"/>
      <c r="E14" s="781"/>
      <c r="F14" s="781"/>
      <c r="G14" s="781"/>
      <c r="H14" s="781"/>
      <c r="I14" s="781"/>
      <c r="J14" s="781"/>
      <c r="K14" s="781"/>
      <c r="L14" s="781"/>
      <c r="M14" s="781"/>
      <c r="N14" s="781"/>
      <c r="O14" s="781"/>
      <c r="P14" s="781"/>
      <c r="Q14" s="782"/>
      <c r="R14" s="859">
        <f>'שורות 1-21'!R14:AD14</f>
        <v>0</v>
      </c>
      <c r="S14" s="842"/>
      <c r="T14" s="842"/>
      <c r="U14" s="842"/>
      <c r="V14" s="842"/>
      <c r="W14" s="842"/>
      <c r="X14" s="842"/>
      <c r="Y14" s="842"/>
      <c r="Z14" s="842"/>
      <c r="AA14" s="842"/>
      <c r="AB14" s="842"/>
      <c r="AC14" s="842"/>
      <c r="AD14" s="860"/>
      <c r="AE14" s="13" t="s">
        <v>79</v>
      </c>
      <c r="AF14" s="15"/>
      <c r="AG14" s="15"/>
      <c r="AH14" s="15"/>
      <c r="AI14" s="25">
        <f>IF(ISBLANK(R14),0,1)</f>
        <v>1</v>
      </c>
      <c r="AJ14" s="25"/>
      <c r="AK14" s="40"/>
      <c r="AL14" s="40"/>
      <c r="AM14" s="40"/>
      <c r="AN14" s="40"/>
    </row>
    <row r="15" spans="1:40" s="3" customFormat="1" ht="7.5" customHeight="1">
      <c r="A15" s="2"/>
      <c r="B15" s="37"/>
      <c r="C15" s="38"/>
      <c r="D15" s="38"/>
      <c r="E15" s="38"/>
      <c r="F15" s="38"/>
      <c r="G15" s="38"/>
      <c r="H15" s="38"/>
      <c r="I15" s="38"/>
      <c r="J15" s="38"/>
      <c r="K15" s="38"/>
      <c r="L15" s="38"/>
      <c r="M15" s="38"/>
      <c r="N15" s="38"/>
      <c r="O15" s="38"/>
      <c r="P15" s="38"/>
      <c r="Q15" s="38"/>
      <c r="R15" s="858"/>
      <c r="S15" s="858"/>
      <c r="T15" s="858"/>
      <c r="U15" s="858"/>
      <c r="V15" s="858"/>
      <c r="W15" s="858"/>
      <c r="X15" s="858"/>
      <c r="Y15" s="858"/>
      <c r="Z15" s="858"/>
      <c r="AA15" s="858"/>
      <c r="AB15" s="858"/>
      <c r="AC15" s="858"/>
      <c r="AD15" s="858"/>
      <c r="AE15" s="13"/>
      <c r="AF15" s="15"/>
      <c r="AG15" s="15"/>
      <c r="AH15" s="15"/>
      <c r="AI15" s="25"/>
      <c r="AJ15" s="25"/>
      <c r="AK15" s="39"/>
      <c r="AL15" s="22"/>
      <c r="AM15" s="22"/>
      <c r="AN15" s="22"/>
    </row>
    <row r="16" spans="1:40" s="3" customFormat="1">
      <c r="A16" s="2"/>
      <c r="B16" s="37" t="s">
        <v>93</v>
      </c>
      <c r="C16" s="780" t="s">
        <v>114</v>
      </c>
      <c r="D16" s="781"/>
      <c r="E16" s="781"/>
      <c r="F16" s="781"/>
      <c r="G16" s="781"/>
      <c r="H16" s="781"/>
      <c r="I16" s="781"/>
      <c r="J16" s="781"/>
      <c r="K16" s="781"/>
      <c r="L16" s="781"/>
      <c r="M16" s="781"/>
      <c r="N16" s="781"/>
      <c r="O16" s="781"/>
      <c r="P16" s="781"/>
      <c r="Q16" s="782"/>
      <c r="R16" s="1015">
        <f>'שורות 1-21'!R16:AD16</f>
        <v>0</v>
      </c>
      <c r="S16" s="1016"/>
      <c r="T16" s="1016"/>
      <c r="U16" s="1016"/>
      <c r="V16" s="1016"/>
      <c r="W16" s="1016"/>
      <c r="X16" s="1016"/>
      <c r="Y16" s="1016"/>
      <c r="Z16" s="1016"/>
      <c r="AA16" s="1016"/>
      <c r="AB16" s="1016"/>
      <c r="AC16" s="1016"/>
      <c r="AD16" s="1017"/>
      <c r="AE16" s="13" t="s">
        <v>79</v>
      </c>
      <c r="AF16" s="15"/>
      <c r="AG16" s="15"/>
      <c r="AH16" s="15"/>
      <c r="AI16" s="25">
        <f>IF(ISBLANK(R16),0,1)</f>
        <v>1</v>
      </c>
      <c r="AJ16" s="25"/>
      <c r="AK16" s="40"/>
      <c r="AL16" s="40"/>
      <c r="AM16" s="40"/>
      <c r="AN16" s="40"/>
    </row>
    <row r="17" spans="1:40" s="3" customFormat="1" ht="7.5" customHeight="1">
      <c r="A17" s="2"/>
      <c r="B17" s="2"/>
      <c r="C17" s="33"/>
      <c r="D17" s="33"/>
      <c r="E17" s="33"/>
      <c r="F17" s="33"/>
      <c r="G17" s="33"/>
      <c r="H17" s="33"/>
      <c r="I17" s="33"/>
      <c r="J17" s="33"/>
      <c r="K17" s="33"/>
      <c r="L17" s="33"/>
      <c r="M17" s="33"/>
      <c r="N17" s="33"/>
      <c r="O17" s="33"/>
      <c r="P17" s="33"/>
      <c r="Q17" s="33"/>
      <c r="R17" s="41"/>
      <c r="S17" s="42"/>
      <c r="T17" s="42"/>
      <c r="U17" s="42"/>
      <c r="V17" s="42"/>
      <c r="W17" s="42"/>
      <c r="X17" s="42"/>
      <c r="Y17" s="42"/>
      <c r="Z17" s="42"/>
      <c r="AA17" s="42"/>
      <c r="AB17" s="42"/>
      <c r="AC17" s="42"/>
      <c r="AD17" s="43"/>
      <c r="AE17" s="14"/>
      <c r="AF17" s="15"/>
      <c r="AG17" s="15"/>
      <c r="AH17" s="15"/>
      <c r="AI17" s="25"/>
      <c r="AJ17" s="25"/>
      <c r="AK17" s="42"/>
      <c r="AL17" s="9"/>
      <c r="AM17" s="9"/>
      <c r="AN17" s="216"/>
    </row>
    <row r="18" spans="1:40" s="3" customFormat="1">
      <c r="A18" s="2"/>
      <c r="B18" s="37" t="s">
        <v>96</v>
      </c>
      <c r="C18" s="780" t="s">
        <v>57</v>
      </c>
      <c r="D18" s="781"/>
      <c r="E18" s="781"/>
      <c r="F18" s="781"/>
      <c r="G18" s="781"/>
      <c r="H18" s="781"/>
      <c r="I18" s="781"/>
      <c r="J18" s="781"/>
      <c r="K18" s="781"/>
      <c r="L18" s="781"/>
      <c r="M18" s="781"/>
      <c r="N18" s="781"/>
      <c r="O18" s="781"/>
      <c r="P18" s="781"/>
      <c r="Q18" s="782"/>
      <c r="R18" s="841">
        <f>'שורות 1-21'!R18:AD18</f>
        <v>0</v>
      </c>
      <c r="S18" s="842"/>
      <c r="T18" s="842"/>
      <c r="U18" s="842"/>
      <c r="V18" s="842"/>
      <c r="W18" s="842"/>
      <c r="X18" s="842"/>
      <c r="Y18" s="842"/>
      <c r="Z18" s="842"/>
      <c r="AA18" s="842"/>
      <c r="AB18" s="842"/>
      <c r="AC18" s="842"/>
      <c r="AD18" s="842"/>
      <c r="AE18" s="15"/>
      <c r="AF18" s="15"/>
      <c r="AG18" s="15"/>
      <c r="AH18" s="15"/>
      <c r="AI18" s="25">
        <f>IF(ISBLANK(R18),0,1)</f>
        <v>1</v>
      </c>
      <c r="AJ18" s="25"/>
      <c r="AK18" s="44"/>
      <c r="AL18" s="45"/>
      <c r="AM18" s="45"/>
      <c r="AN18" s="44"/>
    </row>
    <row r="19" spans="1:40" s="3" customFormat="1">
      <c r="A19" s="2"/>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25">
        <f>SUM(AI8:AI18)</f>
        <v>6</v>
      </c>
      <c r="AJ19" s="25"/>
      <c r="AK19" s="33"/>
      <c r="AL19" s="11"/>
      <c r="AM19" s="11"/>
      <c r="AN19" s="2"/>
    </row>
    <row r="20" spans="1:40" s="3" customFormat="1">
      <c r="A20" s="2"/>
      <c r="B20" s="29" t="s">
        <v>47</v>
      </c>
      <c r="C20" s="29"/>
      <c r="D20" s="29"/>
      <c r="E20" s="29"/>
      <c r="F20" s="29"/>
      <c r="G20" s="29"/>
      <c r="H20" s="29"/>
      <c r="I20" s="29"/>
      <c r="J20" s="29"/>
      <c r="K20" s="29"/>
      <c r="L20" s="29"/>
      <c r="M20" s="29"/>
      <c r="N20" s="29"/>
      <c r="O20" s="29"/>
      <c r="P20" s="29"/>
      <c r="Q20" s="29"/>
      <c r="R20" s="33"/>
      <c r="S20" s="33"/>
      <c r="T20" s="33"/>
      <c r="U20" s="33"/>
      <c r="V20" s="33"/>
      <c r="W20" s="33"/>
      <c r="X20" s="33"/>
      <c r="Y20" s="33"/>
      <c r="Z20" s="33"/>
      <c r="AA20" s="33"/>
      <c r="AB20" s="33"/>
      <c r="AC20" s="33"/>
      <c r="AD20" s="33"/>
      <c r="AE20" s="33"/>
      <c r="AF20" s="33"/>
      <c r="AG20" s="33"/>
      <c r="AH20" s="33"/>
      <c r="AI20" s="25"/>
      <c r="AJ20" s="25"/>
      <c r="AK20" s="33"/>
      <c r="AL20" s="11"/>
      <c r="AM20" s="11"/>
      <c r="AN20" s="2"/>
    </row>
    <row r="21" spans="1:40" s="3" customFormat="1" ht="7.5" customHeight="1">
      <c r="A21" s="2"/>
      <c r="B21" s="33"/>
      <c r="C21" s="33"/>
      <c r="D21" s="33"/>
      <c r="E21" s="33"/>
      <c r="F21" s="33"/>
      <c r="G21" s="33"/>
      <c r="H21" s="33"/>
      <c r="I21" s="33"/>
      <c r="J21" s="33"/>
      <c r="K21" s="33"/>
      <c r="L21" s="33"/>
      <c r="M21" s="33"/>
      <c r="N21" s="33"/>
      <c r="O21" s="33"/>
      <c r="P21" s="33"/>
      <c r="Q21" s="33"/>
      <c r="R21" s="33"/>
      <c r="S21" s="31"/>
      <c r="T21" s="31"/>
      <c r="U21" s="31"/>
      <c r="V21" s="31"/>
      <c r="W21" s="31"/>
      <c r="X21" s="31"/>
      <c r="Y21" s="31"/>
      <c r="Z21" s="31"/>
      <c r="AA21" s="31"/>
      <c r="AB21" s="31"/>
      <c r="AC21" s="31"/>
      <c r="AD21" s="31"/>
      <c r="AE21" s="31"/>
      <c r="AF21" s="31"/>
      <c r="AG21" s="31"/>
      <c r="AH21" s="31"/>
      <c r="AI21" s="25"/>
      <c r="AJ21" s="25"/>
      <c r="AK21" s="31"/>
      <c r="AL21" s="12"/>
      <c r="AM21" s="12"/>
      <c r="AN21" s="108"/>
    </row>
    <row r="22" spans="1:40" s="3" customFormat="1" ht="17.25" customHeight="1">
      <c r="A22" s="2"/>
      <c r="B22" s="37" t="s">
        <v>88</v>
      </c>
      <c r="C22" s="780" t="s">
        <v>48</v>
      </c>
      <c r="D22" s="781"/>
      <c r="E22" s="781"/>
      <c r="F22" s="781"/>
      <c r="G22" s="781"/>
      <c r="H22" s="781"/>
      <c r="I22" s="781"/>
      <c r="J22" s="781"/>
      <c r="K22" s="781"/>
      <c r="L22" s="781"/>
      <c r="M22" s="781"/>
      <c r="N22" s="781"/>
      <c r="O22" s="781"/>
      <c r="P22" s="781"/>
      <c r="Q22" s="782"/>
      <c r="R22" s="1018">
        <f>'שורות 1-21'!R22:AB22</f>
        <v>0</v>
      </c>
      <c r="S22" s="1019"/>
      <c r="T22" s="1019"/>
      <c r="U22" s="1019"/>
      <c r="V22" s="1019"/>
      <c r="W22" s="1019"/>
      <c r="X22" s="1019"/>
      <c r="Y22" s="1019"/>
      <c r="Z22" s="1019"/>
      <c r="AA22" s="1019"/>
      <c r="AB22" s="1019"/>
      <c r="AC22" s="290"/>
      <c r="AD22" s="119" t="s">
        <v>132</v>
      </c>
      <c r="AE22" s="13" t="s">
        <v>79</v>
      </c>
      <c r="AF22" s="15"/>
      <c r="AG22" s="15"/>
      <c r="AH22" s="15"/>
      <c r="AI22" s="25">
        <f>IF(ISBLANK(R22),0,1)</f>
        <v>1</v>
      </c>
      <c r="AJ22" s="25"/>
      <c r="AK22" s="46"/>
      <c r="AL22" s="46"/>
      <c r="AM22" s="46"/>
      <c r="AN22" s="46"/>
    </row>
    <row r="23" spans="1:40" s="3" customFormat="1" ht="7.5" customHeight="1">
      <c r="A23" s="2"/>
      <c r="B23" s="47"/>
      <c r="C23" s="48"/>
      <c r="D23" s="48"/>
      <c r="E23" s="48"/>
      <c r="F23" s="48"/>
      <c r="G23" s="48"/>
      <c r="H23" s="48"/>
      <c r="I23" s="48"/>
      <c r="J23" s="48"/>
      <c r="K23" s="48"/>
      <c r="L23" s="48"/>
      <c r="M23" s="48"/>
      <c r="N23" s="48"/>
      <c r="O23" s="48"/>
      <c r="P23" s="48"/>
      <c r="Q23" s="48"/>
      <c r="R23" s="49"/>
      <c r="S23" s="50"/>
      <c r="T23" s="50"/>
      <c r="U23" s="50"/>
      <c r="V23" s="50"/>
      <c r="W23" s="50"/>
      <c r="X23" s="50"/>
      <c r="Y23" s="50"/>
      <c r="Z23" s="50"/>
      <c r="AA23" s="51"/>
      <c r="AB23" s="51"/>
      <c r="AC23" s="51"/>
      <c r="AD23" s="51"/>
      <c r="AE23" s="50"/>
      <c r="AF23" s="50"/>
      <c r="AG23" s="50"/>
      <c r="AH23" s="50"/>
      <c r="AI23" s="25"/>
      <c r="AJ23" s="25"/>
      <c r="AK23" s="40"/>
      <c r="AL23" s="20"/>
      <c r="AM23" s="20"/>
      <c r="AN23" s="20"/>
    </row>
    <row r="24" spans="1:40" s="3" customFormat="1" ht="17.25" customHeight="1">
      <c r="A24" s="2"/>
      <c r="B24" s="52" t="s">
        <v>89</v>
      </c>
      <c r="C24" s="843" t="s">
        <v>128</v>
      </c>
      <c r="D24" s="844"/>
      <c r="E24" s="844"/>
      <c r="F24" s="844"/>
      <c r="G24" s="844"/>
      <c r="H24" s="844"/>
      <c r="I24" s="844"/>
      <c r="J24" s="844"/>
      <c r="K24" s="844"/>
      <c r="L24" s="844"/>
      <c r="M24" s="844"/>
      <c r="N24" s="844"/>
      <c r="O24" s="844"/>
      <c r="P24" s="844"/>
      <c r="Q24" s="845"/>
      <c r="R24" s="1020">
        <f>'שורות 1-21'!R24:AB24</f>
        <v>0</v>
      </c>
      <c r="S24" s="1021"/>
      <c r="T24" s="1021"/>
      <c r="U24" s="1021"/>
      <c r="V24" s="1021"/>
      <c r="W24" s="1021"/>
      <c r="X24" s="1021"/>
      <c r="Y24" s="1021"/>
      <c r="Z24" s="1021"/>
      <c r="AA24" s="1021"/>
      <c r="AB24" s="1021"/>
      <c r="AC24" s="291"/>
      <c r="AD24" s="120" t="s">
        <v>132</v>
      </c>
      <c r="AE24" s="13" t="s">
        <v>79</v>
      </c>
      <c r="AF24" s="15"/>
      <c r="AG24" s="15"/>
      <c r="AH24" s="15"/>
      <c r="AI24" s="25">
        <f>IF(ISBLANK(R24),0,1)</f>
        <v>1</v>
      </c>
      <c r="AJ24" s="25"/>
      <c r="AK24" s="53"/>
      <c r="AL24" s="53"/>
      <c r="AM24" s="53"/>
      <c r="AN24" s="53"/>
    </row>
    <row r="25" spans="1:40" s="3" customFormat="1" ht="7.5" customHeight="1">
      <c r="A25" s="2"/>
      <c r="B25" s="47"/>
      <c r="C25" s="49"/>
      <c r="D25" s="49"/>
      <c r="E25" s="49"/>
      <c r="F25" s="49"/>
      <c r="G25" s="49"/>
      <c r="H25" s="49"/>
      <c r="I25" s="49"/>
      <c r="J25" s="49"/>
      <c r="K25" s="49"/>
      <c r="L25" s="49"/>
      <c r="M25" s="49"/>
      <c r="N25" s="49"/>
      <c r="O25" s="49"/>
      <c r="P25" s="49"/>
      <c r="Q25" s="49"/>
      <c r="R25" s="50"/>
      <c r="S25" s="50"/>
      <c r="T25" s="50"/>
      <c r="U25" s="50"/>
      <c r="V25" s="50"/>
      <c r="W25" s="50"/>
      <c r="X25" s="50"/>
      <c r="Y25" s="50"/>
      <c r="Z25" s="50"/>
      <c r="AA25" s="50"/>
      <c r="AB25" s="50"/>
      <c r="AC25" s="50"/>
      <c r="AD25" s="50"/>
      <c r="AE25" s="50"/>
      <c r="AF25" s="50"/>
      <c r="AG25" s="50"/>
      <c r="AH25" s="50"/>
      <c r="AI25" s="25"/>
      <c r="AJ25" s="25"/>
      <c r="AK25" s="40"/>
      <c r="AL25" s="40"/>
      <c r="AM25" s="40"/>
      <c r="AN25" s="40"/>
    </row>
    <row r="26" spans="1:40" s="3" customFormat="1">
      <c r="A26" s="2"/>
      <c r="B26" s="47" t="s">
        <v>90</v>
      </c>
      <c r="C26" s="846" t="s">
        <v>116</v>
      </c>
      <c r="D26" s="847"/>
      <c r="E26" s="847"/>
      <c r="F26" s="847"/>
      <c r="G26" s="847"/>
      <c r="H26" s="847"/>
      <c r="I26" s="847"/>
      <c r="J26" s="847"/>
      <c r="K26" s="847"/>
      <c r="L26" s="847"/>
      <c r="M26" s="847"/>
      <c r="N26" s="847"/>
      <c r="O26" s="847"/>
      <c r="P26" s="847"/>
      <c r="Q26" s="848"/>
      <c r="R26" s="849">
        <f>'שורות 1-21'!R26:AD26</f>
        <v>0</v>
      </c>
      <c r="S26" s="850"/>
      <c r="T26" s="850"/>
      <c r="U26" s="850"/>
      <c r="V26" s="850"/>
      <c r="W26" s="850"/>
      <c r="X26" s="850"/>
      <c r="Y26" s="850"/>
      <c r="Z26" s="850"/>
      <c r="AA26" s="850"/>
      <c r="AB26" s="850"/>
      <c r="AC26" s="850"/>
      <c r="AD26" s="851"/>
      <c r="AE26" s="13" t="s">
        <v>79</v>
      </c>
      <c r="AF26" s="15"/>
      <c r="AG26" s="15"/>
      <c r="AH26" s="15"/>
      <c r="AI26" s="25">
        <f>IF(ISBLANK(R26),0,1)</f>
        <v>1</v>
      </c>
      <c r="AJ26" s="25"/>
      <c r="AK26" s="40"/>
      <c r="AL26" s="40"/>
      <c r="AM26" s="40"/>
      <c r="AN26" s="40"/>
    </row>
    <row r="27" spans="1:40" s="3" customFormat="1" ht="9" customHeight="1">
      <c r="A27" s="2"/>
      <c r="B27" s="47"/>
      <c r="C27" s="49"/>
      <c r="D27" s="49"/>
      <c r="E27" s="49"/>
      <c r="F27" s="49"/>
      <c r="G27" s="49"/>
      <c r="H27" s="49"/>
      <c r="I27" s="49"/>
      <c r="J27" s="49"/>
      <c r="K27" s="49"/>
      <c r="L27" s="49"/>
      <c r="M27" s="49"/>
      <c r="N27" s="49"/>
      <c r="O27" s="49"/>
      <c r="P27" s="49"/>
      <c r="Q27" s="49"/>
      <c r="R27" s="50"/>
      <c r="S27" s="50"/>
      <c r="T27" s="50"/>
      <c r="U27" s="50"/>
      <c r="V27" s="50"/>
      <c r="W27" s="50"/>
      <c r="X27" s="50"/>
      <c r="Y27" s="50"/>
      <c r="Z27" s="50"/>
      <c r="AA27" s="50"/>
      <c r="AB27" s="50"/>
      <c r="AC27" s="50"/>
      <c r="AD27" s="50"/>
      <c r="AE27" s="31"/>
      <c r="AF27" s="31"/>
      <c r="AG27" s="31"/>
      <c r="AH27" s="31"/>
      <c r="AI27" s="21"/>
      <c r="AJ27" s="21"/>
      <c r="AK27" s="40"/>
      <c r="AL27" s="40"/>
      <c r="AM27" s="40"/>
      <c r="AN27" s="40"/>
    </row>
    <row r="28" spans="1:40" s="3" customFormat="1" ht="9" customHeight="1">
      <c r="A28" s="2"/>
      <c r="B28" s="47"/>
      <c r="C28" s="846" t="s">
        <v>126</v>
      </c>
      <c r="D28" s="847"/>
      <c r="E28" s="847"/>
      <c r="F28" s="847"/>
      <c r="G28" s="847"/>
      <c r="H28" s="847"/>
      <c r="I28" s="847"/>
      <c r="J28" s="847"/>
      <c r="K28" s="847"/>
      <c r="L28" s="847"/>
      <c r="M28" s="847"/>
      <c r="N28" s="847"/>
      <c r="O28" s="847"/>
      <c r="P28" s="847"/>
      <c r="Q28" s="852"/>
      <c r="R28" s="849">
        <f>'שורות 1-21'!R28:AD28</f>
        <v>0</v>
      </c>
      <c r="S28" s="850"/>
      <c r="T28" s="850"/>
      <c r="U28" s="850"/>
      <c r="V28" s="850"/>
      <c r="W28" s="850"/>
      <c r="X28" s="850"/>
      <c r="Y28" s="850"/>
      <c r="Z28" s="850"/>
      <c r="AA28" s="850"/>
      <c r="AB28" s="850"/>
      <c r="AC28" s="850"/>
      <c r="AD28" s="851"/>
      <c r="AE28" s="13" t="s">
        <v>79</v>
      </c>
      <c r="AF28" s="15"/>
      <c r="AG28" s="31"/>
      <c r="AH28" s="31"/>
      <c r="AI28" s="21"/>
      <c r="AJ28" s="21"/>
      <c r="AK28" s="40"/>
      <c r="AL28" s="40"/>
      <c r="AM28" s="40"/>
      <c r="AN28" s="40"/>
    </row>
    <row r="29" spans="1:40" s="3" customFormat="1" ht="7.5" customHeight="1">
      <c r="A29" s="2"/>
      <c r="B29" s="47"/>
      <c r="C29" s="49"/>
      <c r="D29" s="49"/>
      <c r="E29" s="49"/>
      <c r="F29" s="49"/>
      <c r="G29" s="49"/>
      <c r="H29" s="49"/>
      <c r="I29" s="49"/>
      <c r="J29" s="49"/>
      <c r="K29" s="49"/>
      <c r="L29" s="49"/>
      <c r="M29" s="49"/>
      <c r="N29" s="49"/>
      <c r="O29" s="49"/>
      <c r="P29" s="49"/>
      <c r="Q29" s="49"/>
      <c r="R29" s="50"/>
      <c r="S29" s="50"/>
      <c r="T29" s="50"/>
      <c r="U29" s="50"/>
      <c r="V29" s="50"/>
      <c r="W29" s="50"/>
      <c r="X29" s="50"/>
      <c r="Y29" s="50"/>
      <c r="Z29" s="50"/>
      <c r="AA29" s="50"/>
      <c r="AB29" s="50"/>
      <c r="AC29" s="50"/>
      <c r="AD29" s="50"/>
      <c r="AE29" s="31"/>
      <c r="AF29" s="31"/>
      <c r="AG29" s="31"/>
      <c r="AH29" s="31"/>
      <c r="AI29" s="21"/>
      <c r="AJ29" s="21"/>
      <c r="AK29" s="40"/>
      <c r="AL29" s="40"/>
      <c r="AM29" s="40"/>
      <c r="AN29" s="40"/>
    </row>
    <row r="30" spans="1:40" s="23" customFormat="1">
      <c r="A30" s="16"/>
      <c r="B30" s="47" t="s">
        <v>91</v>
      </c>
      <c r="C30" s="846" t="s">
        <v>110</v>
      </c>
      <c r="D30" s="847"/>
      <c r="E30" s="847"/>
      <c r="F30" s="847"/>
      <c r="G30" s="847"/>
      <c r="H30" s="847"/>
      <c r="I30" s="847"/>
      <c r="J30" s="847"/>
      <c r="K30" s="847"/>
      <c r="L30" s="847"/>
      <c r="M30" s="847"/>
      <c r="N30" s="847"/>
      <c r="O30" s="847"/>
      <c r="P30" s="847"/>
      <c r="Q30" s="852"/>
      <c r="R30" s="849">
        <f>'שורות 1-21'!R30:AD30</f>
        <v>0</v>
      </c>
      <c r="S30" s="850"/>
      <c r="T30" s="850"/>
      <c r="U30" s="850"/>
      <c r="V30" s="850"/>
      <c r="W30" s="850"/>
      <c r="X30" s="850"/>
      <c r="Y30" s="850"/>
      <c r="Z30" s="850"/>
      <c r="AA30" s="850"/>
      <c r="AB30" s="850"/>
      <c r="AC30" s="850"/>
      <c r="AD30" s="851"/>
      <c r="AE30" s="13" t="s">
        <v>79</v>
      </c>
      <c r="AF30" s="15"/>
      <c r="AG30" s="24"/>
      <c r="AH30" s="24"/>
      <c r="AI30" s="26">
        <f>SUM(AI22:AI26)</f>
        <v>3</v>
      </c>
      <c r="AJ30" s="26"/>
      <c r="AK30" s="16"/>
      <c r="AL30" s="54"/>
      <c r="AM30" s="54"/>
      <c r="AN30" s="54"/>
    </row>
    <row r="31" spans="1:40" s="3" customFormat="1" ht="7.5" customHeight="1">
      <c r="A31" s="2"/>
      <c r="B31" s="47"/>
      <c r="C31" s="49"/>
      <c r="D31" s="49"/>
      <c r="E31" s="49"/>
      <c r="F31" s="49"/>
      <c r="G31" s="49"/>
      <c r="H31" s="49"/>
      <c r="I31" s="49"/>
      <c r="J31" s="49"/>
      <c r="K31" s="49"/>
      <c r="L31" s="49"/>
      <c r="M31" s="49"/>
      <c r="N31" s="49"/>
      <c r="O31" s="49"/>
      <c r="P31" s="49"/>
      <c r="Q31" s="49"/>
      <c r="R31" s="50"/>
      <c r="S31" s="50"/>
      <c r="T31" s="50"/>
      <c r="U31" s="50"/>
      <c r="V31" s="50"/>
      <c r="W31" s="50"/>
      <c r="X31" s="50"/>
      <c r="Y31" s="50"/>
      <c r="Z31" s="50"/>
      <c r="AA31" s="50"/>
      <c r="AB31" s="50"/>
      <c r="AC31" s="50"/>
      <c r="AD31" s="50"/>
      <c r="AE31" s="31"/>
      <c r="AF31" s="31"/>
      <c r="AG31" s="31"/>
      <c r="AH31" s="31"/>
      <c r="AI31" s="32"/>
      <c r="AJ31" s="32"/>
      <c r="AK31" s="31"/>
      <c r="AL31" s="31"/>
      <c r="AM31" s="31"/>
      <c r="AN31" s="31"/>
    </row>
    <row r="32" spans="1:40" s="3" customFormat="1">
      <c r="A32" s="2"/>
      <c r="B32" s="47" t="s">
        <v>92</v>
      </c>
      <c r="C32" s="780" t="s">
        <v>117</v>
      </c>
      <c r="D32" s="812"/>
      <c r="E32" s="812"/>
      <c r="F32" s="812"/>
      <c r="G32" s="812"/>
      <c r="H32" s="812"/>
      <c r="I32" s="812"/>
      <c r="J32" s="812"/>
      <c r="K32" s="812"/>
      <c r="L32" s="812"/>
      <c r="M32" s="812"/>
      <c r="N32" s="812"/>
      <c r="O32" s="812"/>
      <c r="P32" s="812"/>
      <c r="Q32" s="813"/>
      <c r="R32" s="1022">
        <f>'שורות 1-21'!R32:AD32</f>
        <v>0</v>
      </c>
      <c r="S32" s="1023"/>
      <c r="T32" s="1023"/>
      <c r="U32" s="1023"/>
      <c r="V32" s="1023"/>
      <c r="W32" s="1023"/>
      <c r="X32" s="1023"/>
      <c r="Y32" s="1023"/>
      <c r="Z32" s="1023"/>
      <c r="AA32" s="1023"/>
      <c r="AB32" s="1023"/>
      <c r="AC32" s="1023"/>
      <c r="AD32" s="1024"/>
      <c r="AE32" s="13" t="s">
        <v>79</v>
      </c>
      <c r="AF32" s="130"/>
      <c r="AG32" s="130"/>
      <c r="AH32" s="130"/>
      <c r="AI32" s="130"/>
      <c r="AJ32" s="130"/>
      <c r="AK32" s="130"/>
      <c r="AL32" s="130"/>
      <c r="AM32" s="130"/>
      <c r="AN32" s="130"/>
    </row>
    <row r="33" spans="1:40" ht="3" customHeight="1">
      <c r="B33" s="47"/>
      <c r="C33" s="49"/>
      <c r="D33" s="49"/>
      <c r="E33" s="49"/>
      <c r="F33" s="49"/>
      <c r="G33" s="49"/>
      <c r="H33" s="49"/>
      <c r="I33" s="49"/>
      <c r="J33" s="49"/>
      <c r="K33" s="49"/>
      <c r="L33" s="49"/>
      <c r="M33" s="49"/>
      <c r="N33" s="49"/>
      <c r="O33" s="49"/>
      <c r="P33" s="49"/>
      <c r="Q33" s="49"/>
      <c r="R33" s="50"/>
      <c r="S33" s="50"/>
      <c r="T33" s="50"/>
      <c r="U33" s="50"/>
      <c r="V33" s="50"/>
      <c r="W33" s="50"/>
      <c r="X33" s="50"/>
      <c r="Y33" s="50"/>
      <c r="Z33" s="50"/>
      <c r="AA33" s="50"/>
      <c r="AB33" s="50"/>
      <c r="AC33" s="50"/>
      <c r="AD33" s="50"/>
      <c r="AF33" s="105"/>
      <c r="AG33" s="105"/>
      <c r="AH33" s="105"/>
      <c r="AI33" s="17"/>
      <c r="AJ33" s="17"/>
      <c r="AK33" s="105"/>
      <c r="AL33" s="105"/>
      <c r="AM33" s="105"/>
      <c r="AN33" s="105"/>
    </row>
    <row r="34" spans="1:40" ht="7.5" customHeight="1">
      <c r="B34" s="49"/>
      <c r="C34" s="49"/>
      <c r="D34" s="49"/>
      <c r="E34" s="49"/>
      <c r="F34" s="49"/>
      <c r="G34" s="49"/>
      <c r="H34" s="49"/>
      <c r="I34" s="49"/>
      <c r="J34" s="49"/>
      <c r="K34" s="49"/>
      <c r="L34" s="49"/>
      <c r="M34" s="49"/>
      <c r="N34" s="49"/>
      <c r="O34" s="49"/>
      <c r="P34" s="49"/>
      <c r="Q34" s="49"/>
      <c r="R34" s="50"/>
      <c r="S34" s="50"/>
      <c r="T34" s="50"/>
      <c r="U34" s="50"/>
      <c r="V34" s="50"/>
      <c r="W34" s="50"/>
      <c r="X34" s="50"/>
      <c r="Y34" s="50"/>
      <c r="Z34" s="50"/>
      <c r="AA34" s="50"/>
      <c r="AB34" s="50"/>
      <c r="AC34" s="50"/>
      <c r="AD34" s="50"/>
      <c r="AE34" s="105"/>
      <c r="AF34" s="105"/>
      <c r="AG34" s="105"/>
      <c r="AH34" s="105"/>
      <c r="AI34" s="17"/>
      <c r="AJ34" s="17"/>
      <c r="AK34" s="105"/>
      <c r="AL34" s="105"/>
      <c r="AM34" s="105"/>
      <c r="AN34" s="105"/>
    </row>
    <row r="35" spans="1:40">
      <c r="B35" s="47" t="s">
        <v>93</v>
      </c>
      <c r="C35" s="780" t="s">
        <v>100</v>
      </c>
      <c r="D35" s="812"/>
      <c r="E35" s="812"/>
      <c r="F35" s="812"/>
      <c r="G35" s="812"/>
      <c r="H35" s="812"/>
      <c r="I35" s="812"/>
      <c r="J35" s="812"/>
      <c r="K35" s="812"/>
      <c r="L35" s="812"/>
      <c r="M35" s="812"/>
      <c r="N35" s="812"/>
      <c r="O35" s="812"/>
      <c r="P35" s="812"/>
      <c r="Q35" s="813"/>
      <c r="R35" s="814">
        <f>'שורות 1-21'!R35:AD35</f>
        <v>0</v>
      </c>
      <c r="S35" s="814"/>
      <c r="T35" s="814"/>
      <c r="U35" s="814"/>
      <c r="V35" s="814"/>
      <c r="W35" s="814"/>
      <c r="X35" s="814"/>
      <c r="Y35" s="814"/>
      <c r="Z35" s="814"/>
      <c r="AA35" s="814"/>
      <c r="AB35" s="814"/>
      <c r="AC35" s="814"/>
      <c r="AD35" s="815"/>
      <c r="AE35" s="13" t="s">
        <v>79</v>
      </c>
      <c r="AF35" s="130"/>
      <c r="AG35" s="130"/>
      <c r="AH35" s="130"/>
      <c r="AI35" s="130"/>
      <c r="AJ35" s="130"/>
      <c r="AK35" s="130"/>
      <c r="AL35" s="130"/>
      <c r="AM35" s="130"/>
      <c r="AN35" s="130"/>
    </row>
    <row r="36" spans="1:40" ht="7.5" customHeight="1">
      <c r="B36" s="47"/>
      <c r="C36" s="49"/>
      <c r="D36" s="49"/>
      <c r="E36" s="49"/>
      <c r="F36" s="49"/>
      <c r="G36" s="49"/>
      <c r="H36" s="49"/>
      <c r="I36" s="49"/>
      <c r="J36" s="49"/>
      <c r="K36" s="49"/>
      <c r="L36" s="49"/>
      <c r="M36" s="49"/>
      <c r="N36" s="49"/>
      <c r="O36" s="49"/>
      <c r="P36" s="49"/>
      <c r="Q36" s="49"/>
      <c r="R36" s="50"/>
      <c r="S36" s="50"/>
      <c r="T36" s="50"/>
      <c r="U36" s="50"/>
      <c r="V36" s="50"/>
      <c r="W36" s="50"/>
      <c r="X36" s="50"/>
      <c r="Y36" s="50"/>
      <c r="Z36" s="50"/>
      <c r="AA36" s="50"/>
      <c r="AB36" s="50"/>
      <c r="AC36" s="50"/>
      <c r="AD36" s="50"/>
      <c r="AF36" s="105"/>
      <c r="AG36" s="105"/>
      <c r="AH36" s="105"/>
      <c r="AI36" s="17"/>
      <c r="AJ36" s="17"/>
      <c r="AK36" s="105"/>
      <c r="AL36" s="105"/>
      <c r="AM36" s="105"/>
      <c r="AN36" s="105"/>
    </row>
    <row r="37" spans="1:40">
      <c r="B37" s="47" t="s">
        <v>96</v>
      </c>
      <c r="C37" s="780" t="s">
        <v>58</v>
      </c>
      <c r="D37" s="812"/>
      <c r="E37" s="812"/>
      <c r="F37" s="812"/>
      <c r="G37" s="812"/>
      <c r="H37" s="812"/>
      <c r="I37" s="812"/>
      <c r="J37" s="812"/>
      <c r="K37" s="812"/>
      <c r="L37" s="812"/>
      <c r="M37" s="812"/>
      <c r="N37" s="812"/>
      <c r="O37" s="812"/>
      <c r="P37" s="812"/>
      <c r="Q37" s="813"/>
      <c r="R37" s="814">
        <f>'שורות 1-21'!R37:AD37</f>
        <v>0</v>
      </c>
      <c r="S37" s="814"/>
      <c r="T37" s="814"/>
      <c r="U37" s="814"/>
      <c r="V37" s="814"/>
      <c r="W37" s="814"/>
      <c r="X37" s="814"/>
      <c r="Y37" s="814"/>
      <c r="Z37" s="814"/>
      <c r="AA37" s="814"/>
      <c r="AB37" s="814"/>
      <c r="AC37" s="814"/>
      <c r="AD37" s="815"/>
      <c r="AE37" s="13" t="s">
        <v>79</v>
      </c>
      <c r="AF37" s="130"/>
      <c r="AG37" s="130"/>
      <c r="AH37" s="130"/>
      <c r="AI37" s="130"/>
      <c r="AJ37" s="130"/>
      <c r="AK37" s="130"/>
      <c r="AL37" s="130"/>
      <c r="AM37" s="130"/>
      <c r="AN37" s="130"/>
    </row>
    <row r="38" spans="1:40" ht="7.5" customHeight="1">
      <c r="B38" s="47"/>
      <c r="C38" s="49"/>
      <c r="D38" s="49"/>
      <c r="E38" s="49"/>
      <c r="F38" s="49"/>
      <c r="G38" s="49"/>
      <c r="H38" s="49"/>
      <c r="I38" s="49"/>
      <c r="J38" s="49"/>
      <c r="K38" s="49"/>
      <c r="L38" s="49"/>
      <c r="M38" s="49"/>
      <c r="N38" s="49"/>
      <c r="O38" s="49"/>
      <c r="P38" s="49"/>
      <c r="Q38" s="49"/>
      <c r="R38" s="50"/>
      <c r="S38" s="50"/>
      <c r="T38" s="50"/>
      <c r="U38" s="50"/>
      <c r="V38" s="50"/>
      <c r="W38" s="50"/>
      <c r="X38" s="50"/>
      <c r="Y38" s="50"/>
      <c r="Z38" s="50"/>
      <c r="AA38" s="50"/>
      <c r="AB38" s="50"/>
      <c r="AC38" s="50"/>
      <c r="AD38" s="50"/>
      <c r="AF38" s="105"/>
      <c r="AG38" s="105"/>
      <c r="AH38" s="105"/>
      <c r="AI38" s="17"/>
      <c r="AJ38" s="17"/>
      <c r="AK38" s="105"/>
      <c r="AL38" s="105"/>
      <c r="AM38" s="105"/>
      <c r="AN38" s="105"/>
    </row>
    <row r="39" spans="1:40">
      <c r="B39" s="47" t="s">
        <v>127</v>
      </c>
      <c r="C39" s="780" t="s">
        <v>59</v>
      </c>
      <c r="D39" s="812"/>
      <c r="E39" s="812"/>
      <c r="F39" s="812"/>
      <c r="G39" s="812"/>
      <c r="H39" s="812"/>
      <c r="I39" s="812"/>
      <c r="J39" s="812"/>
      <c r="K39" s="812"/>
      <c r="L39" s="812"/>
      <c r="M39" s="812"/>
      <c r="N39" s="812"/>
      <c r="O39" s="812"/>
      <c r="P39" s="812"/>
      <c r="Q39" s="813"/>
      <c r="R39" s="814">
        <f>'שורות 1-21'!R39:AD39</f>
        <v>0</v>
      </c>
      <c r="S39" s="814"/>
      <c r="T39" s="814"/>
      <c r="U39" s="814"/>
      <c r="V39" s="814"/>
      <c r="W39" s="814"/>
      <c r="X39" s="814"/>
      <c r="Y39" s="814"/>
      <c r="Z39" s="814"/>
      <c r="AA39" s="814"/>
      <c r="AB39" s="814"/>
      <c r="AC39" s="814"/>
      <c r="AD39" s="815"/>
      <c r="AE39" s="13" t="s">
        <v>79</v>
      </c>
      <c r="AF39" s="130"/>
      <c r="AG39" s="130"/>
      <c r="AH39" s="130"/>
      <c r="AI39" s="130"/>
      <c r="AJ39" s="130"/>
      <c r="AK39" s="130"/>
      <c r="AL39" s="130"/>
      <c r="AM39" s="130"/>
      <c r="AN39" s="130"/>
    </row>
    <row r="40" spans="1:40">
      <c r="B40" s="49"/>
      <c r="C40" s="49"/>
      <c r="D40" s="49"/>
      <c r="E40" s="49"/>
      <c r="F40" s="49"/>
      <c r="G40" s="49"/>
      <c r="H40" s="49"/>
      <c r="I40" s="49"/>
      <c r="J40" s="49"/>
      <c r="K40" s="49"/>
      <c r="L40" s="49"/>
      <c r="M40" s="49"/>
      <c r="N40" s="49"/>
      <c r="O40" s="49"/>
      <c r="P40" s="49"/>
      <c r="Q40" s="49"/>
      <c r="R40" s="50"/>
      <c r="S40" s="50"/>
      <c r="T40" s="50"/>
      <c r="U40" s="50"/>
      <c r="V40" s="50"/>
      <c r="W40" s="50"/>
      <c r="X40" s="50"/>
      <c r="Y40" s="50"/>
      <c r="Z40" s="50"/>
      <c r="AA40" s="50"/>
      <c r="AB40" s="50"/>
      <c r="AC40" s="50"/>
      <c r="AD40" s="50"/>
      <c r="AE40" s="55"/>
      <c r="AF40" s="105"/>
      <c r="AG40" s="105"/>
      <c r="AH40" s="105"/>
      <c r="AI40" s="17"/>
      <c r="AJ40" s="17"/>
      <c r="AK40" s="105"/>
      <c r="AL40" s="105"/>
      <c r="AM40" s="105"/>
      <c r="AN40" s="105"/>
    </row>
    <row r="41" spans="1:40">
      <c r="B41" s="47"/>
      <c r="C41" s="292" t="s">
        <v>72</v>
      </c>
      <c r="D41" s="293"/>
      <c r="E41" s="293"/>
      <c r="F41" s="293"/>
      <c r="G41" s="293"/>
      <c r="H41" s="293"/>
      <c r="I41" s="293"/>
      <c r="J41" s="293"/>
      <c r="K41" s="293"/>
      <c r="L41" s="293"/>
      <c r="M41" s="293"/>
      <c r="N41" s="293"/>
      <c r="O41" s="293"/>
      <c r="P41" s="293"/>
      <c r="Q41" s="294"/>
      <c r="R41" s="471" t="s">
        <v>101</v>
      </c>
      <c r="S41" s="472"/>
      <c r="T41" s="472"/>
      <c r="U41" s="472"/>
      <c r="V41" s="472"/>
      <c r="W41" s="472"/>
      <c r="X41" s="472"/>
      <c r="Y41" s="472"/>
      <c r="Z41" s="472"/>
      <c r="AA41" s="472"/>
      <c r="AB41" s="472"/>
      <c r="AC41" s="472"/>
      <c r="AD41" s="473"/>
      <c r="AE41" s="56"/>
      <c r="AF41" s="56"/>
      <c r="AG41" s="56"/>
      <c r="AH41" s="105"/>
      <c r="AI41" s="105"/>
      <c r="AJ41" s="105"/>
      <c r="AK41" s="105"/>
      <c r="AL41" s="105"/>
      <c r="AM41" s="105"/>
      <c r="AN41" s="105"/>
    </row>
    <row r="42" spans="1:40">
      <c r="B42" s="47"/>
      <c r="C42" s="31"/>
      <c r="D42" s="31"/>
      <c r="E42" s="31"/>
      <c r="F42" s="31"/>
      <c r="G42" s="31"/>
      <c r="H42" s="31"/>
      <c r="I42" s="31"/>
      <c r="J42" s="31"/>
      <c r="K42" s="31"/>
      <c r="L42" s="31"/>
      <c r="M42" s="31"/>
      <c r="N42" s="31"/>
      <c r="O42" s="31"/>
      <c r="P42" s="31"/>
      <c r="Q42" s="31"/>
      <c r="R42" s="56"/>
      <c r="S42" s="56"/>
      <c r="T42" s="56"/>
      <c r="U42" s="56"/>
      <c r="V42" s="56"/>
      <c r="W42" s="56"/>
      <c r="X42" s="56"/>
      <c r="Y42" s="56"/>
      <c r="Z42" s="56"/>
      <c r="AA42" s="56"/>
      <c r="AB42" s="56"/>
      <c r="AC42" s="56"/>
      <c r="AD42" s="56"/>
      <c r="AE42" s="56"/>
      <c r="AF42" s="56"/>
      <c r="AG42" s="56"/>
      <c r="AH42" s="105"/>
      <c r="AI42" s="105"/>
      <c r="AJ42" s="105"/>
      <c r="AK42" s="105"/>
      <c r="AL42" s="105"/>
      <c r="AM42" s="105"/>
      <c r="AN42" s="105"/>
    </row>
    <row r="43" spans="1:40" ht="16.5" customHeight="1">
      <c r="A43" s="461" t="s">
        <v>102</v>
      </c>
      <c r="B43" s="461"/>
      <c r="C43" s="461"/>
      <c r="D43" s="461"/>
      <c r="E43" s="461"/>
      <c r="F43" s="461"/>
      <c r="G43" s="461"/>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298"/>
      <c r="AG43" s="298"/>
      <c r="AH43" s="105"/>
      <c r="AI43" s="105"/>
      <c r="AJ43" s="105"/>
      <c r="AK43" s="105"/>
      <c r="AL43" s="105"/>
      <c r="AM43" s="105"/>
      <c r="AN43" s="105"/>
    </row>
    <row r="44" spans="1:40" ht="5.2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105"/>
      <c r="AI44" s="105"/>
      <c r="AJ44" s="105"/>
      <c r="AK44" s="105"/>
      <c r="AL44" s="105"/>
      <c r="AM44" s="105"/>
      <c r="AN44" s="105"/>
    </row>
    <row r="45" spans="1:40" ht="16.5" customHeight="1">
      <c r="A45" s="461" t="s">
        <v>82</v>
      </c>
      <c r="B45" s="461"/>
      <c r="C45" s="461"/>
      <c r="D45" s="461"/>
      <c r="E45" s="461"/>
      <c r="F45" s="461"/>
      <c r="G45" s="461"/>
      <c r="H45" s="461"/>
      <c r="I45" s="461"/>
      <c r="J45" s="461"/>
      <c r="K45" s="461"/>
      <c r="L45" s="461"/>
      <c r="M45" s="461"/>
      <c r="N45" s="461"/>
      <c r="O45" s="461"/>
      <c r="P45" s="461"/>
      <c r="Q45" s="461"/>
      <c r="R45" s="461"/>
      <c r="S45" s="461"/>
      <c r="T45" s="461"/>
      <c r="U45" s="461"/>
      <c r="V45" s="461"/>
      <c r="W45" s="461"/>
      <c r="X45" s="461"/>
      <c r="Y45" s="461"/>
      <c r="Z45" s="461"/>
      <c r="AA45" s="461"/>
      <c r="AB45" s="461"/>
      <c r="AC45" s="461"/>
      <c r="AD45" s="461"/>
      <c r="AE45" s="461"/>
      <c r="AF45" s="298"/>
      <c r="AG45" s="298"/>
      <c r="AH45" s="105"/>
      <c r="AI45" s="105"/>
      <c r="AJ45" s="105"/>
      <c r="AK45" s="105"/>
      <c r="AL45" s="105"/>
      <c r="AM45" s="105"/>
      <c r="AN45" s="105"/>
    </row>
    <row r="46" spans="1:40" ht="16.5" customHeight="1">
      <c r="B46" s="49"/>
      <c r="C46" s="7" t="s">
        <v>95</v>
      </c>
      <c r="D46" s="59"/>
      <c r="E46" s="59"/>
      <c r="F46" s="59"/>
      <c r="G46" s="59"/>
      <c r="H46" s="59"/>
      <c r="I46" s="59"/>
      <c r="J46" s="59"/>
      <c r="K46" s="59"/>
      <c r="L46" s="59"/>
      <c r="M46" s="59"/>
      <c r="N46" s="49"/>
      <c r="O46" s="49"/>
      <c r="P46" s="49"/>
      <c r="Q46" s="49"/>
      <c r="R46" s="49"/>
      <c r="S46" s="49"/>
      <c r="T46" s="49"/>
      <c r="U46" s="49"/>
      <c r="V46" s="49"/>
      <c r="W46" s="49"/>
      <c r="X46" s="49"/>
      <c r="Y46" s="49"/>
      <c r="Z46" s="49"/>
      <c r="AA46" s="49"/>
      <c r="AB46" s="49"/>
      <c r="AC46" s="49"/>
      <c r="AD46" s="49"/>
      <c r="AE46" s="49"/>
      <c r="AF46" s="49"/>
      <c r="AG46" s="49"/>
      <c r="AH46" s="49"/>
      <c r="AI46" s="60"/>
      <c r="AJ46" s="60"/>
      <c r="AK46" s="49"/>
    </row>
    <row r="47" spans="1:40" ht="16.5" customHeight="1">
      <c r="B47" s="460" t="s">
        <v>49</v>
      </c>
      <c r="C47" s="460"/>
      <c r="D47" s="460"/>
      <c r="E47" s="460"/>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295"/>
      <c r="AI47" s="295"/>
      <c r="AJ47" s="295"/>
      <c r="AK47" s="295"/>
      <c r="AL47" s="295"/>
      <c r="AM47" s="295"/>
      <c r="AN47" s="295"/>
    </row>
    <row r="48" spans="1:40" ht="7.5" customHeight="1">
      <c r="B48" s="49"/>
      <c r="C48" s="49"/>
      <c r="D48" s="49"/>
      <c r="E48" s="49"/>
      <c r="F48" s="49"/>
      <c r="G48" s="49"/>
      <c r="H48" s="49"/>
      <c r="I48" s="49"/>
      <c r="J48" s="49"/>
      <c r="K48" s="49"/>
      <c r="L48" s="49"/>
      <c r="M48" s="49"/>
      <c r="N48" s="49"/>
      <c r="O48" s="49"/>
      <c r="P48" s="49"/>
      <c r="Q48" s="49"/>
      <c r="R48" s="50"/>
      <c r="S48" s="50"/>
      <c r="T48" s="50"/>
      <c r="U48" s="50"/>
      <c r="V48" s="50"/>
      <c r="W48" s="50"/>
      <c r="X48" s="50"/>
      <c r="Y48" s="50"/>
      <c r="Z48" s="50"/>
      <c r="AA48" s="50"/>
      <c r="AB48" s="50"/>
      <c r="AC48" s="50"/>
      <c r="AD48" s="50"/>
      <c r="AE48" s="50"/>
      <c r="AF48" s="50"/>
      <c r="AG48" s="50"/>
      <c r="AH48" s="50"/>
      <c r="AI48" s="61"/>
      <c r="AJ48" s="61"/>
      <c r="AK48" s="50"/>
      <c r="AL48" s="105"/>
      <c r="AM48" s="105"/>
      <c r="AN48" s="105"/>
    </row>
    <row r="49" spans="2:40">
      <c r="B49" s="47" t="s">
        <v>70</v>
      </c>
      <c r="C49" s="780" t="s">
        <v>87</v>
      </c>
      <c r="D49" s="781"/>
      <c r="E49" s="781"/>
      <c r="F49" s="781"/>
      <c r="G49" s="781"/>
      <c r="H49" s="781"/>
      <c r="I49" s="781"/>
      <c r="J49" s="781"/>
      <c r="K49" s="781"/>
      <c r="L49" s="781"/>
      <c r="M49" s="781"/>
      <c r="N49" s="781"/>
      <c r="O49" s="781"/>
      <c r="P49" s="781"/>
      <c r="Q49" s="782"/>
      <c r="R49" s="466">
        <f>'שורות 1-21'!R49:AD49</f>
        <v>0</v>
      </c>
      <c r="S49" s="467"/>
      <c r="T49" s="467"/>
      <c r="U49" s="467"/>
      <c r="V49" s="467"/>
      <c r="W49" s="467"/>
      <c r="X49" s="467"/>
      <c r="Y49" s="467"/>
      <c r="Z49" s="467"/>
      <c r="AA49" s="467"/>
      <c r="AB49" s="467"/>
      <c r="AC49" s="467"/>
      <c r="AD49" s="467"/>
      <c r="AE49" s="836" t="str">
        <f>'שורות 1-21'!AE49:AF49</f>
        <v>% שכר לתשלום</v>
      </c>
      <c r="AF49" s="837"/>
      <c r="AG49" s="124" t="s">
        <v>39</v>
      </c>
      <c r="AH49" s="125"/>
      <c r="AI49" s="125"/>
      <c r="AJ49" s="125"/>
      <c r="AK49" s="875"/>
      <c r="AL49" s="875"/>
      <c r="AM49" s="288"/>
      <c r="AN49" s="132"/>
    </row>
    <row r="50" spans="2:40" ht="7.5" customHeight="1">
      <c r="B50" s="47"/>
      <c r="C50" s="49"/>
      <c r="D50" s="49"/>
      <c r="E50" s="49"/>
      <c r="F50" s="49"/>
      <c r="G50" s="49"/>
      <c r="H50" s="49"/>
      <c r="I50" s="49"/>
      <c r="J50" s="49"/>
      <c r="K50" s="49"/>
      <c r="L50" s="49"/>
      <c r="M50" s="49"/>
      <c r="N50" s="49"/>
      <c r="O50" s="49"/>
      <c r="P50" s="49"/>
      <c r="Q50" s="49"/>
      <c r="R50" s="49"/>
      <c r="S50" s="50"/>
      <c r="T50" s="50"/>
      <c r="U50" s="50"/>
      <c r="V50" s="50"/>
      <c r="W50" s="50"/>
      <c r="X50" s="50"/>
      <c r="Y50" s="50"/>
      <c r="Z50" s="50"/>
      <c r="AA50" s="50"/>
      <c r="AB50" s="50"/>
      <c r="AC50" s="50"/>
      <c r="AD50" s="50"/>
      <c r="AE50" s="50"/>
      <c r="AF50" s="50"/>
      <c r="AG50" s="50"/>
      <c r="AH50" s="31"/>
      <c r="AI50" s="32"/>
      <c r="AJ50" s="32"/>
      <c r="AK50" s="31"/>
      <c r="AL50" s="108"/>
      <c r="AM50" s="108"/>
      <c r="AN50" s="108"/>
    </row>
    <row r="51" spans="2:40">
      <c r="B51" s="47" t="s">
        <v>69</v>
      </c>
      <c r="C51" s="780" t="s">
        <v>103</v>
      </c>
      <c r="D51" s="781"/>
      <c r="E51" s="781"/>
      <c r="F51" s="781"/>
      <c r="G51" s="781"/>
      <c r="H51" s="781"/>
      <c r="I51" s="781"/>
      <c r="J51" s="781"/>
      <c r="K51" s="781"/>
      <c r="L51" s="781"/>
      <c r="M51" s="781"/>
      <c r="N51" s="781"/>
      <c r="O51" s="781"/>
      <c r="P51" s="781"/>
      <c r="Q51" s="782"/>
      <c r="R51" s="464" t="str">
        <f>'שורות 1-21'!R51:AD51</f>
        <v>סוג החשבון</v>
      </c>
      <c r="S51" s="465"/>
      <c r="T51" s="465"/>
      <c r="U51" s="465"/>
      <c r="V51" s="465"/>
      <c r="W51" s="465"/>
      <c r="X51" s="465"/>
      <c r="Y51" s="465"/>
      <c r="Z51" s="465"/>
      <c r="AA51" s="465"/>
      <c r="AB51" s="465"/>
      <c r="AC51" s="465"/>
      <c r="AD51" s="465"/>
      <c r="AE51" s="465"/>
      <c r="AF51" s="465"/>
      <c r="AG51" s="303"/>
      <c r="AH51" s="127"/>
      <c r="AI51" s="127"/>
      <c r="AJ51" s="127"/>
      <c r="AK51" s="127"/>
      <c r="AL51" s="127"/>
      <c r="AM51" s="127"/>
      <c r="AN51" s="127"/>
    </row>
    <row r="52" spans="2:40" ht="7.5" customHeight="1">
      <c r="B52" s="47"/>
      <c r="C52" s="49"/>
      <c r="D52" s="49"/>
      <c r="E52" s="49"/>
      <c r="F52" s="49"/>
      <c r="G52" s="49"/>
      <c r="H52" s="49"/>
      <c r="I52" s="49"/>
      <c r="J52" s="49"/>
      <c r="K52" s="49"/>
      <c r="L52" s="49"/>
      <c r="M52" s="49"/>
      <c r="N52" s="49"/>
      <c r="O52" s="49"/>
      <c r="P52" s="49"/>
      <c r="Q52" s="49"/>
      <c r="R52" s="49"/>
      <c r="S52" s="50"/>
      <c r="T52" s="50"/>
      <c r="U52" s="50"/>
      <c r="V52" s="50"/>
      <c r="W52" s="50"/>
      <c r="X52" s="50"/>
      <c r="Y52" s="50"/>
      <c r="Z52" s="50"/>
      <c r="AA52" s="50"/>
      <c r="AB52" s="50"/>
      <c r="AC52" s="50"/>
      <c r="AD52" s="50"/>
      <c r="AE52" s="50"/>
      <c r="AF52" s="50"/>
      <c r="AG52" s="50"/>
      <c r="AH52" s="31"/>
      <c r="AI52" s="32"/>
      <c r="AJ52" s="32"/>
      <c r="AK52" s="31"/>
      <c r="AL52" s="108"/>
      <c r="AM52" s="108"/>
      <c r="AN52" s="108"/>
    </row>
    <row r="53" spans="2:40">
      <c r="B53" s="47" t="s">
        <v>73</v>
      </c>
      <c r="C53" s="780" t="s">
        <v>84</v>
      </c>
      <c r="D53" s="781"/>
      <c r="E53" s="781"/>
      <c r="F53" s="781"/>
      <c r="G53" s="781"/>
      <c r="H53" s="781"/>
      <c r="I53" s="781"/>
      <c r="J53" s="781"/>
      <c r="K53" s="781"/>
      <c r="L53" s="781"/>
      <c r="M53" s="781"/>
      <c r="N53" s="781"/>
      <c r="O53" s="781"/>
      <c r="P53" s="781"/>
      <c r="Q53" s="782"/>
      <c r="R53" s="1025">
        <f>'שורות 1-21'!R53:AD53</f>
        <v>0</v>
      </c>
      <c r="S53" s="1026"/>
      <c r="T53" s="1026"/>
      <c r="U53" s="1026"/>
      <c r="V53" s="1026"/>
      <c r="W53" s="1026"/>
      <c r="X53" s="1026"/>
      <c r="Y53" s="1026"/>
      <c r="Z53" s="1026"/>
      <c r="AA53" s="1026"/>
      <c r="AB53" s="1026"/>
      <c r="AC53" s="1026"/>
      <c r="AD53" s="1026"/>
      <c r="AE53" s="296"/>
      <c r="AF53" s="296"/>
      <c r="AG53" s="296"/>
      <c r="AH53" s="128"/>
      <c r="AI53" s="128"/>
      <c r="AJ53" s="128"/>
      <c r="AK53" s="128"/>
      <c r="AL53" s="128"/>
      <c r="AM53" s="128"/>
      <c r="AN53" s="128"/>
    </row>
    <row r="54" spans="2:40" ht="7.5" customHeight="1">
      <c r="B54" s="47"/>
      <c r="C54" s="49"/>
      <c r="D54" s="49"/>
      <c r="E54" s="49"/>
      <c r="F54" s="49"/>
      <c r="G54" s="49"/>
      <c r="H54" s="49"/>
      <c r="I54" s="49"/>
      <c r="J54" s="49"/>
      <c r="K54" s="49"/>
      <c r="L54" s="49"/>
      <c r="M54" s="49"/>
      <c r="N54" s="49"/>
      <c r="O54" s="49"/>
      <c r="P54" s="49"/>
      <c r="Q54" s="49"/>
      <c r="R54" s="49"/>
      <c r="S54" s="50"/>
      <c r="T54" s="50"/>
      <c r="U54" s="50"/>
      <c r="V54" s="50"/>
      <c r="W54" s="50"/>
      <c r="X54" s="50"/>
      <c r="Y54" s="50"/>
      <c r="Z54" s="50"/>
      <c r="AA54" s="50"/>
      <c r="AB54" s="50"/>
      <c r="AC54" s="50"/>
      <c r="AD54" s="50"/>
      <c r="AE54" s="50"/>
      <c r="AF54" s="50"/>
      <c r="AG54" s="50"/>
      <c r="AH54" s="31"/>
      <c r="AI54" s="32"/>
      <c r="AJ54" s="32"/>
      <c r="AK54" s="31"/>
      <c r="AL54" s="108"/>
      <c r="AM54" s="108"/>
      <c r="AN54" s="108"/>
    </row>
    <row r="55" spans="2:40">
      <c r="B55" s="47" t="s">
        <v>74</v>
      </c>
      <c r="C55" s="822" t="s">
        <v>85</v>
      </c>
      <c r="D55" s="823"/>
      <c r="E55" s="823"/>
      <c r="F55" s="823"/>
      <c r="G55" s="823"/>
      <c r="H55" s="823"/>
      <c r="I55" s="823"/>
      <c r="J55" s="823"/>
      <c r="K55" s="823"/>
      <c r="L55" s="823"/>
      <c r="M55" s="823"/>
      <c r="N55" s="823"/>
      <c r="O55" s="823"/>
      <c r="P55" s="823"/>
      <c r="Q55" s="824"/>
      <c r="R55" s="1025">
        <f>'שורות 1-21'!R55:AD55</f>
        <v>0</v>
      </c>
      <c r="S55" s="1026"/>
      <c r="T55" s="1026"/>
      <c r="U55" s="1026"/>
      <c r="V55" s="1026"/>
      <c r="W55" s="1026"/>
      <c r="X55" s="1026"/>
      <c r="Y55" s="1026"/>
      <c r="Z55" s="1026"/>
      <c r="AA55" s="1026"/>
      <c r="AB55" s="1026"/>
      <c r="AC55" s="1026"/>
      <c r="AD55" s="1026"/>
      <c r="AE55" s="296"/>
      <c r="AF55" s="296"/>
      <c r="AG55" s="296"/>
      <c r="AH55" s="128"/>
      <c r="AI55" s="128"/>
      <c r="AJ55" s="128"/>
      <c r="AK55" s="128"/>
      <c r="AL55" s="128"/>
      <c r="AM55" s="128"/>
      <c r="AN55" s="128"/>
    </row>
    <row r="56" spans="2:40" ht="7.5" customHeight="1">
      <c r="B56" s="47"/>
      <c r="C56" s="49"/>
      <c r="D56" s="49"/>
      <c r="E56" s="49"/>
      <c r="F56" s="49"/>
      <c r="G56" s="49"/>
      <c r="H56" s="49"/>
      <c r="I56" s="49"/>
      <c r="J56" s="49"/>
      <c r="K56" s="49"/>
      <c r="L56" s="49"/>
      <c r="M56" s="49"/>
      <c r="N56" s="49"/>
      <c r="O56" s="49"/>
      <c r="P56" s="49"/>
      <c r="Q56" s="49"/>
      <c r="R56" s="50"/>
      <c r="S56" s="50"/>
      <c r="T56" s="50"/>
      <c r="U56" s="50"/>
      <c r="V56" s="50"/>
      <c r="W56" s="50"/>
      <c r="X56" s="50"/>
      <c r="Y56" s="50"/>
      <c r="Z56" s="62"/>
      <c r="AA56" s="62"/>
      <c r="AB56" s="62"/>
      <c r="AC56" s="62"/>
      <c r="AD56" s="62"/>
      <c r="AE56" s="50"/>
      <c r="AF56" s="50"/>
      <c r="AG56" s="50"/>
      <c r="AH56" s="31"/>
      <c r="AI56" s="32"/>
      <c r="AJ56" s="32"/>
      <c r="AK56" s="31"/>
      <c r="AL56" s="108"/>
      <c r="AM56" s="108"/>
      <c r="AN56" s="108"/>
    </row>
    <row r="57" spans="2:40" ht="19.5" customHeight="1">
      <c r="B57" s="47" t="s">
        <v>75</v>
      </c>
      <c r="C57" s="780" t="s">
        <v>61</v>
      </c>
      <c r="D57" s="781"/>
      <c r="E57" s="781"/>
      <c r="F57" s="781"/>
      <c r="G57" s="781"/>
      <c r="H57" s="781"/>
      <c r="I57" s="781"/>
      <c r="J57" s="781"/>
      <c r="K57" s="781"/>
      <c r="L57" s="781"/>
      <c r="M57" s="781"/>
      <c r="N57" s="781"/>
      <c r="O57" s="781"/>
      <c r="P57" s="781"/>
      <c r="Q57" s="782"/>
      <c r="R57" s="814">
        <f>'שורות 1-21'!R57:Y57</f>
        <v>0</v>
      </c>
      <c r="S57" s="814"/>
      <c r="T57" s="814"/>
      <c r="U57" s="814"/>
      <c r="V57" s="814"/>
      <c r="W57" s="814"/>
      <c r="X57" s="814"/>
      <c r="Y57" s="814"/>
      <c r="Z57" s="775" t="s">
        <v>62</v>
      </c>
      <c r="AA57" s="776"/>
      <c r="AB57" s="776"/>
      <c r="AC57" s="776"/>
      <c r="AD57" s="786"/>
      <c r="AE57" s="832">
        <f>'שורות 1-21'!AE57:AG57</f>
        <v>0</v>
      </c>
      <c r="AF57" s="814"/>
      <c r="AG57" s="815"/>
      <c r="AH57" s="129"/>
      <c r="AI57" s="129"/>
      <c r="AJ57" s="129"/>
      <c r="AK57" s="129"/>
      <c r="AL57" s="129"/>
      <c r="AM57" s="129"/>
      <c r="AN57" s="129"/>
    </row>
    <row r="58" spans="2:40" ht="7.5" customHeight="1">
      <c r="B58" s="49"/>
      <c r="C58" s="49"/>
      <c r="D58" s="49"/>
      <c r="E58" s="49"/>
      <c r="F58" s="49"/>
      <c r="G58" s="49"/>
      <c r="H58" s="49"/>
      <c r="I58" s="49"/>
      <c r="J58" s="49"/>
      <c r="K58" s="49"/>
      <c r="L58" s="49"/>
      <c r="M58" s="49"/>
      <c r="N58" s="49"/>
      <c r="O58" s="49"/>
      <c r="P58" s="49"/>
      <c r="Q58" s="49"/>
      <c r="R58" s="50"/>
      <c r="Y58" s="50"/>
      <c r="Z58" s="50"/>
      <c r="AA58" s="50"/>
      <c r="AB58" s="63"/>
      <c r="AC58" s="50"/>
      <c r="AD58" s="50"/>
      <c r="AE58" s="50"/>
      <c r="AF58" s="50"/>
      <c r="AG58" s="50"/>
      <c r="AH58" s="31"/>
      <c r="AI58" s="32"/>
      <c r="AJ58" s="32"/>
      <c r="AK58" s="31"/>
      <c r="AL58" s="108"/>
      <c r="AM58" s="108"/>
      <c r="AN58" s="108"/>
    </row>
    <row r="59" spans="2:40" ht="19.5" customHeight="1">
      <c r="B59" s="47" t="s">
        <v>76</v>
      </c>
      <c r="C59" s="816" t="s">
        <v>81</v>
      </c>
      <c r="D59" s="817"/>
      <c r="E59" s="817"/>
      <c r="F59" s="817"/>
      <c r="G59" s="817"/>
      <c r="H59" s="817"/>
      <c r="I59" s="817"/>
      <c r="J59" s="817"/>
      <c r="K59" s="817"/>
      <c r="L59" s="817"/>
      <c r="M59" s="817"/>
      <c r="N59" s="817"/>
      <c r="O59" s="817"/>
      <c r="P59" s="817"/>
      <c r="Q59" s="818"/>
      <c r="R59" s="64" t="s">
        <v>77</v>
      </c>
      <c r="S59" s="819">
        <f>'שורות 1-21'!S59:AA59</f>
        <v>0</v>
      </c>
      <c r="T59" s="820"/>
      <c r="U59" s="820"/>
      <c r="V59" s="820"/>
      <c r="W59" s="820"/>
      <c r="X59" s="820"/>
      <c r="Y59" s="820"/>
      <c r="Z59" s="820"/>
      <c r="AA59" s="821"/>
      <c r="AB59" s="64" t="s">
        <v>78</v>
      </c>
      <c r="AC59" s="297"/>
      <c r="AD59" s="833">
        <f>'שורות 1-21'!AD59:AG59</f>
        <v>0</v>
      </c>
      <c r="AE59" s="820"/>
      <c r="AF59" s="820"/>
      <c r="AG59" s="821"/>
      <c r="AH59" s="127"/>
      <c r="AI59" s="127"/>
      <c r="AJ59" s="127"/>
      <c r="AK59" s="127"/>
      <c r="AL59" s="127"/>
      <c r="AM59" s="127"/>
      <c r="AN59" s="127"/>
    </row>
    <row r="60" spans="2:40" ht="7.5" customHeight="1">
      <c r="B60" s="49"/>
      <c r="C60" s="49"/>
      <c r="D60" s="49"/>
      <c r="E60" s="49"/>
      <c r="F60" s="49"/>
      <c r="G60" s="49"/>
      <c r="H60" s="49"/>
      <c r="I60" s="49"/>
      <c r="J60" s="49"/>
      <c r="K60" s="49"/>
      <c r="L60" s="49"/>
      <c r="M60" s="49"/>
      <c r="N60" s="49"/>
      <c r="O60" s="49"/>
      <c r="P60" s="49"/>
      <c r="Q60" s="49"/>
      <c r="R60" s="50"/>
      <c r="S60" s="50"/>
      <c r="T60" s="50"/>
      <c r="U60" s="50"/>
      <c r="V60" s="50"/>
      <c r="W60" s="50"/>
      <c r="X60" s="50"/>
      <c r="Y60" s="50"/>
      <c r="Z60" s="50"/>
      <c r="AA60" s="50"/>
      <c r="AB60" s="50"/>
      <c r="AC60" s="50"/>
      <c r="AD60" s="50"/>
      <c r="AE60" s="55"/>
      <c r="AF60" s="55"/>
      <c r="AG60" s="55"/>
      <c r="AH60" s="108"/>
      <c r="AI60" s="90"/>
      <c r="AJ60" s="90"/>
      <c r="AK60" s="108"/>
      <c r="AL60" s="108"/>
      <c r="AM60" s="108"/>
      <c r="AN60" s="108"/>
    </row>
    <row r="61" spans="2:40">
      <c r="B61" s="37"/>
      <c r="C61" s="775" t="s">
        <v>80</v>
      </c>
      <c r="D61" s="776"/>
      <c r="E61" s="776"/>
      <c r="F61" s="776"/>
      <c r="G61" s="776"/>
      <c r="H61" s="776"/>
      <c r="I61" s="776"/>
      <c r="J61" s="776"/>
      <c r="K61" s="776"/>
      <c r="L61" s="776"/>
      <c r="M61" s="776"/>
      <c r="N61" s="776"/>
      <c r="O61" s="776"/>
      <c r="P61" s="776"/>
      <c r="Q61" s="786"/>
      <c r="R61" s="471" t="str">
        <f>R41</f>
        <v xml:space="preserve">בעת מילוי הטופס יש לרשום מידע בלתי מסווג בלבד </v>
      </c>
      <c r="S61" s="472"/>
      <c r="T61" s="472"/>
      <c r="U61" s="472"/>
      <c r="V61" s="472"/>
      <c r="W61" s="472"/>
      <c r="X61" s="472"/>
      <c r="Y61" s="472"/>
      <c r="Z61" s="472"/>
      <c r="AA61" s="472"/>
      <c r="AB61" s="472"/>
      <c r="AC61" s="472"/>
      <c r="AD61" s="472"/>
      <c r="AE61" s="472"/>
      <c r="AF61" s="472"/>
      <c r="AG61" s="472"/>
      <c r="AH61" s="56"/>
      <c r="AI61" s="56"/>
      <c r="AJ61" s="56"/>
      <c r="AK61" s="56"/>
      <c r="AL61" s="56"/>
      <c r="AM61" s="56"/>
      <c r="AN61" s="56"/>
    </row>
    <row r="62" spans="2:40">
      <c r="B62" s="49"/>
    </row>
    <row r="63" spans="2:40">
      <c r="B63" s="828" t="s">
        <v>60</v>
      </c>
      <c r="C63" s="828"/>
      <c r="D63" s="828"/>
      <c r="E63" s="828"/>
      <c r="F63" s="828"/>
      <c r="G63" s="828"/>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row>
    <row r="64" spans="2:40" ht="7.5" customHeight="1">
      <c r="B64" s="49"/>
      <c r="C64" s="49"/>
      <c r="D64" s="49"/>
      <c r="E64" s="49"/>
      <c r="F64" s="49"/>
      <c r="G64" s="49"/>
      <c r="H64" s="49"/>
      <c r="I64" s="50"/>
      <c r="J64" s="50"/>
      <c r="K64" s="50"/>
      <c r="L64" s="49"/>
      <c r="M64" s="49"/>
      <c r="N64" s="49"/>
      <c r="O64" s="49"/>
      <c r="P64" s="49"/>
      <c r="Q64" s="49"/>
      <c r="R64" s="49"/>
      <c r="S64" s="50"/>
      <c r="T64" s="50"/>
      <c r="U64" s="50"/>
      <c r="V64" s="65"/>
      <c r="W64" s="65"/>
      <c r="X64" s="65"/>
      <c r="Y64" s="65"/>
      <c r="Z64" s="50"/>
      <c r="AA64" s="50"/>
      <c r="AB64" s="50"/>
      <c r="AC64" s="50"/>
      <c r="AD64" s="50"/>
      <c r="AE64" s="65"/>
      <c r="AF64" s="65"/>
      <c r="AG64" s="65"/>
      <c r="AH64" s="50"/>
      <c r="AI64" s="61"/>
      <c r="AJ64" s="61"/>
      <c r="AK64" s="50"/>
      <c r="AL64" s="105"/>
      <c r="AM64" s="105"/>
      <c r="AN64" s="105"/>
    </row>
    <row r="65" spans="1:46">
      <c r="C65" s="775" t="s">
        <v>52</v>
      </c>
      <c r="D65" s="776"/>
      <c r="E65" s="776"/>
      <c r="F65" s="776"/>
      <c r="G65" s="776"/>
      <c r="H65" s="776"/>
      <c r="I65" s="776"/>
      <c r="J65" s="776"/>
      <c r="K65" s="776"/>
      <c r="L65" s="776"/>
      <c r="M65" s="776"/>
      <c r="N65" s="776"/>
      <c r="O65" s="776"/>
      <c r="P65" s="776"/>
      <c r="Q65" s="776"/>
      <c r="R65" s="776"/>
      <c r="S65" s="776"/>
      <c r="T65" s="776"/>
      <c r="U65" s="786"/>
      <c r="V65" s="857">
        <f>'שורות 1-21'!V65:Y65</f>
        <v>0</v>
      </c>
      <c r="W65" s="857"/>
      <c r="X65" s="857"/>
      <c r="Y65" s="857"/>
      <c r="Z65" s="775" t="s">
        <v>53</v>
      </c>
      <c r="AA65" s="776"/>
      <c r="AB65" s="776"/>
      <c r="AC65" s="776"/>
      <c r="AD65" s="786"/>
      <c r="AE65" s="832">
        <f>'שורות 1-21'!AE65:AG65</f>
        <v>0</v>
      </c>
      <c r="AF65" s="814"/>
      <c r="AG65" s="815"/>
      <c r="AH65" s="50"/>
      <c r="AI65" s="50"/>
      <c r="AJ65" s="50"/>
      <c r="AK65" s="50"/>
      <c r="AL65" s="50"/>
      <c r="AM65" s="50"/>
      <c r="AN65" s="50"/>
    </row>
    <row r="66" spans="1:46" ht="7.5" customHeight="1">
      <c r="B66" s="49"/>
      <c r="C66" s="49"/>
      <c r="D66" s="49"/>
      <c r="E66" s="49"/>
      <c r="F66" s="49"/>
      <c r="G66" s="49"/>
      <c r="H66" s="49"/>
      <c r="I66" s="49"/>
      <c r="J66" s="49"/>
      <c r="K66" s="49"/>
      <c r="L66" s="49"/>
      <c r="M66" s="49"/>
      <c r="N66" s="49"/>
      <c r="O66" s="49"/>
      <c r="P66" s="49"/>
      <c r="Q66" s="49"/>
      <c r="R66" s="49"/>
      <c r="S66" s="50"/>
      <c r="T66" s="50"/>
      <c r="U66" s="50"/>
      <c r="V66" s="50"/>
      <c r="W66" s="50"/>
      <c r="X66" s="50"/>
      <c r="Y66" s="50"/>
      <c r="Z66" s="50"/>
      <c r="AA66" s="50"/>
      <c r="AB66" s="50"/>
      <c r="AC66" s="50"/>
      <c r="AD66" s="50"/>
      <c r="AE66" s="51"/>
      <c r="AF66" s="51"/>
      <c r="AG66" s="51"/>
      <c r="AH66" s="50"/>
      <c r="AI66" s="61"/>
      <c r="AJ66" s="61"/>
      <c r="AK66" s="50"/>
      <c r="AL66" s="105"/>
      <c r="AM66" s="105"/>
      <c r="AN66" s="105"/>
    </row>
    <row r="68" spans="1:46" s="266" customFormat="1" ht="36" customHeight="1">
      <c r="A68" s="265"/>
      <c r="B68" s="831" t="s">
        <v>130</v>
      </c>
      <c r="C68" s="831" t="s">
        <v>118</v>
      </c>
      <c r="D68" s="469" t="s">
        <v>180</v>
      </c>
      <c r="E68" s="469"/>
      <c r="F68" s="469"/>
      <c r="G68" s="469"/>
      <c r="H68" s="469"/>
      <c r="I68" s="469"/>
      <c r="J68" s="469"/>
      <c r="K68" s="469"/>
      <c r="L68" s="469"/>
      <c r="M68" s="831" t="s">
        <v>181</v>
      </c>
      <c r="N68" s="831"/>
      <c r="O68" s="879" t="s">
        <v>182</v>
      </c>
      <c r="P68" s="879"/>
      <c r="Q68" s="879"/>
      <c r="R68" s="879"/>
      <c r="S68" s="879" t="s">
        <v>200</v>
      </c>
      <c r="T68" s="879"/>
      <c r="U68" s="879"/>
      <c r="V68" s="879"/>
      <c r="W68" s="879"/>
      <c r="X68" s="879"/>
      <c r="Y68" s="879"/>
      <c r="Z68" s="834" t="s">
        <v>201</v>
      </c>
      <c r="AA68" s="834"/>
      <c r="AB68" s="834"/>
      <c r="AC68" s="834"/>
      <c r="AD68" s="834"/>
      <c r="AE68" s="834" t="s">
        <v>183</v>
      </c>
      <c r="AF68" s="834"/>
      <c r="AG68" s="834"/>
      <c r="AH68" s="810" t="s">
        <v>202</v>
      </c>
      <c r="AI68" s="810"/>
      <c r="AJ68" s="810" t="s">
        <v>184</v>
      </c>
      <c r="AK68" s="810"/>
      <c r="AL68" s="810" t="s">
        <v>185</v>
      </c>
      <c r="AM68" s="810"/>
      <c r="AN68" s="810"/>
      <c r="AO68" s="810" t="s">
        <v>209</v>
      </c>
      <c r="AS68" s="999" t="s">
        <v>179</v>
      </c>
      <c r="AT68" s="1000"/>
    </row>
    <row r="69" spans="1:46" s="266" customFormat="1" ht="28.5" customHeight="1">
      <c r="A69" s="265"/>
      <c r="B69" s="831"/>
      <c r="C69" s="831"/>
      <c r="D69" s="469"/>
      <c r="E69" s="469"/>
      <c r="F69" s="469"/>
      <c r="G69" s="469"/>
      <c r="H69" s="469"/>
      <c r="I69" s="469"/>
      <c r="J69" s="469"/>
      <c r="K69" s="469"/>
      <c r="L69" s="469"/>
      <c r="M69" s="831"/>
      <c r="N69" s="831"/>
      <c r="O69" s="879"/>
      <c r="P69" s="879"/>
      <c r="Q69" s="879"/>
      <c r="R69" s="879"/>
      <c r="S69" s="879"/>
      <c r="T69" s="879"/>
      <c r="U69" s="879"/>
      <c r="V69" s="879"/>
      <c r="W69" s="879"/>
      <c r="X69" s="879"/>
      <c r="Y69" s="879"/>
      <c r="Z69" s="835"/>
      <c r="AA69" s="835"/>
      <c r="AB69" s="835"/>
      <c r="AC69" s="835"/>
      <c r="AD69" s="835"/>
      <c r="AE69" s="835"/>
      <c r="AF69" s="835"/>
      <c r="AG69" s="835"/>
      <c r="AH69" s="810"/>
      <c r="AI69" s="810"/>
      <c r="AJ69" s="810"/>
      <c r="AK69" s="810"/>
      <c r="AL69" s="810"/>
      <c r="AM69" s="810"/>
      <c r="AN69" s="810"/>
      <c r="AO69" s="810"/>
      <c r="AS69" s="1001"/>
      <c r="AT69" s="1002"/>
    </row>
    <row r="70" spans="1:46" s="266" customFormat="1">
      <c r="A70" s="265"/>
      <c r="B70" s="289" t="s">
        <v>5</v>
      </c>
      <c r="C70" s="443" t="s">
        <v>6</v>
      </c>
      <c r="D70" s="469" t="s">
        <v>10</v>
      </c>
      <c r="E70" s="469"/>
      <c r="F70" s="469"/>
      <c r="G70" s="469"/>
      <c r="H70" s="469"/>
      <c r="I70" s="469"/>
      <c r="J70" s="469"/>
      <c r="K70" s="469"/>
      <c r="L70" s="469"/>
      <c r="M70" s="469" t="s">
        <v>7</v>
      </c>
      <c r="N70" s="469"/>
      <c r="O70" s="469" t="s">
        <v>8</v>
      </c>
      <c r="P70" s="469"/>
      <c r="Q70" s="469"/>
      <c r="R70" s="469"/>
      <c r="S70" s="825" t="s">
        <v>208</v>
      </c>
      <c r="T70" s="826"/>
      <c r="U70" s="826"/>
      <c r="V70" s="826"/>
      <c r="W70" s="826"/>
      <c r="X70" s="826"/>
      <c r="Y70" s="827"/>
      <c r="Z70" s="1003" t="s">
        <v>131</v>
      </c>
      <c r="AA70" s="1004"/>
      <c r="AB70" s="1004"/>
      <c r="AC70" s="1004"/>
      <c r="AD70" s="1005"/>
      <c r="AE70" s="1006" t="s">
        <v>24</v>
      </c>
      <c r="AF70" s="1006"/>
      <c r="AG70" s="1007"/>
      <c r="AH70" s="469" t="s">
        <v>25</v>
      </c>
      <c r="AI70" s="469"/>
      <c r="AJ70" s="469" t="s">
        <v>26</v>
      </c>
      <c r="AK70" s="469"/>
      <c r="AL70" s="469" t="s">
        <v>178</v>
      </c>
      <c r="AM70" s="469"/>
      <c r="AN70" s="469"/>
      <c r="AO70" s="444" t="s">
        <v>204</v>
      </c>
      <c r="AS70" s="1008" t="s">
        <v>23</v>
      </c>
      <c r="AT70" s="1009"/>
    </row>
    <row r="71" spans="1:46" s="268" customFormat="1" ht="18.75">
      <c r="A71" s="267"/>
      <c r="B71" s="122">
        <v>106</v>
      </c>
      <c r="C71" s="269" t="s">
        <v>188</v>
      </c>
      <c r="D71" s="1027" t="s">
        <v>196</v>
      </c>
      <c r="E71" s="1027"/>
      <c r="F71" s="1027"/>
      <c r="G71" s="1027"/>
      <c r="H71" s="1027"/>
      <c r="I71" s="1027"/>
      <c r="J71" s="1027"/>
      <c r="K71" s="1027"/>
      <c r="L71" s="1027"/>
      <c r="M71" s="1028">
        <f>'שורות 105-85'!M92:N92</f>
        <v>0</v>
      </c>
      <c r="N71" s="1028"/>
      <c r="O71" s="1029"/>
      <c r="P71" s="1029"/>
      <c r="Q71" s="1029"/>
      <c r="R71" s="1029"/>
      <c r="S71" s="1030">
        <f>'שורות 105-85'!S92:Y92</f>
        <v>0</v>
      </c>
      <c r="T71" s="1030"/>
      <c r="U71" s="1030"/>
      <c r="V71" s="1030"/>
      <c r="W71" s="1030"/>
      <c r="X71" s="1030"/>
      <c r="Y71" s="1030"/>
      <c r="Z71" s="470">
        <f>'שורות 105-85'!Z92:AD92</f>
        <v>0</v>
      </c>
      <c r="AA71" s="470"/>
      <c r="AB71" s="470"/>
      <c r="AC71" s="470"/>
      <c r="AD71" s="470"/>
      <c r="AE71" s="470">
        <f>'שורות 105-85'!AE92:AG92</f>
        <v>0</v>
      </c>
      <c r="AF71" s="470"/>
      <c r="AG71" s="470"/>
      <c r="AH71" s="470">
        <f>'שורות 105-85'!AH92:AI92</f>
        <v>0</v>
      </c>
      <c r="AI71" s="470"/>
      <c r="AJ71" s="1031"/>
      <c r="AK71" s="1031"/>
      <c r="AL71" s="470">
        <f>'שורות 105-85'!AL92:AN92</f>
        <v>0</v>
      </c>
      <c r="AM71" s="470"/>
      <c r="AN71" s="470"/>
      <c r="AO71" s="457">
        <f>'שורות 105-85'!AO92</f>
        <v>0</v>
      </c>
      <c r="AS71" s="534">
        <f>'שורות 105-85'!AS92:AT92</f>
        <v>0</v>
      </c>
      <c r="AT71" s="536"/>
    </row>
    <row r="72" spans="1:46" s="268" customFormat="1" ht="18.75">
      <c r="A72" s="267"/>
      <c r="B72" s="122">
        <v>107</v>
      </c>
      <c r="C72" s="123"/>
      <c r="D72" s="806"/>
      <c r="E72" s="806"/>
      <c r="F72" s="806"/>
      <c r="G72" s="806"/>
      <c r="H72" s="806"/>
      <c r="I72" s="806"/>
      <c r="J72" s="806"/>
      <c r="K72" s="806"/>
      <c r="L72" s="806"/>
      <c r="M72" s="477"/>
      <c r="N72" s="477"/>
      <c r="O72" s="805"/>
      <c r="P72" s="805"/>
      <c r="Q72" s="805"/>
      <c r="R72" s="805"/>
      <c r="S72" s="476" t="str">
        <f t="shared" ref="S72" si="0">IF(M72="","",M72*O72*(1-AJ72))</f>
        <v/>
      </c>
      <c r="T72" s="476"/>
      <c r="U72" s="476"/>
      <c r="V72" s="476"/>
      <c r="W72" s="476"/>
      <c r="X72" s="476"/>
      <c r="Y72" s="476"/>
      <c r="Z72" s="811"/>
      <c r="AA72" s="811"/>
      <c r="AB72" s="811"/>
      <c r="AC72" s="811"/>
      <c r="AD72" s="811"/>
      <c r="AE72" s="811"/>
      <c r="AF72" s="811"/>
      <c r="AG72" s="811"/>
      <c r="AH72" s="470" t="str">
        <f t="shared" ref="AH72" si="1">IF(AL72="","",IF(AJ72="",AL72,AL72/(1-AJ72)))</f>
        <v/>
      </c>
      <c r="AI72" s="470"/>
      <c r="AJ72" s="468"/>
      <c r="AK72" s="468"/>
      <c r="AL72" s="534" t="str">
        <f t="shared" ref="AL72" si="2">IF(S72="","",IF($AE$49=95%,95%*(S72-Z72),IF($AE$49=100%,S72-AE72,0)))</f>
        <v/>
      </c>
      <c r="AM72" s="535"/>
      <c r="AN72" s="536"/>
      <c r="AO72" s="457" t="str">
        <f t="shared" ref="AO72:AO91" si="3">IF(M72="","",M72-S72/(1-AJ72))</f>
        <v/>
      </c>
      <c r="AS72" s="1010" t="str">
        <f>IF(AJ72="","",AE72/(1-AJ72))</f>
        <v/>
      </c>
      <c r="AT72" s="1011"/>
    </row>
    <row r="73" spans="1:46" s="268" customFormat="1" ht="18.75">
      <c r="A73" s="267"/>
      <c r="B73" s="122">
        <v>108</v>
      </c>
      <c r="C73" s="123"/>
      <c r="D73" s="806"/>
      <c r="E73" s="806"/>
      <c r="F73" s="806"/>
      <c r="G73" s="806"/>
      <c r="H73" s="806"/>
      <c r="I73" s="806"/>
      <c r="J73" s="806"/>
      <c r="K73" s="806"/>
      <c r="L73" s="806"/>
      <c r="M73" s="477"/>
      <c r="N73" s="477"/>
      <c r="O73" s="805"/>
      <c r="P73" s="805"/>
      <c r="Q73" s="805"/>
      <c r="R73" s="805"/>
      <c r="S73" s="476" t="str">
        <f t="shared" ref="S73:S91" si="4">IF(M73="","",M73*O73*(1-AJ73))</f>
        <v/>
      </c>
      <c r="T73" s="476"/>
      <c r="U73" s="476"/>
      <c r="V73" s="476"/>
      <c r="W73" s="476"/>
      <c r="X73" s="476"/>
      <c r="Y73" s="476"/>
      <c r="Z73" s="811"/>
      <c r="AA73" s="811"/>
      <c r="AB73" s="811"/>
      <c r="AC73" s="811"/>
      <c r="AD73" s="811"/>
      <c r="AE73" s="811"/>
      <c r="AF73" s="811"/>
      <c r="AG73" s="811"/>
      <c r="AH73" s="470" t="str">
        <f t="shared" ref="AH73:AH91" si="5">IF(AL73="","",IF(AJ73="",AL73,AL73/(1-AJ73)))</f>
        <v/>
      </c>
      <c r="AI73" s="470"/>
      <c r="AJ73" s="468"/>
      <c r="AK73" s="468"/>
      <c r="AL73" s="534" t="str">
        <f t="shared" ref="AL73:AL91" si="6">IF(S73="","",IF($AE$49=95%,95%*(S73-Z73),IF($AE$49=100%,S73-AE73,0)))</f>
        <v/>
      </c>
      <c r="AM73" s="535"/>
      <c r="AN73" s="536"/>
      <c r="AO73" s="457" t="str">
        <f t="shared" si="3"/>
        <v/>
      </c>
      <c r="AS73" s="1010" t="str">
        <f t="shared" ref="AS73:AS91" si="7">IF(AJ73="","",AE73/(1-AJ73))</f>
        <v/>
      </c>
      <c r="AT73" s="1011"/>
    </row>
    <row r="74" spans="1:46" s="268" customFormat="1" ht="18.75">
      <c r="A74" s="267"/>
      <c r="B74" s="122">
        <v>109</v>
      </c>
      <c r="C74" s="123"/>
      <c r="D74" s="806"/>
      <c r="E74" s="806"/>
      <c r="F74" s="806"/>
      <c r="G74" s="806"/>
      <c r="H74" s="806"/>
      <c r="I74" s="806"/>
      <c r="J74" s="806"/>
      <c r="K74" s="806"/>
      <c r="L74" s="806"/>
      <c r="M74" s="477"/>
      <c r="N74" s="477"/>
      <c r="O74" s="805"/>
      <c r="P74" s="805"/>
      <c r="Q74" s="805"/>
      <c r="R74" s="805"/>
      <c r="S74" s="476" t="str">
        <f t="shared" si="4"/>
        <v/>
      </c>
      <c r="T74" s="476"/>
      <c r="U74" s="476"/>
      <c r="V74" s="476"/>
      <c r="W74" s="476"/>
      <c r="X74" s="476"/>
      <c r="Y74" s="476"/>
      <c r="Z74" s="811"/>
      <c r="AA74" s="811"/>
      <c r="AB74" s="811"/>
      <c r="AC74" s="811"/>
      <c r="AD74" s="811"/>
      <c r="AE74" s="811"/>
      <c r="AF74" s="811"/>
      <c r="AG74" s="811"/>
      <c r="AH74" s="470" t="str">
        <f t="shared" si="5"/>
        <v/>
      </c>
      <c r="AI74" s="470"/>
      <c r="AJ74" s="468"/>
      <c r="AK74" s="468"/>
      <c r="AL74" s="534" t="str">
        <f t="shared" si="6"/>
        <v/>
      </c>
      <c r="AM74" s="535"/>
      <c r="AN74" s="536"/>
      <c r="AO74" s="457" t="str">
        <f t="shared" si="3"/>
        <v/>
      </c>
      <c r="AS74" s="1010" t="str">
        <f t="shared" si="7"/>
        <v/>
      </c>
      <c r="AT74" s="1011"/>
    </row>
    <row r="75" spans="1:46" s="268" customFormat="1" ht="18.75">
      <c r="A75" s="267"/>
      <c r="B75" s="122">
        <v>110</v>
      </c>
      <c r="C75" s="123"/>
      <c r="D75" s="806"/>
      <c r="E75" s="806"/>
      <c r="F75" s="806"/>
      <c r="G75" s="806"/>
      <c r="H75" s="806"/>
      <c r="I75" s="806"/>
      <c r="J75" s="806"/>
      <c r="K75" s="806"/>
      <c r="L75" s="806"/>
      <c r="M75" s="477"/>
      <c r="N75" s="477"/>
      <c r="O75" s="805"/>
      <c r="P75" s="805"/>
      <c r="Q75" s="805"/>
      <c r="R75" s="805"/>
      <c r="S75" s="476" t="str">
        <f t="shared" si="4"/>
        <v/>
      </c>
      <c r="T75" s="476"/>
      <c r="U75" s="476"/>
      <c r="V75" s="476"/>
      <c r="W75" s="476"/>
      <c r="X75" s="476"/>
      <c r="Y75" s="476"/>
      <c r="Z75" s="811"/>
      <c r="AA75" s="811"/>
      <c r="AB75" s="811"/>
      <c r="AC75" s="811"/>
      <c r="AD75" s="811"/>
      <c r="AE75" s="811"/>
      <c r="AF75" s="811"/>
      <c r="AG75" s="811"/>
      <c r="AH75" s="470" t="str">
        <f t="shared" si="5"/>
        <v/>
      </c>
      <c r="AI75" s="470"/>
      <c r="AJ75" s="468"/>
      <c r="AK75" s="468"/>
      <c r="AL75" s="534" t="str">
        <f t="shared" si="6"/>
        <v/>
      </c>
      <c r="AM75" s="535"/>
      <c r="AN75" s="536"/>
      <c r="AO75" s="457" t="str">
        <f t="shared" si="3"/>
        <v/>
      </c>
      <c r="AS75" s="1010" t="str">
        <f t="shared" si="7"/>
        <v/>
      </c>
      <c r="AT75" s="1011"/>
    </row>
    <row r="76" spans="1:46" s="268" customFormat="1" ht="18.75">
      <c r="A76" s="267"/>
      <c r="B76" s="122">
        <v>111</v>
      </c>
      <c r="C76" s="123"/>
      <c r="D76" s="806"/>
      <c r="E76" s="806"/>
      <c r="F76" s="806"/>
      <c r="G76" s="806"/>
      <c r="H76" s="806"/>
      <c r="I76" s="806"/>
      <c r="J76" s="806"/>
      <c r="K76" s="806"/>
      <c r="L76" s="806"/>
      <c r="M76" s="477"/>
      <c r="N76" s="477"/>
      <c r="O76" s="805"/>
      <c r="P76" s="805"/>
      <c r="Q76" s="805"/>
      <c r="R76" s="805"/>
      <c r="S76" s="476" t="str">
        <f t="shared" si="4"/>
        <v/>
      </c>
      <c r="T76" s="476"/>
      <c r="U76" s="476"/>
      <c r="V76" s="476"/>
      <c r="W76" s="476"/>
      <c r="X76" s="476"/>
      <c r="Y76" s="476"/>
      <c r="Z76" s="811"/>
      <c r="AA76" s="811"/>
      <c r="AB76" s="811"/>
      <c r="AC76" s="811"/>
      <c r="AD76" s="811"/>
      <c r="AE76" s="811"/>
      <c r="AF76" s="811"/>
      <c r="AG76" s="811"/>
      <c r="AH76" s="470" t="str">
        <f t="shared" si="5"/>
        <v/>
      </c>
      <c r="AI76" s="470"/>
      <c r="AJ76" s="468"/>
      <c r="AK76" s="468"/>
      <c r="AL76" s="534" t="str">
        <f t="shared" si="6"/>
        <v/>
      </c>
      <c r="AM76" s="535"/>
      <c r="AN76" s="536"/>
      <c r="AO76" s="457" t="str">
        <f t="shared" si="3"/>
        <v/>
      </c>
      <c r="AS76" s="1010" t="str">
        <f t="shared" si="7"/>
        <v/>
      </c>
      <c r="AT76" s="1011"/>
    </row>
    <row r="77" spans="1:46" s="268" customFormat="1" ht="18.75">
      <c r="A77" s="267"/>
      <c r="B77" s="122">
        <v>112</v>
      </c>
      <c r="C77" s="123"/>
      <c r="D77" s="806"/>
      <c r="E77" s="806"/>
      <c r="F77" s="806"/>
      <c r="G77" s="806"/>
      <c r="H77" s="806"/>
      <c r="I77" s="806"/>
      <c r="J77" s="806"/>
      <c r="K77" s="806"/>
      <c r="L77" s="806"/>
      <c r="M77" s="477"/>
      <c r="N77" s="477"/>
      <c r="O77" s="805"/>
      <c r="P77" s="805"/>
      <c r="Q77" s="805"/>
      <c r="R77" s="805"/>
      <c r="S77" s="476" t="str">
        <f t="shared" si="4"/>
        <v/>
      </c>
      <c r="T77" s="476"/>
      <c r="U77" s="476"/>
      <c r="V77" s="476"/>
      <c r="W77" s="476"/>
      <c r="X77" s="476"/>
      <c r="Y77" s="476"/>
      <c r="Z77" s="811"/>
      <c r="AA77" s="811"/>
      <c r="AB77" s="811"/>
      <c r="AC77" s="811"/>
      <c r="AD77" s="811"/>
      <c r="AE77" s="811"/>
      <c r="AF77" s="811"/>
      <c r="AG77" s="811"/>
      <c r="AH77" s="470" t="str">
        <f t="shared" si="5"/>
        <v/>
      </c>
      <c r="AI77" s="470"/>
      <c r="AJ77" s="468"/>
      <c r="AK77" s="468"/>
      <c r="AL77" s="534" t="str">
        <f t="shared" si="6"/>
        <v/>
      </c>
      <c r="AM77" s="535"/>
      <c r="AN77" s="536"/>
      <c r="AO77" s="457" t="str">
        <f t="shared" si="3"/>
        <v/>
      </c>
      <c r="AS77" s="1010" t="str">
        <f t="shared" si="7"/>
        <v/>
      </c>
      <c r="AT77" s="1011"/>
    </row>
    <row r="78" spans="1:46" s="268" customFormat="1" ht="18.75">
      <c r="A78" s="267"/>
      <c r="B78" s="122">
        <v>113</v>
      </c>
      <c r="C78" s="123"/>
      <c r="D78" s="806"/>
      <c r="E78" s="806"/>
      <c r="F78" s="806"/>
      <c r="G78" s="806"/>
      <c r="H78" s="806"/>
      <c r="I78" s="806"/>
      <c r="J78" s="806"/>
      <c r="K78" s="806"/>
      <c r="L78" s="806"/>
      <c r="M78" s="477"/>
      <c r="N78" s="477"/>
      <c r="O78" s="805"/>
      <c r="P78" s="805"/>
      <c r="Q78" s="805"/>
      <c r="R78" s="805"/>
      <c r="S78" s="476" t="str">
        <f t="shared" si="4"/>
        <v/>
      </c>
      <c r="T78" s="476"/>
      <c r="U78" s="476"/>
      <c r="V78" s="476"/>
      <c r="W78" s="476"/>
      <c r="X78" s="476"/>
      <c r="Y78" s="476"/>
      <c r="Z78" s="811"/>
      <c r="AA78" s="811"/>
      <c r="AB78" s="811"/>
      <c r="AC78" s="811"/>
      <c r="AD78" s="811"/>
      <c r="AE78" s="811"/>
      <c r="AF78" s="811"/>
      <c r="AG78" s="811"/>
      <c r="AH78" s="470" t="str">
        <f t="shared" si="5"/>
        <v/>
      </c>
      <c r="AI78" s="470"/>
      <c r="AJ78" s="468"/>
      <c r="AK78" s="468"/>
      <c r="AL78" s="534" t="str">
        <f t="shared" si="6"/>
        <v/>
      </c>
      <c r="AM78" s="535"/>
      <c r="AN78" s="536"/>
      <c r="AO78" s="457" t="str">
        <f t="shared" si="3"/>
        <v/>
      </c>
      <c r="AS78" s="1010" t="str">
        <f t="shared" si="7"/>
        <v/>
      </c>
      <c r="AT78" s="1011"/>
    </row>
    <row r="79" spans="1:46" s="268" customFormat="1" ht="18.75">
      <c r="A79" s="267"/>
      <c r="B79" s="122">
        <v>114</v>
      </c>
      <c r="C79" s="123"/>
      <c r="D79" s="806"/>
      <c r="E79" s="806"/>
      <c r="F79" s="806"/>
      <c r="G79" s="806"/>
      <c r="H79" s="806"/>
      <c r="I79" s="806"/>
      <c r="J79" s="806"/>
      <c r="K79" s="806"/>
      <c r="L79" s="806"/>
      <c r="M79" s="477"/>
      <c r="N79" s="477"/>
      <c r="O79" s="805"/>
      <c r="P79" s="805"/>
      <c r="Q79" s="805"/>
      <c r="R79" s="805"/>
      <c r="S79" s="476" t="str">
        <f t="shared" si="4"/>
        <v/>
      </c>
      <c r="T79" s="476"/>
      <c r="U79" s="476"/>
      <c r="V79" s="476"/>
      <c r="W79" s="476"/>
      <c r="X79" s="476"/>
      <c r="Y79" s="476"/>
      <c r="Z79" s="811"/>
      <c r="AA79" s="811"/>
      <c r="AB79" s="811"/>
      <c r="AC79" s="811"/>
      <c r="AD79" s="811"/>
      <c r="AE79" s="811"/>
      <c r="AF79" s="811"/>
      <c r="AG79" s="811"/>
      <c r="AH79" s="470" t="str">
        <f t="shared" si="5"/>
        <v/>
      </c>
      <c r="AI79" s="470"/>
      <c r="AJ79" s="468"/>
      <c r="AK79" s="468"/>
      <c r="AL79" s="534" t="str">
        <f t="shared" si="6"/>
        <v/>
      </c>
      <c r="AM79" s="535"/>
      <c r="AN79" s="536"/>
      <c r="AO79" s="457" t="str">
        <f t="shared" si="3"/>
        <v/>
      </c>
      <c r="AS79" s="1010" t="str">
        <f t="shared" si="7"/>
        <v/>
      </c>
      <c r="AT79" s="1011"/>
    </row>
    <row r="80" spans="1:46" s="268" customFormat="1" ht="18.75">
      <c r="A80" s="267"/>
      <c r="B80" s="122">
        <v>115</v>
      </c>
      <c r="C80" s="123"/>
      <c r="D80" s="806"/>
      <c r="E80" s="806"/>
      <c r="F80" s="806"/>
      <c r="G80" s="806"/>
      <c r="H80" s="806"/>
      <c r="I80" s="806"/>
      <c r="J80" s="806"/>
      <c r="K80" s="806"/>
      <c r="L80" s="806"/>
      <c r="M80" s="477"/>
      <c r="N80" s="477"/>
      <c r="O80" s="805"/>
      <c r="P80" s="805"/>
      <c r="Q80" s="805"/>
      <c r="R80" s="805"/>
      <c r="S80" s="476" t="str">
        <f t="shared" si="4"/>
        <v/>
      </c>
      <c r="T80" s="476"/>
      <c r="U80" s="476"/>
      <c r="V80" s="476"/>
      <c r="W80" s="476"/>
      <c r="X80" s="476"/>
      <c r="Y80" s="476"/>
      <c r="Z80" s="811"/>
      <c r="AA80" s="811"/>
      <c r="AB80" s="811"/>
      <c r="AC80" s="811"/>
      <c r="AD80" s="811"/>
      <c r="AE80" s="811"/>
      <c r="AF80" s="811"/>
      <c r="AG80" s="811"/>
      <c r="AH80" s="470" t="str">
        <f t="shared" si="5"/>
        <v/>
      </c>
      <c r="AI80" s="470"/>
      <c r="AJ80" s="468"/>
      <c r="AK80" s="468"/>
      <c r="AL80" s="534" t="str">
        <f t="shared" si="6"/>
        <v/>
      </c>
      <c r="AM80" s="535"/>
      <c r="AN80" s="536"/>
      <c r="AO80" s="457" t="str">
        <f t="shared" si="3"/>
        <v/>
      </c>
      <c r="AS80" s="1010" t="str">
        <f t="shared" si="7"/>
        <v/>
      </c>
      <c r="AT80" s="1011"/>
    </row>
    <row r="81" spans="1:46" s="268" customFormat="1" ht="18.75">
      <c r="A81" s="267"/>
      <c r="B81" s="122">
        <v>116</v>
      </c>
      <c r="C81" s="123"/>
      <c r="D81" s="806"/>
      <c r="E81" s="806"/>
      <c r="F81" s="806"/>
      <c r="G81" s="806"/>
      <c r="H81" s="806"/>
      <c r="I81" s="806"/>
      <c r="J81" s="806"/>
      <c r="K81" s="806"/>
      <c r="L81" s="806"/>
      <c r="M81" s="477"/>
      <c r="N81" s="477"/>
      <c r="O81" s="805"/>
      <c r="P81" s="805"/>
      <c r="Q81" s="805"/>
      <c r="R81" s="805"/>
      <c r="S81" s="476" t="str">
        <f t="shared" si="4"/>
        <v/>
      </c>
      <c r="T81" s="476"/>
      <c r="U81" s="476"/>
      <c r="V81" s="476"/>
      <c r="W81" s="476"/>
      <c r="X81" s="476"/>
      <c r="Y81" s="476"/>
      <c r="Z81" s="811"/>
      <c r="AA81" s="811"/>
      <c r="AB81" s="811"/>
      <c r="AC81" s="811"/>
      <c r="AD81" s="811"/>
      <c r="AE81" s="811"/>
      <c r="AF81" s="811"/>
      <c r="AG81" s="811"/>
      <c r="AH81" s="470" t="str">
        <f t="shared" si="5"/>
        <v/>
      </c>
      <c r="AI81" s="470"/>
      <c r="AJ81" s="468"/>
      <c r="AK81" s="468"/>
      <c r="AL81" s="534" t="str">
        <f t="shared" si="6"/>
        <v/>
      </c>
      <c r="AM81" s="535"/>
      <c r="AN81" s="536"/>
      <c r="AO81" s="457" t="str">
        <f t="shared" si="3"/>
        <v/>
      </c>
      <c r="AS81" s="1010" t="str">
        <f t="shared" si="7"/>
        <v/>
      </c>
      <c r="AT81" s="1011"/>
    </row>
    <row r="82" spans="1:46" s="268" customFormat="1" ht="18.75">
      <c r="A82" s="267"/>
      <c r="B82" s="122">
        <v>117</v>
      </c>
      <c r="C82" s="123"/>
      <c r="D82" s="806"/>
      <c r="E82" s="806"/>
      <c r="F82" s="806"/>
      <c r="G82" s="806"/>
      <c r="H82" s="806"/>
      <c r="I82" s="806"/>
      <c r="J82" s="806"/>
      <c r="K82" s="806"/>
      <c r="L82" s="806"/>
      <c r="M82" s="477"/>
      <c r="N82" s="477"/>
      <c r="O82" s="805"/>
      <c r="P82" s="805"/>
      <c r="Q82" s="805"/>
      <c r="R82" s="805"/>
      <c r="S82" s="476" t="str">
        <f t="shared" si="4"/>
        <v/>
      </c>
      <c r="T82" s="476"/>
      <c r="U82" s="476"/>
      <c r="V82" s="476"/>
      <c r="W82" s="476"/>
      <c r="X82" s="476"/>
      <c r="Y82" s="476"/>
      <c r="Z82" s="811"/>
      <c r="AA82" s="811"/>
      <c r="AB82" s="811"/>
      <c r="AC82" s="811"/>
      <c r="AD82" s="811"/>
      <c r="AE82" s="811"/>
      <c r="AF82" s="811"/>
      <c r="AG82" s="811"/>
      <c r="AH82" s="470" t="str">
        <f t="shared" si="5"/>
        <v/>
      </c>
      <c r="AI82" s="470"/>
      <c r="AJ82" s="468"/>
      <c r="AK82" s="468"/>
      <c r="AL82" s="534" t="str">
        <f t="shared" si="6"/>
        <v/>
      </c>
      <c r="AM82" s="535"/>
      <c r="AN82" s="536"/>
      <c r="AO82" s="457" t="str">
        <f t="shared" si="3"/>
        <v/>
      </c>
      <c r="AS82" s="1010" t="str">
        <f t="shared" si="7"/>
        <v/>
      </c>
      <c r="AT82" s="1011"/>
    </row>
    <row r="83" spans="1:46" s="268" customFormat="1" ht="18.75">
      <c r="A83" s="267"/>
      <c r="B83" s="122">
        <v>118</v>
      </c>
      <c r="C83" s="123"/>
      <c r="D83" s="806"/>
      <c r="E83" s="806"/>
      <c r="F83" s="806"/>
      <c r="G83" s="806"/>
      <c r="H83" s="806"/>
      <c r="I83" s="806"/>
      <c r="J83" s="806"/>
      <c r="K83" s="806"/>
      <c r="L83" s="806"/>
      <c r="M83" s="477"/>
      <c r="N83" s="477"/>
      <c r="O83" s="805"/>
      <c r="P83" s="805"/>
      <c r="Q83" s="805"/>
      <c r="R83" s="805"/>
      <c r="S83" s="476" t="str">
        <f t="shared" si="4"/>
        <v/>
      </c>
      <c r="T83" s="476"/>
      <c r="U83" s="476"/>
      <c r="V83" s="476"/>
      <c r="W83" s="476"/>
      <c r="X83" s="476"/>
      <c r="Y83" s="476"/>
      <c r="Z83" s="811"/>
      <c r="AA83" s="811"/>
      <c r="AB83" s="811"/>
      <c r="AC83" s="811"/>
      <c r="AD83" s="811"/>
      <c r="AE83" s="811"/>
      <c r="AF83" s="811"/>
      <c r="AG83" s="811"/>
      <c r="AH83" s="470" t="str">
        <f t="shared" si="5"/>
        <v/>
      </c>
      <c r="AI83" s="470"/>
      <c r="AJ83" s="468"/>
      <c r="AK83" s="468"/>
      <c r="AL83" s="534" t="str">
        <f t="shared" si="6"/>
        <v/>
      </c>
      <c r="AM83" s="535"/>
      <c r="AN83" s="536"/>
      <c r="AO83" s="457" t="str">
        <f t="shared" si="3"/>
        <v/>
      </c>
      <c r="AS83" s="1010" t="str">
        <f t="shared" si="7"/>
        <v/>
      </c>
      <c r="AT83" s="1011"/>
    </row>
    <row r="84" spans="1:46" s="268" customFormat="1" ht="18.75">
      <c r="A84" s="267"/>
      <c r="B84" s="122">
        <v>119</v>
      </c>
      <c r="C84" s="123"/>
      <c r="D84" s="806"/>
      <c r="E84" s="806"/>
      <c r="F84" s="806"/>
      <c r="G84" s="806"/>
      <c r="H84" s="806"/>
      <c r="I84" s="806"/>
      <c r="J84" s="806"/>
      <c r="K84" s="806"/>
      <c r="L84" s="806"/>
      <c r="M84" s="477"/>
      <c r="N84" s="477"/>
      <c r="O84" s="805"/>
      <c r="P84" s="805"/>
      <c r="Q84" s="805"/>
      <c r="R84" s="805"/>
      <c r="S84" s="476" t="str">
        <f t="shared" si="4"/>
        <v/>
      </c>
      <c r="T84" s="476"/>
      <c r="U84" s="476"/>
      <c r="V84" s="476"/>
      <c r="W84" s="476"/>
      <c r="X84" s="476"/>
      <c r="Y84" s="476"/>
      <c r="Z84" s="811"/>
      <c r="AA84" s="811"/>
      <c r="AB84" s="811"/>
      <c r="AC84" s="811"/>
      <c r="AD84" s="811"/>
      <c r="AE84" s="811"/>
      <c r="AF84" s="811"/>
      <c r="AG84" s="811"/>
      <c r="AH84" s="470" t="str">
        <f t="shared" si="5"/>
        <v/>
      </c>
      <c r="AI84" s="470"/>
      <c r="AJ84" s="468"/>
      <c r="AK84" s="468"/>
      <c r="AL84" s="534" t="str">
        <f t="shared" si="6"/>
        <v/>
      </c>
      <c r="AM84" s="535"/>
      <c r="AN84" s="536"/>
      <c r="AO84" s="457" t="str">
        <f t="shared" si="3"/>
        <v/>
      </c>
      <c r="AS84" s="1010" t="str">
        <f t="shared" si="7"/>
        <v/>
      </c>
      <c r="AT84" s="1011"/>
    </row>
    <row r="85" spans="1:46" s="268" customFormat="1" ht="18.75">
      <c r="A85" s="267"/>
      <c r="B85" s="122">
        <v>120</v>
      </c>
      <c r="C85" s="123"/>
      <c r="D85" s="806"/>
      <c r="E85" s="806"/>
      <c r="F85" s="806"/>
      <c r="G85" s="806"/>
      <c r="H85" s="806"/>
      <c r="I85" s="806"/>
      <c r="J85" s="806"/>
      <c r="K85" s="806"/>
      <c r="L85" s="806"/>
      <c r="M85" s="477"/>
      <c r="N85" s="477"/>
      <c r="O85" s="805"/>
      <c r="P85" s="805"/>
      <c r="Q85" s="805"/>
      <c r="R85" s="805"/>
      <c r="S85" s="476" t="str">
        <f t="shared" si="4"/>
        <v/>
      </c>
      <c r="T85" s="476"/>
      <c r="U85" s="476"/>
      <c r="V85" s="476"/>
      <c r="W85" s="476"/>
      <c r="X85" s="476"/>
      <c r="Y85" s="476"/>
      <c r="Z85" s="811"/>
      <c r="AA85" s="811"/>
      <c r="AB85" s="811"/>
      <c r="AC85" s="811"/>
      <c r="AD85" s="811"/>
      <c r="AE85" s="811"/>
      <c r="AF85" s="811"/>
      <c r="AG85" s="811"/>
      <c r="AH85" s="470" t="str">
        <f t="shared" si="5"/>
        <v/>
      </c>
      <c r="AI85" s="470"/>
      <c r="AJ85" s="468"/>
      <c r="AK85" s="468"/>
      <c r="AL85" s="534" t="str">
        <f t="shared" si="6"/>
        <v/>
      </c>
      <c r="AM85" s="535"/>
      <c r="AN85" s="536"/>
      <c r="AO85" s="457" t="str">
        <f t="shared" si="3"/>
        <v/>
      </c>
      <c r="AS85" s="1010" t="str">
        <f t="shared" si="7"/>
        <v/>
      </c>
      <c r="AT85" s="1011"/>
    </row>
    <row r="86" spans="1:46" s="268" customFormat="1" ht="18.75">
      <c r="A86" s="267"/>
      <c r="B86" s="122">
        <v>121</v>
      </c>
      <c r="C86" s="123"/>
      <c r="D86" s="806"/>
      <c r="E86" s="806"/>
      <c r="F86" s="806"/>
      <c r="G86" s="806"/>
      <c r="H86" s="806"/>
      <c r="I86" s="806"/>
      <c r="J86" s="806"/>
      <c r="K86" s="806"/>
      <c r="L86" s="806"/>
      <c r="M86" s="477"/>
      <c r="N86" s="477"/>
      <c r="O86" s="805"/>
      <c r="P86" s="805"/>
      <c r="Q86" s="805"/>
      <c r="R86" s="805"/>
      <c r="S86" s="476" t="str">
        <f t="shared" si="4"/>
        <v/>
      </c>
      <c r="T86" s="476"/>
      <c r="U86" s="476"/>
      <c r="V86" s="476"/>
      <c r="W86" s="476"/>
      <c r="X86" s="476"/>
      <c r="Y86" s="476"/>
      <c r="Z86" s="811"/>
      <c r="AA86" s="811"/>
      <c r="AB86" s="811"/>
      <c r="AC86" s="811"/>
      <c r="AD86" s="811"/>
      <c r="AE86" s="811"/>
      <c r="AF86" s="811"/>
      <c r="AG86" s="811"/>
      <c r="AH86" s="470" t="str">
        <f t="shared" si="5"/>
        <v/>
      </c>
      <c r="AI86" s="470"/>
      <c r="AJ86" s="468"/>
      <c r="AK86" s="468"/>
      <c r="AL86" s="534" t="str">
        <f t="shared" si="6"/>
        <v/>
      </c>
      <c r="AM86" s="535"/>
      <c r="AN86" s="536"/>
      <c r="AO86" s="457" t="str">
        <f t="shared" si="3"/>
        <v/>
      </c>
      <c r="AS86" s="1010" t="str">
        <f t="shared" si="7"/>
        <v/>
      </c>
      <c r="AT86" s="1011"/>
    </row>
    <row r="87" spans="1:46" s="268" customFormat="1" ht="18.75">
      <c r="A87" s="267"/>
      <c r="B87" s="122">
        <v>122</v>
      </c>
      <c r="C87" s="123"/>
      <c r="D87" s="806"/>
      <c r="E87" s="806"/>
      <c r="F87" s="806"/>
      <c r="G87" s="806"/>
      <c r="H87" s="806"/>
      <c r="I87" s="806"/>
      <c r="J87" s="806"/>
      <c r="K87" s="806"/>
      <c r="L87" s="806"/>
      <c r="M87" s="477"/>
      <c r="N87" s="477"/>
      <c r="O87" s="805"/>
      <c r="P87" s="805"/>
      <c r="Q87" s="805"/>
      <c r="R87" s="805"/>
      <c r="S87" s="476" t="str">
        <f t="shared" si="4"/>
        <v/>
      </c>
      <c r="T87" s="476"/>
      <c r="U87" s="476"/>
      <c r="V87" s="476"/>
      <c r="W87" s="476"/>
      <c r="X87" s="476"/>
      <c r="Y87" s="476"/>
      <c r="Z87" s="811"/>
      <c r="AA87" s="811"/>
      <c r="AB87" s="811"/>
      <c r="AC87" s="811"/>
      <c r="AD87" s="811"/>
      <c r="AE87" s="811"/>
      <c r="AF87" s="811"/>
      <c r="AG87" s="811"/>
      <c r="AH87" s="470" t="str">
        <f t="shared" si="5"/>
        <v/>
      </c>
      <c r="AI87" s="470"/>
      <c r="AJ87" s="468"/>
      <c r="AK87" s="468"/>
      <c r="AL87" s="534" t="str">
        <f t="shared" si="6"/>
        <v/>
      </c>
      <c r="AM87" s="535"/>
      <c r="AN87" s="536"/>
      <c r="AO87" s="457" t="str">
        <f t="shared" si="3"/>
        <v/>
      </c>
      <c r="AS87" s="1010" t="str">
        <f t="shared" si="7"/>
        <v/>
      </c>
      <c r="AT87" s="1011"/>
    </row>
    <row r="88" spans="1:46" s="268" customFormat="1" ht="18.75">
      <c r="A88" s="267"/>
      <c r="B88" s="122">
        <v>123</v>
      </c>
      <c r="C88" s="123"/>
      <c r="D88" s="806"/>
      <c r="E88" s="806"/>
      <c r="F88" s="806"/>
      <c r="G88" s="806"/>
      <c r="H88" s="806"/>
      <c r="I88" s="806"/>
      <c r="J88" s="806"/>
      <c r="K88" s="806"/>
      <c r="L88" s="806"/>
      <c r="M88" s="477"/>
      <c r="N88" s="477"/>
      <c r="O88" s="805"/>
      <c r="P88" s="805"/>
      <c r="Q88" s="805"/>
      <c r="R88" s="805"/>
      <c r="S88" s="476" t="str">
        <f t="shared" si="4"/>
        <v/>
      </c>
      <c r="T88" s="476"/>
      <c r="U88" s="476"/>
      <c r="V88" s="476"/>
      <c r="W88" s="476"/>
      <c r="X88" s="476"/>
      <c r="Y88" s="476"/>
      <c r="Z88" s="811"/>
      <c r="AA88" s="811"/>
      <c r="AB88" s="811"/>
      <c r="AC88" s="811"/>
      <c r="AD88" s="811"/>
      <c r="AE88" s="811"/>
      <c r="AF88" s="811"/>
      <c r="AG88" s="811"/>
      <c r="AH88" s="470" t="str">
        <f t="shared" si="5"/>
        <v/>
      </c>
      <c r="AI88" s="470"/>
      <c r="AJ88" s="468"/>
      <c r="AK88" s="468"/>
      <c r="AL88" s="534" t="str">
        <f t="shared" si="6"/>
        <v/>
      </c>
      <c r="AM88" s="535"/>
      <c r="AN88" s="536"/>
      <c r="AO88" s="457" t="str">
        <f t="shared" si="3"/>
        <v/>
      </c>
      <c r="AS88" s="1010" t="str">
        <f t="shared" si="7"/>
        <v/>
      </c>
      <c r="AT88" s="1011"/>
    </row>
    <row r="89" spans="1:46" s="268" customFormat="1" ht="18.75">
      <c r="A89" s="267"/>
      <c r="B89" s="122">
        <v>124</v>
      </c>
      <c r="C89" s="123"/>
      <c r="D89" s="806"/>
      <c r="E89" s="806"/>
      <c r="F89" s="806"/>
      <c r="G89" s="806"/>
      <c r="H89" s="806"/>
      <c r="I89" s="806"/>
      <c r="J89" s="806"/>
      <c r="K89" s="806"/>
      <c r="L89" s="806"/>
      <c r="M89" s="477"/>
      <c r="N89" s="477"/>
      <c r="O89" s="805"/>
      <c r="P89" s="805"/>
      <c r="Q89" s="805"/>
      <c r="R89" s="805"/>
      <c r="S89" s="476" t="str">
        <f t="shared" si="4"/>
        <v/>
      </c>
      <c r="T89" s="476"/>
      <c r="U89" s="476"/>
      <c r="V89" s="476"/>
      <c r="W89" s="476"/>
      <c r="X89" s="476"/>
      <c r="Y89" s="476"/>
      <c r="Z89" s="811"/>
      <c r="AA89" s="811"/>
      <c r="AB89" s="811"/>
      <c r="AC89" s="811"/>
      <c r="AD89" s="811"/>
      <c r="AE89" s="811"/>
      <c r="AF89" s="811"/>
      <c r="AG89" s="811"/>
      <c r="AH89" s="470" t="str">
        <f t="shared" si="5"/>
        <v/>
      </c>
      <c r="AI89" s="470"/>
      <c r="AJ89" s="468"/>
      <c r="AK89" s="468"/>
      <c r="AL89" s="534" t="str">
        <f t="shared" si="6"/>
        <v/>
      </c>
      <c r="AM89" s="535"/>
      <c r="AN89" s="536"/>
      <c r="AO89" s="457" t="str">
        <f t="shared" si="3"/>
        <v/>
      </c>
      <c r="AS89" s="1010" t="str">
        <f t="shared" si="7"/>
        <v/>
      </c>
      <c r="AT89" s="1011"/>
    </row>
    <row r="90" spans="1:46" s="268" customFormat="1" ht="18.75">
      <c r="A90" s="267"/>
      <c r="B90" s="122">
        <v>125</v>
      </c>
      <c r="C90" s="123"/>
      <c r="D90" s="806"/>
      <c r="E90" s="806"/>
      <c r="F90" s="806"/>
      <c r="G90" s="806"/>
      <c r="H90" s="806"/>
      <c r="I90" s="806"/>
      <c r="J90" s="806"/>
      <c r="K90" s="806"/>
      <c r="L90" s="806"/>
      <c r="M90" s="477"/>
      <c r="N90" s="477"/>
      <c r="O90" s="805"/>
      <c r="P90" s="805"/>
      <c r="Q90" s="805"/>
      <c r="R90" s="805"/>
      <c r="S90" s="476" t="str">
        <f t="shared" si="4"/>
        <v/>
      </c>
      <c r="T90" s="476"/>
      <c r="U90" s="476"/>
      <c r="V90" s="476"/>
      <c r="W90" s="476"/>
      <c r="X90" s="476"/>
      <c r="Y90" s="476"/>
      <c r="Z90" s="811"/>
      <c r="AA90" s="811"/>
      <c r="AB90" s="811"/>
      <c r="AC90" s="811"/>
      <c r="AD90" s="811"/>
      <c r="AE90" s="811"/>
      <c r="AF90" s="811"/>
      <c r="AG90" s="811"/>
      <c r="AH90" s="470" t="str">
        <f t="shared" si="5"/>
        <v/>
      </c>
      <c r="AI90" s="470"/>
      <c r="AJ90" s="468"/>
      <c r="AK90" s="468"/>
      <c r="AL90" s="534" t="str">
        <f t="shared" si="6"/>
        <v/>
      </c>
      <c r="AM90" s="535"/>
      <c r="AN90" s="536"/>
      <c r="AO90" s="457" t="str">
        <f t="shared" si="3"/>
        <v/>
      </c>
      <c r="AS90" s="1010" t="str">
        <f t="shared" si="7"/>
        <v/>
      </c>
      <c r="AT90" s="1011"/>
    </row>
    <row r="91" spans="1:46" s="268" customFormat="1" ht="18.75">
      <c r="A91" s="267"/>
      <c r="B91" s="122">
        <v>126</v>
      </c>
      <c r="C91" s="123"/>
      <c r="D91" s="806"/>
      <c r="E91" s="806"/>
      <c r="F91" s="806"/>
      <c r="G91" s="806"/>
      <c r="H91" s="806"/>
      <c r="I91" s="806"/>
      <c r="J91" s="806"/>
      <c r="K91" s="806"/>
      <c r="L91" s="806"/>
      <c r="M91" s="477"/>
      <c r="N91" s="477"/>
      <c r="O91" s="475"/>
      <c r="P91" s="475"/>
      <c r="Q91" s="475"/>
      <c r="R91" s="475"/>
      <c r="S91" s="476" t="str">
        <f t="shared" si="4"/>
        <v/>
      </c>
      <c r="T91" s="476"/>
      <c r="U91" s="476"/>
      <c r="V91" s="476"/>
      <c r="W91" s="476"/>
      <c r="X91" s="476"/>
      <c r="Y91" s="476"/>
      <c r="Z91" s="811"/>
      <c r="AA91" s="811"/>
      <c r="AB91" s="811"/>
      <c r="AC91" s="811"/>
      <c r="AD91" s="811"/>
      <c r="AE91" s="811"/>
      <c r="AF91" s="811"/>
      <c r="AG91" s="811"/>
      <c r="AH91" s="470" t="str">
        <f t="shared" si="5"/>
        <v/>
      </c>
      <c r="AI91" s="470"/>
      <c r="AJ91" s="468"/>
      <c r="AK91" s="468"/>
      <c r="AL91" s="534" t="str">
        <f t="shared" si="6"/>
        <v/>
      </c>
      <c r="AM91" s="535"/>
      <c r="AN91" s="536"/>
      <c r="AO91" s="457" t="str">
        <f t="shared" si="3"/>
        <v/>
      </c>
      <c r="AS91" s="1010" t="str">
        <f t="shared" si="7"/>
        <v/>
      </c>
      <c r="AT91" s="1011"/>
    </row>
    <row r="92" spans="1:46" s="266" customFormat="1" ht="18.75">
      <c r="A92" s="265"/>
      <c r="B92" s="462"/>
      <c r="C92" s="463"/>
      <c r="D92" s="474" t="s">
        <v>119</v>
      </c>
      <c r="E92" s="474"/>
      <c r="F92" s="474"/>
      <c r="G92" s="474"/>
      <c r="H92" s="474"/>
      <c r="I92" s="474"/>
      <c r="J92" s="474"/>
      <c r="K92" s="474"/>
      <c r="L92" s="474"/>
      <c r="M92" s="804">
        <f>SUM(M71:M91)</f>
        <v>0</v>
      </c>
      <c r="N92" s="804"/>
      <c r="O92" s="802"/>
      <c r="P92" s="802"/>
      <c r="Q92" s="802"/>
      <c r="R92" s="802"/>
      <c r="S92" s="803">
        <f>SUM(S71:S91)</f>
        <v>0</v>
      </c>
      <c r="T92" s="803"/>
      <c r="U92" s="803"/>
      <c r="V92" s="803"/>
      <c r="W92" s="803"/>
      <c r="X92" s="803"/>
      <c r="Y92" s="803"/>
      <c r="Z92" s="532">
        <f>SUM(Z71:Z91)</f>
        <v>0</v>
      </c>
      <c r="AA92" s="532"/>
      <c r="AB92" s="532"/>
      <c r="AC92" s="532"/>
      <c r="AD92" s="532"/>
      <c r="AE92" s="532">
        <f>SUM(AE71:AE91)</f>
        <v>0</v>
      </c>
      <c r="AF92" s="532">
        <f>SUM(AF71:AG91)</f>
        <v>0</v>
      </c>
      <c r="AG92" s="532"/>
      <c r="AH92" s="532">
        <f>SUM(AH71:AH91)</f>
        <v>0</v>
      </c>
      <c r="AI92" s="532"/>
      <c r="AJ92" s="1014"/>
      <c r="AK92" s="1014"/>
      <c r="AL92" s="532">
        <f>SUM(AL71:AL91)</f>
        <v>0</v>
      </c>
      <c r="AM92" s="532"/>
      <c r="AN92" s="532"/>
      <c r="AO92" s="458">
        <f>SUM(AO71:AO91)</f>
        <v>0</v>
      </c>
      <c r="AS92" s="1012">
        <f>SUM(AS71:AS91)</f>
        <v>0</v>
      </c>
      <c r="AT92" s="1013"/>
    </row>
    <row r="93" spans="1:46" s="266" customFormat="1" ht="8.25" customHeight="1">
      <c r="A93" s="265"/>
      <c r="B93" s="49"/>
      <c r="C93" s="49"/>
      <c r="D93" s="49"/>
      <c r="E93" s="49"/>
      <c r="F93" s="49"/>
      <c r="G93" s="49"/>
      <c r="H93" s="49"/>
      <c r="I93" s="49"/>
      <c r="J93" s="49"/>
      <c r="K93" s="49"/>
      <c r="L93" s="49"/>
      <c r="M93" s="265"/>
      <c r="N93" s="265"/>
      <c r="O93" s="265"/>
      <c r="P93" s="265"/>
      <c r="Q93" s="265"/>
      <c r="R93" s="49"/>
      <c r="S93" s="49"/>
      <c r="T93" s="49"/>
      <c r="U93" s="49"/>
      <c r="V93" s="265"/>
      <c r="W93" s="265"/>
      <c r="X93" s="265"/>
      <c r="Y93" s="265"/>
      <c r="Z93" s="265"/>
      <c r="AA93" s="50"/>
      <c r="AB93" s="50"/>
      <c r="AC93" s="50"/>
      <c r="AD93" s="265"/>
      <c r="AE93" s="265"/>
      <c r="AF93" s="265"/>
      <c r="AG93" s="265"/>
      <c r="AH93" s="265"/>
      <c r="AI93" s="8"/>
      <c r="AJ93" s="8"/>
      <c r="AK93" s="265"/>
      <c r="AL93" s="265"/>
      <c r="AM93" s="265"/>
      <c r="AN93" s="265"/>
    </row>
    <row r="94" spans="1:46" s="265" customFormat="1" ht="15.75" customHeight="1">
      <c r="B94" s="807" t="s">
        <v>141</v>
      </c>
      <c r="C94" s="808"/>
      <c r="D94" s="808"/>
      <c r="E94" s="808"/>
      <c r="F94" s="808"/>
      <c r="G94" s="809"/>
      <c r="H94" s="799" t="str">
        <f>R41</f>
        <v xml:space="preserve">בעת מילוי הטופס יש לרשום מידע בלתי מסווג בלבד </v>
      </c>
      <c r="I94" s="800"/>
      <c r="J94" s="800"/>
      <c r="K94" s="800"/>
      <c r="L94" s="800"/>
      <c r="M94" s="800"/>
      <c r="N94" s="800"/>
      <c r="O94" s="800"/>
      <c r="P94" s="800"/>
      <c r="Q94" s="800"/>
      <c r="R94" s="800"/>
      <c r="S94" s="800"/>
      <c r="T94" s="800"/>
      <c r="U94" s="800"/>
      <c r="V94" s="800"/>
      <c r="W94" s="800"/>
      <c r="X94" s="801"/>
      <c r="Y94" s="109"/>
      <c r="Z94" s="109"/>
      <c r="AA94" s="109"/>
      <c r="AB94" s="109"/>
      <c r="AC94" s="109"/>
      <c r="AD94" s="109"/>
      <c r="AE94" s="109"/>
      <c r="AF94" s="109"/>
      <c r="AG94" s="109"/>
      <c r="AH94" s="109"/>
      <c r="AI94" s="109"/>
      <c r="AJ94" s="774" t="s">
        <v>120</v>
      </c>
      <c r="AK94" s="774"/>
      <c r="AL94" s="540">
        <f>AL92*M106</f>
        <v>0</v>
      </c>
      <c r="AM94" s="541"/>
      <c r="AN94" s="542"/>
    </row>
    <row r="96" spans="1:46" s="3" customFormat="1">
      <c r="A96" s="2"/>
      <c r="B96" s="33" t="s">
        <v>42</v>
      </c>
      <c r="C96" s="33"/>
      <c r="D96" s="33"/>
      <c r="E96" s="33"/>
      <c r="F96" s="33"/>
      <c r="G96" s="33"/>
      <c r="H96" s="33"/>
      <c r="I96" s="33"/>
      <c r="J96" s="33"/>
      <c r="K96" s="33"/>
      <c r="L96" s="33"/>
      <c r="M96" s="33"/>
      <c r="N96" s="33"/>
      <c r="O96" s="33"/>
      <c r="P96" s="33"/>
      <c r="Q96" s="33"/>
      <c r="R96" s="33"/>
      <c r="S96" s="33"/>
      <c r="AI96" s="8"/>
      <c r="AJ96" s="8"/>
    </row>
    <row r="97" spans="1:85" s="3" customFormat="1" ht="8.25" customHeight="1">
      <c r="A97" s="2"/>
      <c r="B97" s="49"/>
      <c r="C97" s="49"/>
      <c r="D97" s="49"/>
      <c r="E97" s="49"/>
      <c r="F97" s="49"/>
      <c r="G97" s="49"/>
      <c r="H97" s="49"/>
      <c r="I97" s="49"/>
      <c r="J97" s="49"/>
      <c r="K97" s="49"/>
      <c r="L97" s="49"/>
      <c r="R97" s="49"/>
      <c r="S97" s="49"/>
      <c r="T97" s="49"/>
      <c r="U97" s="49"/>
      <c r="AA97" s="50"/>
      <c r="AB97" s="50"/>
      <c r="AC97" s="50"/>
      <c r="AI97" s="8"/>
      <c r="AJ97" s="8"/>
    </row>
    <row r="98" spans="1:85" s="3" customFormat="1">
      <c r="A98" s="2"/>
      <c r="B98" s="67"/>
      <c r="C98" s="781" t="s">
        <v>0</v>
      </c>
      <c r="D98" s="781"/>
      <c r="E98" s="781"/>
      <c r="F98" s="781"/>
      <c r="G98" s="781"/>
      <c r="H98" s="781"/>
      <c r="I98" s="781"/>
      <c r="J98" s="781"/>
      <c r="K98" s="781"/>
      <c r="L98" s="782"/>
      <c r="M98" s="783">
        <f>'שורות 1-21'!M98:Q98</f>
        <v>0</v>
      </c>
      <c r="N98" s="784"/>
      <c r="O98" s="784"/>
      <c r="P98" s="784"/>
      <c r="Q98" s="785"/>
      <c r="R98" s="775" t="s">
        <v>50</v>
      </c>
      <c r="S98" s="776"/>
      <c r="T98" s="776"/>
      <c r="U98" s="786"/>
      <c r="V98" s="787">
        <f>'שורות 1-21'!V98:AC98</f>
        <v>0</v>
      </c>
      <c r="W98" s="788"/>
      <c r="X98" s="788"/>
      <c r="Y98" s="788"/>
      <c r="Z98" s="788"/>
      <c r="AA98" s="788"/>
      <c r="AB98" s="788"/>
      <c r="AC98" s="789"/>
      <c r="AD98" s="19"/>
      <c r="AE98" s="19"/>
      <c r="AF98" s="19"/>
      <c r="AG98" s="19"/>
      <c r="AH98" s="19"/>
      <c r="AI98" s="19"/>
      <c r="AJ98" s="19"/>
      <c r="AK98" s="19"/>
      <c r="AL98" s="19"/>
      <c r="AM98" s="19"/>
      <c r="AN98" s="19"/>
    </row>
    <row r="99" spans="1:85" s="3" customFormat="1" ht="8.25" customHeight="1">
      <c r="A99" s="2"/>
      <c r="B99" s="49"/>
      <c r="C99" s="49"/>
      <c r="D99" s="49"/>
      <c r="E99" s="49"/>
      <c r="F99" s="49"/>
      <c r="G99" s="49"/>
      <c r="H99" s="49"/>
      <c r="I99" s="49"/>
      <c r="J99" s="49"/>
      <c r="K99" s="49"/>
      <c r="L99" s="49"/>
      <c r="R99" s="49"/>
      <c r="S99" s="49"/>
      <c r="T99" s="49"/>
      <c r="U99" s="49"/>
      <c r="AA99" s="50"/>
      <c r="AB99" s="50"/>
      <c r="AC99" s="50"/>
      <c r="AD99" s="19"/>
      <c r="AE99" s="19"/>
      <c r="AF99" s="19"/>
      <c r="AG99" s="19"/>
      <c r="AH99" s="19"/>
      <c r="AI99" s="19"/>
      <c r="AJ99" s="19"/>
      <c r="AK99" s="19"/>
      <c r="AL99" s="19"/>
      <c r="AM99" s="19"/>
      <c r="AN99" s="19"/>
    </row>
    <row r="100" spans="1:85" s="3" customFormat="1">
      <c r="A100" s="2"/>
      <c r="B100" s="49"/>
      <c r="C100" s="780" t="s">
        <v>2</v>
      </c>
      <c r="D100" s="781"/>
      <c r="E100" s="781"/>
      <c r="F100" s="781"/>
      <c r="G100" s="781"/>
      <c r="H100" s="781"/>
      <c r="I100" s="781"/>
      <c r="J100" s="781"/>
      <c r="K100" s="781"/>
      <c r="L100" s="782"/>
      <c r="M100" s="783">
        <f>'שורות 1-21'!M100:Q100</f>
        <v>0</v>
      </c>
      <c r="N100" s="784"/>
      <c r="O100" s="784"/>
      <c r="P100" s="784"/>
      <c r="Q100" s="785"/>
      <c r="R100" s="775" t="s">
        <v>50</v>
      </c>
      <c r="S100" s="776"/>
      <c r="T100" s="776"/>
      <c r="U100" s="786"/>
      <c r="V100" s="787">
        <f>'שורות 1-21'!V100:AC100</f>
        <v>0</v>
      </c>
      <c r="W100" s="788"/>
      <c r="X100" s="788"/>
      <c r="Y100" s="788"/>
      <c r="Z100" s="788"/>
      <c r="AA100" s="788"/>
      <c r="AB100" s="788"/>
      <c r="AC100" s="789"/>
      <c r="AD100" s="19"/>
      <c r="AE100" s="19"/>
      <c r="AF100" s="19"/>
      <c r="AG100" s="19"/>
      <c r="AH100" s="19"/>
      <c r="AI100" s="19"/>
      <c r="AJ100" s="19"/>
      <c r="AK100" s="19"/>
      <c r="AL100" s="19"/>
      <c r="AM100" s="19"/>
      <c r="AN100" s="19"/>
    </row>
    <row r="101" spans="1:85" s="3" customFormat="1" ht="8.25" customHeight="1">
      <c r="A101" s="2"/>
      <c r="B101" s="49"/>
      <c r="C101" s="49"/>
      <c r="D101" s="49"/>
      <c r="E101" s="49"/>
      <c r="F101" s="49"/>
      <c r="G101" s="49"/>
      <c r="H101" s="49"/>
      <c r="I101" s="49"/>
      <c r="J101" s="49"/>
      <c r="K101" s="49"/>
      <c r="L101" s="49"/>
      <c r="R101" s="49"/>
      <c r="S101" s="49"/>
      <c r="T101" s="49"/>
      <c r="U101" s="49"/>
      <c r="AA101" s="50"/>
      <c r="AB101" s="50"/>
      <c r="AC101" s="50"/>
      <c r="AD101" s="19"/>
      <c r="AE101" s="19"/>
      <c r="AF101" s="19"/>
      <c r="AG101" s="19"/>
      <c r="AH101" s="19"/>
      <c r="AI101" s="19"/>
      <c r="AJ101" s="19"/>
      <c r="AK101" s="19"/>
      <c r="AL101" s="19"/>
      <c r="AM101" s="19"/>
      <c r="AN101" s="19"/>
    </row>
    <row r="102" spans="1:85" s="3" customFormat="1">
      <c r="A102" s="2"/>
      <c r="B102" s="49"/>
      <c r="C102" s="790" t="s">
        <v>198</v>
      </c>
      <c r="D102" s="791"/>
      <c r="E102" s="791"/>
      <c r="F102" s="791"/>
      <c r="G102" s="791"/>
      <c r="H102" s="791"/>
      <c r="I102" s="791"/>
      <c r="J102" s="791"/>
      <c r="K102" s="791"/>
      <c r="L102" s="792"/>
      <c r="M102" s="793">
        <f>'שורות 1-21'!M102:Q102</f>
        <v>0</v>
      </c>
      <c r="N102" s="794"/>
      <c r="O102" s="794"/>
      <c r="P102" s="794"/>
      <c r="Q102" s="795"/>
      <c r="R102" s="775" t="s">
        <v>50</v>
      </c>
      <c r="S102" s="776"/>
      <c r="T102" s="776"/>
      <c r="U102" s="786"/>
      <c r="V102" s="787">
        <f>'שורות 1-21'!V102:AC102</f>
        <v>0</v>
      </c>
      <c r="W102" s="788"/>
      <c r="X102" s="788"/>
      <c r="Y102" s="788"/>
      <c r="Z102" s="788"/>
      <c r="AA102" s="788"/>
      <c r="AB102" s="788"/>
      <c r="AC102" s="789"/>
      <c r="AD102" s="19"/>
      <c r="AE102" s="19"/>
      <c r="AF102" s="19"/>
      <c r="AG102" s="19"/>
      <c r="AH102" s="19"/>
      <c r="AI102" s="19"/>
      <c r="AJ102" s="19"/>
      <c r="AK102" s="19"/>
      <c r="AL102" s="19"/>
      <c r="AM102" s="19"/>
      <c r="AN102" s="19"/>
    </row>
    <row r="103" spans="1:85" s="3" customFormat="1" ht="8.25" customHeight="1">
      <c r="A103" s="2"/>
      <c r="B103" s="49"/>
      <c r="C103" s="49"/>
      <c r="D103" s="49"/>
      <c r="E103" s="49"/>
      <c r="F103" s="49"/>
      <c r="G103" s="49"/>
      <c r="H103" s="49"/>
      <c r="I103" s="49"/>
      <c r="J103" s="49"/>
      <c r="K103" s="49"/>
      <c r="L103" s="49"/>
      <c r="R103" s="49"/>
      <c r="S103" s="49"/>
      <c r="T103" s="49"/>
      <c r="U103" s="49"/>
      <c r="AA103" s="50"/>
      <c r="AB103" s="50"/>
      <c r="AC103" s="50"/>
      <c r="AD103" s="19"/>
      <c r="AE103" s="19"/>
      <c r="AF103" s="19"/>
      <c r="AG103" s="19"/>
      <c r="AH103" s="19"/>
      <c r="AI103" s="19"/>
      <c r="AJ103" s="19"/>
      <c r="AK103" s="19"/>
      <c r="AL103" s="19"/>
      <c r="AM103" s="19"/>
      <c r="AN103" s="19"/>
    </row>
    <row r="104" spans="1:85" s="3" customFormat="1">
      <c r="A104" s="2"/>
      <c r="B104" s="49"/>
      <c r="C104" s="780" t="s">
        <v>51</v>
      </c>
      <c r="D104" s="781"/>
      <c r="E104" s="781"/>
      <c r="F104" s="781"/>
      <c r="G104" s="781"/>
      <c r="H104" s="781"/>
      <c r="I104" s="781"/>
      <c r="J104" s="781"/>
      <c r="K104" s="781"/>
      <c r="L104" s="796"/>
      <c r="M104" s="797">
        <f>'שורות 1-21'!M104:Q104</f>
        <v>0</v>
      </c>
      <c r="N104" s="798"/>
      <c r="O104" s="798"/>
      <c r="P104" s="798"/>
      <c r="Q104" s="798"/>
      <c r="R104" s="111"/>
      <c r="S104" s="111"/>
      <c r="T104" s="105"/>
      <c r="U104" s="105"/>
      <c r="V104" s="131"/>
      <c r="W104" s="131"/>
      <c r="X104" s="131"/>
      <c r="Y104" s="131"/>
      <c r="Z104" s="131"/>
      <c r="AA104" s="131"/>
      <c r="AB104" s="131"/>
      <c r="AC104" s="131"/>
      <c r="AD104" s="131"/>
      <c r="AE104" s="19"/>
      <c r="AF104" s="19"/>
      <c r="AG104" s="19"/>
      <c r="AH104" s="19"/>
      <c r="AI104" s="19"/>
      <c r="AJ104" s="19"/>
      <c r="AK104" s="19"/>
      <c r="AL104" s="19"/>
      <c r="AM104" s="19"/>
      <c r="AN104" s="19"/>
    </row>
    <row r="105" spans="1:85" s="3" customFormat="1" ht="8.25" customHeight="1">
      <c r="A105" s="2"/>
      <c r="B105" s="49"/>
      <c r="C105" s="68"/>
      <c r="D105" s="68"/>
      <c r="E105" s="68"/>
      <c r="F105" s="49"/>
      <c r="G105" s="49"/>
      <c r="H105" s="49"/>
      <c r="I105" s="49"/>
      <c r="J105" s="49"/>
      <c r="K105" s="49"/>
      <c r="L105" s="49"/>
      <c r="R105" s="49"/>
      <c r="S105" s="49"/>
      <c r="T105" s="49"/>
      <c r="U105" s="49"/>
      <c r="V105" s="105"/>
      <c r="W105" s="105"/>
      <c r="X105" s="105"/>
      <c r="Y105" s="105"/>
      <c r="Z105" s="105"/>
      <c r="AA105" s="50"/>
      <c r="AB105" s="50"/>
      <c r="AC105" s="50"/>
      <c r="AI105" s="8"/>
      <c r="AJ105" s="8"/>
    </row>
    <row r="106" spans="1:85" s="3" customFormat="1" ht="17.25" customHeight="1">
      <c r="A106" s="2"/>
      <c r="B106" s="49"/>
      <c r="C106" s="775" t="s">
        <v>66</v>
      </c>
      <c r="D106" s="776"/>
      <c r="E106" s="776"/>
      <c r="F106" s="776"/>
      <c r="G106" s="776"/>
      <c r="H106" s="776"/>
      <c r="I106" s="776"/>
      <c r="J106" s="776"/>
      <c r="K106" s="776"/>
      <c r="L106" s="777"/>
      <c r="M106" s="778">
        <f>'שורות 1-21'!M106:Q106</f>
        <v>0</v>
      </c>
      <c r="N106" s="779"/>
      <c r="O106" s="779"/>
      <c r="P106" s="779"/>
      <c r="Q106" s="779"/>
      <c r="R106" s="5"/>
      <c r="S106" s="5"/>
      <c r="T106" s="5"/>
      <c r="U106" s="105"/>
      <c r="V106" s="105"/>
      <c r="W106" s="105"/>
      <c r="X106" s="105"/>
      <c r="Y106" s="105"/>
      <c r="Z106" s="105"/>
      <c r="AA106" s="105"/>
      <c r="AB106" s="105"/>
      <c r="AC106" s="5"/>
      <c r="AI106" s="8"/>
      <c r="AJ106" s="8"/>
    </row>
    <row r="107" spans="1:85" ht="17.25" customHeight="1">
      <c r="B107" s="33"/>
      <c r="C107" s="5"/>
      <c r="D107" s="5"/>
      <c r="E107" s="5"/>
      <c r="F107" s="5"/>
      <c r="G107" s="5"/>
      <c r="H107" s="5"/>
      <c r="I107" s="5"/>
      <c r="J107" s="5"/>
      <c r="K107" s="5"/>
      <c r="L107" s="5"/>
      <c r="M107" s="149"/>
      <c r="N107" s="149"/>
      <c r="O107" s="149"/>
      <c r="P107" s="149"/>
      <c r="Q107" s="149"/>
      <c r="R107" s="5"/>
      <c r="S107" s="5"/>
      <c r="T107" s="5"/>
      <c r="U107" s="108"/>
      <c r="V107" s="108"/>
      <c r="W107" s="108"/>
      <c r="X107" s="108"/>
      <c r="Y107" s="108"/>
      <c r="Z107" s="108"/>
      <c r="AA107" s="108"/>
      <c r="AB107" s="108"/>
      <c r="AC107" s="5"/>
      <c r="AD107" s="2"/>
      <c r="AE107" s="2"/>
      <c r="AF107" s="2"/>
      <c r="AG107" s="2"/>
      <c r="AH107" s="2"/>
      <c r="AI107" s="16"/>
      <c r="AJ107" s="16"/>
      <c r="AK107" s="2"/>
      <c r="AL107" s="2"/>
      <c r="AM107" s="2"/>
      <c r="AN107" s="2"/>
    </row>
    <row r="108" spans="1:85" s="3" customFormat="1" ht="18.75" customHeight="1">
      <c r="A108" s="2"/>
      <c r="B108" s="1072" t="s">
        <v>143</v>
      </c>
      <c r="C108" s="1073"/>
      <c r="D108" s="1073"/>
      <c r="E108" s="1073"/>
      <c r="F108" s="1073"/>
      <c r="G108" s="1073"/>
      <c r="H108" s="1063"/>
      <c r="I108" s="1063"/>
      <c r="J108" s="1063"/>
      <c r="K108" s="1063"/>
      <c r="L108" s="1068">
        <f>V65</f>
        <v>0</v>
      </c>
      <c r="M108" s="1069" t="s">
        <v>172</v>
      </c>
      <c r="N108" s="1070">
        <f>AE65</f>
        <v>0</v>
      </c>
      <c r="O108" s="1063"/>
      <c r="P108" s="206"/>
      <c r="Q108" s="206"/>
      <c r="R108" s="1063" t="s">
        <v>173</v>
      </c>
      <c r="S108" s="1063"/>
      <c r="T108" s="1063"/>
      <c r="U108" s="1063"/>
      <c r="V108" s="1063"/>
      <c r="W108" s="1063"/>
      <c r="X108" s="1063"/>
      <c r="Y108" s="1063"/>
      <c r="Z108" s="1063"/>
      <c r="AA108" s="1063"/>
      <c r="AB108" s="1063"/>
      <c r="AC108" s="1063"/>
      <c r="AD108" s="1063"/>
      <c r="AE108" s="1063"/>
      <c r="AF108" s="1064" t="s">
        <v>174</v>
      </c>
      <c r="AG108" s="1064">
        <f>R57</f>
        <v>0</v>
      </c>
      <c r="AH108" s="1064" t="s">
        <v>3</v>
      </c>
      <c r="AI108" s="1065">
        <f>AE57</f>
        <v>0</v>
      </c>
      <c r="AJ108" s="1066"/>
      <c r="AK108" s="1067"/>
      <c r="AL108" s="202"/>
      <c r="AM108" s="203"/>
      <c r="AN108" s="203"/>
      <c r="AO108" s="204"/>
      <c r="AP108" s="169"/>
      <c r="AQ108" s="205"/>
      <c r="AR108" s="205"/>
      <c r="AS108" s="205"/>
      <c r="AT108" s="205"/>
      <c r="AU108" s="205"/>
      <c r="AV108" s="205"/>
      <c r="AW108" s="205"/>
      <c r="AX108" s="205"/>
      <c r="AY108" s="169"/>
      <c r="AZ108" s="169"/>
      <c r="BA108" s="169"/>
      <c r="BB108" s="169"/>
      <c r="BC108" s="169"/>
      <c r="BD108" s="169"/>
      <c r="BE108" s="169"/>
      <c r="BF108" s="169"/>
      <c r="BG108" s="169"/>
      <c r="BH108" s="169"/>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row>
    <row r="109" spans="1:85" ht="31.5" customHeight="1">
      <c r="B109" s="696" t="s">
        <v>144</v>
      </c>
      <c r="C109" s="1074"/>
      <c r="D109" s="1074"/>
      <c r="E109" s="1074"/>
      <c r="F109" s="1074"/>
      <c r="G109" s="697"/>
      <c r="H109" s="1083" t="s">
        <v>170</v>
      </c>
      <c r="I109" s="679"/>
      <c r="J109" s="679"/>
      <c r="K109" s="679"/>
      <c r="L109" s="702" t="s">
        <v>162</v>
      </c>
      <c r="M109" s="703"/>
      <c r="N109" s="696" t="s">
        <v>148</v>
      </c>
      <c r="O109" s="697"/>
      <c r="P109" s="708" t="s">
        <v>164</v>
      </c>
      <c r="Q109" s="708"/>
      <c r="R109" s="922" t="s">
        <v>168</v>
      </c>
      <c r="S109" s="923"/>
      <c r="T109" s="923"/>
      <c r="U109" s="923"/>
      <c r="V109" s="924"/>
      <c r="W109" s="921" t="s">
        <v>165</v>
      </c>
      <c r="X109" s="921"/>
      <c r="Y109" s="921"/>
      <c r="Z109" s="921"/>
      <c r="AA109" s="708" t="s">
        <v>169</v>
      </c>
      <c r="AB109" s="708"/>
      <c r="AC109" s="708"/>
      <c r="AD109" s="708"/>
      <c r="AE109" s="708"/>
      <c r="AF109" s="538" t="s">
        <v>166</v>
      </c>
      <c r="AG109" s="538"/>
      <c r="AH109" s="538" t="s">
        <v>167</v>
      </c>
      <c r="AI109" s="538"/>
      <c r="AJ109" s="538" t="s">
        <v>163</v>
      </c>
      <c r="AK109" s="538"/>
      <c r="AL109" s="150"/>
      <c r="AM109" s="150"/>
      <c r="AN109" s="150"/>
      <c r="AO109" s="151"/>
      <c r="AP109" s="934"/>
      <c r="AQ109" s="934"/>
      <c r="AR109" s="934"/>
      <c r="AS109" s="934"/>
      <c r="AT109" s="934"/>
      <c r="AU109" s="934"/>
      <c r="AV109" s="934"/>
      <c r="AW109" s="934"/>
      <c r="AX109" s="915"/>
      <c r="AY109" s="916"/>
      <c r="AZ109" s="916"/>
      <c r="BA109" s="916"/>
      <c r="BB109" s="916"/>
      <c r="BC109" s="916"/>
      <c r="BD109" s="916"/>
      <c r="BE109" s="916"/>
      <c r="BF109" s="916"/>
      <c r="BG109" s="916"/>
      <c r="BH109" s="945"/>
      <c r="BI109" s="945"/>
      <c r="BJ109" s="945"/>
      <c r="BK109" s="945"/>
      <c r="BL109" s="945"/>
      <c r="BM109" s="945"/>
      <c r="BN109" s="945"/>
      <c r="BO109" s="945"/>
      <c r="BP109" s="945"/>
      <c r="BQ109" s="945"/>
      <c r="BR109" s="945"/>
      <c r="BS109" s="945"/>
      <c r="BT109" s="945"/>
      <c r="BU109" s="945"/>
      <c r="BV109" s="945"/>
      <c r="BW109" s="945"/>
      <c r="BX109" s="945"/>
      <c r="BY109" s="945"/>
      <c r="BZ109" s="945"/>
      <c r="CA109" s="934"/>
      <c r="CB109" s="946"/>
      <c r="CC109" s="946"/>
      <c r="CD109" s="946"/>
      <c r="CE109" s="946"/>
      <c r="CF109" s="946"/>
      <c r="CG109" s="108"/>
    </row>
    <row r="110" spans="1:85" s="66" customFormat="1" ht="21" customHeight="1">
      <c r="B110" s="1075"/>
      <c r="C110" s="200"/>
      <c r="D110" s="200"/>
      <c r="E110" s="200"/>
      <c r="F110" s="200"/>
      <c r="G110" s="1084"/>
      <c r="H110" s="1076" t="s">
        <v>145</v>
      </c>
      <c r="I110" s="685"/>
      <c r="J110" s="685"/>
      <c r="K110" s="685"/>
      <c r="L110" s="704"/>
      <c r="M110" s="705"/>
      <c r="N110" s="698"/>
      <c r="O110" s="699"/>
      <c r="P110" s="708"/>
      <c r="Q110" s="708"/>
      <c r="R110" s="925"/>
      <c r="S110" s="926"/>
      <c r="T110" s="926"/>
      <c r="U110" s="926"/>
      <c r="V110" s="927"/>
      <c r="W110" s="921"/>
      <c r="X110" s="921"/>
      <c r="Y110" s="921"/>
      <c r="Z110" s="921"/>
      <c r="AA110" s="708"/>
      <c r="AB110" s="708"/>
      <c r="AC110" s="708"/>
      <c r="AD110" s="708"/>
      <c r="AE110" s="708"/>
      <c r="AF110" s="538"/>
      <c r="AG110" s="538"/>
      <c r="AH110" s="538"/>
      <c r="AI110" s="538"/>
      <c r="AJ110" s="538"/>
      <c r="AK110" s="538"/>
      <c r="AL110" s="150"/>
      <c r="AM110" s="150"/>
      <c r="AN110" s="150"/>
      <c r="AO110" s="151"/>
      <c r="AP110" s="934"/>
      <c r="AQ110" s="934"/>
      <c r="AR110" s="934"/>
      <c r="AS110" s="934"/>
      <c r="AT110" s="934"/>
      <c r="AU110" s="934"/>
      <c r="AV110" s="934"/>
      <c r="AW110" s="934"/>
      <c r="AX110" s="915"/>
      <c r="AY110" s="916"/>
      <c r="AZ110" s="916"/>
      <c r="BA110" s="916"/>
      <c r="BB110" s="916"/>
      <c r="BC110" s="916"/>
      <c r="BD110" s="916"/>
      <c r="BE110" s="916"/>
      <c r="BF110" s="916"/>
      <c r="BG110" s="916"/>
      <c r="BH110" s="945"/>
      <c r="BI110" s="945"/>
      <c r="BJ110" s="945"/>
      <c r="BK110" s="945"/>
      <c r="BL110" s="945"/>
      <c r="BM110" s="945"/>
      <c r="BN110" s="945"/>
      <c r="BO110" s="945"/>
      <c r="BP110" s="945"/>
      <c r="BQ110" s="945"/>
      <c r="BR110" s="945"/>
      <c r="BS110" s="945"/>
      <c r="BT110" s="945"/>
      <c r="BU110" s="945"/>
      <c r="BV110" s="945"/>
      <c r="BW110" s="945"/>
      <c r="BX110" s="945"/>
      <c r="BY110" s="945"/>
      <c r="BZ110" s="945"/>
      <c r="CA110" s="946"/>
      <c r="CB110" s="946"/>
      <c r="CC110" s="946"/>
      <c r="CD110" s="946"/>
      <c r="CE110" s="946"/>
      <c r="CF110" s="946"/>
      <c r="CG110" s="133"/>
    </row>
    <row r="111" spans="1:85" s="66" customFormat="1" ht="18.75" customHeight="1">
      <c r="B111" s="1075"/>
      <c r="C111" s="200"/>
      <c r="D111" s="200"/>
      <c r="E111" s="200"/>
      <c r="F111" s="200"/>
      <c r="G111" s="1084"/>
      <c r="H111" s="1083" t="s">
        <v>146</v>
      </c>
      <c r="I111" s="679"/>
      <c r="J111" s="679"/>
      <c r="K111" s="679"/>
      <c r="L111" s="704"/>
      <c r="M111" s="705"/>
      <c r="N111" s="698"/>
      <c r="O111" s="699"/>
      <c r="P111" s="708"/>
      <c r="Q111" s="708"/>
      <c r="R111" s="925"/>
      <c r="S111" s="926"/>
      <c r="T111" s="926"/>
      <c r="U111" s="926"/>
      <c r="V111" s="927"/>
      <c r="W111" s="921"/>
      <c r="X111" s="921"/>
      <c r="Y111" s="921"/>
      <c r="Z111" s="921"/>
      <c r="AA111" s="708"/>
      <c r="AB111" s="708"/>
      <c r="AC111" s="708"/>
      <c r="AD111" s="708"/>
      <c r="AE111" s="708"/>
      <c r="AF111" s="538"/>
      <c r="AG111" s="538"/>
      <c r="AH111" s="538"/>
      <c r="AI111" s="538"/>
      <c r="AJ111" s="538"/>
      <c r="AK111" s="538"/>
      <c r="AL111" s="150"/>
      <c r="AM111" s="150"/>
      <c r="AN111" s="150"/>
      <c r="AO111" s="151"/>
      <c r="AP111" s="934"/>
      <c r="AQ111" s="934"/>
      <c r="AR111" s="934"/>
      <c r="AS111" s="934"/>
      <c r="AT111" s="934"/>
      <c r="AU111" s="934"/>
      <c r="AV111" s="934"/>
      <c r="AW111" s="934"/>
      <c r="AX111" s="949"/>
      <c r="AY111" s="916"/>
      <c r="AZ111" s="916"/>
      <c r="BA111" s="916"/>
      <c r="BB111" s="916"/>
      <c r="BC111" s="916"/>
      <c r="BD111" s="916"/>
      <c r="BE111" s="916"/>
      <c r="BF111" s="916"/>
      <c r="BG111" s="916"/>
      <c r="BH111" s="945"/>
      <c r="BI111" s="945"/>
      <c r="BJ111" s="945"/>
      <c r="BK111" s="945"/>
      <c r="BL111" s="945"/>
      <c r="BM111" s="945"/>
      <c r="BN111" s="945"/>
      <c r="BO111" s="945"/>
      <c r="BP111" s="945"/>
      <c r="BQ111" s="945"/>
      <c r="BR111" s="945"/>
      <c r="BS111" s="945"/>
      <c r="BT111" s="945"/>
      <c r="BU111" s="945"/>
      <c r="BV111" s="945"/>
      <c r="BW111" s="945"/>
      <c r="BX111" s="945"/>
      <c r="BY111" s="945"/>
      <c r="BZ111" s="945"/>
      <c r="CA111" s="946"/>
      <c r="CB111" s="946"/>
      <c r="CC111" s="946"/>
      <c r="CD111" s="946"/>
      <c r="CE111" s="946"/>
      <c r="CF111" s="946"/>
      <c r="CG111" s="133"/>
    </row>
    <row r="112" spans="1:85" s="66" customFormat="1" ht="18.75" customHeight="1">
      <c r="B112" s="1075"/>
      <c r="C112" s="200"/>
      <c r="D112" s="200"/>
      <c r="E112" s="200"/>
      <c r="F112" s="200"/>
      <c r="G112" s="1084"/>
      <c r="H112" s="1083" t="s">
        <v>147</v>
      </c>
      <c r="I112" s="679"/>
      <c r="J112" s="679"/>
      <c r="K112" s="679"/>
      <c r="L112" s="706"/>
      <c r="M112" s="707"/>
      <c r="N112" s="698"/>
      <c r="O112" s="699"/>
      <c r="P112" s="708"/>
      <c r="Q112" s="708"/>
      <c r="R112" s="925"/>
      <c r="S112" s="926"/>
      <c r="T112" s="926"/>
      <c r="U112" s="926"/>
      <c r="V112" s="927"/>
      <c r="W112" s="921"/>
      <c r="X112" s="921"/>
      <c r="Y112" s="921"/>
      <c r="Z112" s="921"/>
      <c r="AA112" s="708"/>
      <c r="AB112" s="708"/>
      <c r="AC112" s="708"/>
      <c r="AD112" s="708"/>
      <c r="AE112" s="708"/>
      <c r="AF112" s="538"/>
      <c r="AG112" s="538"/>
      <c r="AH112" s="538"/>
      <c r="AI112" s="538"/>
      <c r="AJ112" s="538"/>
      <c r="AK112" s="538"/>
      <c r="AL112" s="150"/>
      <c r="AM112" s="150"/>
      <c r="AN112" s="150"/>
      <c r="AO112" s="151"/>
      <c r="AP112" s="934"/>
      <c r="AQ112" s="934"/>
      <c r="AR112" s="934"/>
      <c r="AS112" s="934"/>
      <c r="AT112" s="934"/>
      <c r="AU112" s="934"/>
      <c r="AV112" s="934"/>
      <c r="AW112" s="934"/>
      <c r="AX112" s="918"/>
      <c r="AY112" s="916"/>
      <c r="AZ112" s="916"/>
      <c r="BA112" s="916"/>
      <c r="BB112" s="916"/>
      <c r="BC112" s="916"/>
      <c r="BD112" s="916"/>
      <c r="BE112" s="916"/>
      <c r="BF112" s="916"/>
      <c r="BG112" s="916"/>
      <c r="BH112" s="945"/>
      <c r="BI112" s="945"/>
      <c r="BJ112" s="945"/>
      <c r="BK112" s="945"/>
      <c r="BL112" s="945"/>
      <c r="BM112" s="945"/>
      <c r="BN112" s="945"/>
      <c r="BO112" s="945"/>
      <c r="BP112" s="945"/>
      <c r="BQ112" s="945"/>
      <c r="BR112" s="945"/>
      <c r="BS112" s="945"/>
      <c r="BT112" s="945"/>
      <c r="BU112" s="945"/>
      <c r="BV112" s="945"/>
      <c r="BW112" s="945"/>
      <c r="BX112" s="945"/>
      <c r="BY112" s="945"/>
      <c r="BZ112" s="945"/>
      <c r="CA112" s="946"/>
      <c r="CB112" s="946"/>
      <c r="CC112" s="946"/>
      <c r="CD112" s="946"/>
      <c r="CE112" s="946"/>
      <c r="CF112" s="946"/>
      <c r="CG112" s="133"/>
    </row>
    <row r="113" spans="1:85" s="66" customFormat="1" ht="24.75" customHeight="1">
      <c r="B113" s="1080"/>
      <c r="C113" s="1081"/>
      <c r="D113" s="1081"/>
      <c r="E113" s="1081"/>
      <c r="F113" s="1081"/>
      <c r="G113" s="1082"/>
      <c r="H113" s="1076" t="s">
        <v>171</v>
      </c>
      <c r="I113" s="685"/>
      <c r="J113" s="685"/>
      <c r="K113" s="685"/>
      <c r="L113" s="201" t="s">
        <v>159</v>
      </c>
      <c r="M113" s="201" t="s">
        <v>160</v>
      </c>
      <c r="N113" s="700"/>
      <c r="O113" s="701"/>
      <c r="P113" s="708"/>
      <c r="Q113" s="708"/>
      <c r="R113" s="928"/>
      <c r="S113" s="929"/>
      <c r="T113" s="929"/>
      <c r="U113" s="929"/>
      <c r="V113" s="930"/>
      <c r="W113" s="921"/>
      <c r="X113" s="921"/>
      <c r="Y113" s="921"/>
      <c r="Z113" s="921"/>
      <c r="AA113" s="708"/>
      <c r="AB113" s="708"/>
      <c r="AC113" s="708"/>
      <c r="AD113" s="708"/>
      <c r="AE113" s="708"/>
      <c r="AF113" s="538"/>
      <c r="AG113" s="538"/>
      <c r="AH113" s="538"/>
      <c r="AI113" s="538"/>
      <c r="AJ113" s="538"/>
      <c r="AK113" s="538"/>
      <c r="AL113" s="150"/>
      <c r="AM113" s="150"/>
      <c r="AN113" s="150"/>
      <c r="AO113" s="151"/>
      <c r="AP113" s="934"/>
      <c r="AQ113" s="934"/>
      <c r="AR113" s="934"/>
      <c r="AS113" s="934"/>
      <c r="AT113" s="934"/>
      <c r="AU113" s="934"/>
      <c r="AV113" s="934"/>
      <c r="AW113" s="934"/>
      <c r="AX113" s="918"/>
      <c r="AY113" s="919"/>
      <c r="AZ113" s="919"/>
      <c r="BA113" s="919"/>
      <c r="BB113" s="919"/>
      <c r="BC113" s="919"/>
      <c r="BD113" s="919"/>
      <c r="BE113" s="919"/>
      <c r="BF113" s="919"/>
      <c r="BG113" s="919"/>
      <c r="BH113" s="945"/>
      <c r="BI113" s="945"/>
      <c r="BJ113" s="945"/>
      <c r="BK113" s="945"/>
      <c r="BL113" s="945"/>
      <c r="BM113" s="945"/>
      <c r="BN113" s="945"/>
      <c r="BO113" s="945"/>
      <c r="BP113" s="945"/>
      <c r="BQ113" s="945"/>
      <c r="BR113" s="945"/>
      <c r="BS113" s="945"/>
      <c r="BT113" s="945"/>
      <c r="BU113" s="945"/>
      <c r="BV113" s="945"/>
      <c r="BW113" s="945"/>
      <c r="BX113" s="945"/>
      <c r="BY113" s="945"/>
      <c r="BZ113" s="945"/>
      <c r="CA113" s="946"/>
      <c r="CB113" s="946"/>
      <c r="CC113" s="946"/>
      <c r="CD113" s="946"/>
      <c r="CE113" s="946"/>
      <c r="CF113" s="946"/>
      <c r="CG113" s="133"/>
    </row>
    <row r="114" spans="1:85" s="66" customFormat="1" ht="17.25" customHeight="1">
      <c r="B114" s="1077" t="s">
        <v>149</v>
      </c>
      <c r="C114" s="1078"/>
      <c r="D114" s="1078"/>
      <c r="E114" s="1078"/>
      <c r="F114" s="1078"/>
      <c r="G114" s="1079"/>
      <c r="H114" s="695" t="s">
        <v>150</v>
      </c>
      <c r="I114" s="539"/>
      <c r="J114" s="539"/>
      <c r="K114" s="539"/>
      <c r="L114" s="539" t="s">
        <v>151</v>
      </c>
      <c r="M114" s="539"/>
      <c r="N114" s="539" t="s">
        <v>152</v>
      </c>
      <c r="O114" s="539"/>
      <c r="P114" s="539" t="s">
        <v>153</v>
      </c>
      <c r="Q114" s="539"/>
      <c r="R114" s="931" t="s">
        <v>161</v>
      </c>
      <c r="S114" s="932"/>
      <c r="T114" s="932"/>
      <c r="U114" s="932"/>
      <c r="V114" s="933"/>
      <c r="W114" s="539" t="s">
        <v>154</v>
      </c>
      <c r="X114" s="539"/>
      <c r="Y114" s="539"/>
      <c r="Z114" s="539"/>
      <c r="AA114" s="539" t="s">
        <v>155</v>
      </c>
      <c r="AB114" s="539"/>
      <c r="AC114" s="539"/>
      <c r="AD114" s="539"/>
      <c r="AE114" s="539"/>
      <c r="AF114" s="539" t="s">
        <v>156</v>
      </c>
      <c r="AG114" s="539"/>
      <c r="AH114" s="539" t="s">
        <v>157</v>
      </c>
      <c r="AI114" s="539"/>
      <c r="AJ114" s="539" t="s">
        <v>158</v>
      </c>
      <c r="AK114" s="539"/>
      <c r="AL114" s="281"/>
      <c r="AM114" s="281"/>
      <c r="AN114" s="281"/>
      <c r="AO114" s="153"/>
      <c r="AP114" s="920"/>
      <c r="AQ114" s="920"/>
      <c r="AR114" s="920"/>
      <c r="AS114" s="920"/>
      <c r="AT114" s="920"/>
      <c r="AU114" s="920"/>
      <c r="AV114" s="920"/>
      <c r="AW114" s="920"/>
      <c r="AX114" s="920"/>
      <c r="AY114" s="920"/>
      <c r="AZ114" s="920"/>
      <c r="BA114" s="920"/>
      <c r="BB114" s="920"/>
      <c r="BC114" s="920"/>
      <c r="BD114" s="920"/>
      <c r="BE114" s="920"/>
      <c r="BF114" s="920"/>
      <c r="BG114" s="920"/>
      <c r="BH114" s="948"/>
      <c r="BI114" s="948"/>
      <c r="BJ114" s="948"/>
      <c r="BK114" s="948"/>
      <c r="BL114" s="948"/>
      <c r="BM114" s="948"/>
      <c r="BN114" s="948"/>
      <c r="BO114" s="920"/>
      <c r="BP114" s="920"/>
      <c r="BQ114" s="920"/>
      <c r="BR114" s="920"/>
      <c r="BS114" s="920"/>
      <c r="BT114" s="920"/>
      <c r="BU114" s="920"/>
      <c r="BV114" s="920"/>
      <c r="BW114" s="920"/>
      <c r="BX114" s="920"/>
      <c r="BY114" s="920"/>
      <c r="BZ114" s="920"/>
      <c r="CA114" s="920"/>
      <c r="CB114" s="920"/>
      <c r="CC114" s="920"/>
      <c r="CD114" s="920"/>
      <c r="CE114" s="920"/>
      <c r="CF114" s="920"/>
      <c r="CG114" s="133"/>
    </row>
    <row r="115" spans="1:85" ht="18.75">
      <c r="B115" s="1032" t="s">
        <v>197</v>
      </c>
      <c r="C115" s="1032"/>
      <c r="D115" s="1032"/>
      <c r="E115" s="1032"/>
      <c r="F115" s="1032"/>
      <c r="G115" s="1032"/>
      <c r="H115" s="1033">
        <f>'שורות 105-85'!H123:K123</f>
        <v>0</v>
      </c>
      <c r="I115" s="1033"/>
      <c r="J115" s="1033"/>
      <c r="K115" s="1033"/>
      <c r="L115" s="1034"/>
      <c r="M115" s="1034"/>
      <c r="N115" s="1034"/>
      <c r="O115" s="1034"/>
      <c r="P115" s="1035"/>
      <c r="Q115" s="1036"/>
      <c r="R115" s="1035"/>
      <c r="S115" s="1037"/>
      <c r="T115" s="1037"/>
      <c r="U115" s="1037"/>
      <c r="V115" s="1036"/>
      <c r="W115" s="686">
        <f>'שורות 105-85'!W123:Z123</f>
        <v>0</v>
      </c>
      <c r="X115" s="686"/>
      <c r="Y115" s="686"/>
      <c r="Z115" s="686"/>
      <c r="AA115" s="686">
        <f>'שורות 105-85'!AA123:AE123</f>
        <v>0</v>
      </c>
      <c r="AB115" s="686"/>
      <c r="AC115" s="686"/>
      <c r="AD115" s="686"/>
      <c r="AE115" s="686"/>
      <c r="AF115" s="478">
        <f>'שורות 105-85'!AF123:AG123</f>
        <v>0</v>
      </c>
      <c r="AG115" s="478"/>
      <c r="AH115" s="478">
        <f>'שורות 105-85'!AH123:AI123</f>
        <v>0</v>
      </c>
      <c r="AI115" s="478"/>
      <c r="AJ115" s="478">
        <f>'שורות 105-85'!AJ123:AK123</f>
        <v>0</v>
      </c>
      <c r="AK115" s="478"/>
      <c r="AL115" s="154"/>
      <c r="AM115" s="155"/>
      <c r="AN115" s="680"/>
      <c r="AO115" s="680"/>
      <c r="AP115" s="680"/>
      <c r="AQ115" s="680"/>
      <c r="AR115" s="680"/>
      <c r="AS115" s="680"/>
      <c r="AT115" s="680"/>
      <c r="AU115" s="680"/>
      <c r="AV115" s="947"/>
      <c r="AW115" s="947"/>
      <c r="AX115" s="947"/>
      <c r="AY115" s="947"/>
      <c r="AZ115" s="947"/>
      <c r="BA115" s="947"/>
      <c r="BB115" s="947"/>
      <c r="BC115" s="947"/>
      <c r="BD115" s="947"/>
      <c r="BE115" s="947"/>
      <c r="BF115" s="950"/>
      <c r="BG115" s="950"/>
      <c r="BH115" s="950"/>
      <c r="BI115" s="950"/>
      <c r="BJ115" s="950"/>
      <c r="BK115" s="950"/>
      <c r="BL115" s="950"/>
      <c r="BM115" s="951"/>
      <c r="BN115" s="951"/>
      <c r="BO115" s="951"/>
      <c r="BP115" s="951"/>
      <c r="BQ115" s="951"/>
      <c r="BR115" s="951"/>
      <c r="BS115" s="951"/>
      <c r="BT115" s="951"/>
      <c r="BU115" s="951"/>
      <c r="BV115" s="951"/>
      <c r="BW115" s="951"/>
      <c r="BX115" s="951"/>
      <c r="BY115" s="952"/>
      <c r="BZ115" s="952"/>
      <c r="CA115" s="952"/>
      <c r="CB115" s="952"/>
      <c r="CC115" s="952"/>
      <c r="CD115" s="952"/>
      <c r="CE115" s="108"/>
      <c r="CF115" s="108"/>
      <c r="CG115" s="108"/>
    </row>
    <row r="116" spans="1:85" ht="18.75">
      <c r="A116" s="57"/>
      <c r="B116" s="709"/>
      <c r="C116" s="709"/>
      <c r="D116" s="709"/>
      <c r="E116" s="709"/>
      <c r="F116" s="709"/>
      <c r="G116" s="709"/>
      <c r="H116" s="710"/>
      <c r="I116" s="710"/>
      <c r="J116" s="710"/>
      <c r="K116" s="710"/>
      <c r="L116" s="681"/>
      <c r="M116" s="681"/>
      <c r="N116" s="681"/>
      <c r="O116" s="681"/>
      <c r="P116" s="682"/>
      <c r="Q116" s="682"/>
      <c r="R116" s="687"/>
      <c r="S116" s="688"/>
      <c r="T116" s="688"/>
      <c r="U116" s="688"/>
      <c r="V116" s="689"/>
      <c r="W116" s="686" t="str">
        <f t="shared" ref="W116:W121" si="8">IF(R116="","",P116*R116)</f>
        <v/>
      </c>
      <c r="X116" s="686"/>
      <c r="Y116" s="686"/>
      <c r="Z116" s="686"/>
      <c r="AA116" s="560"/>
      <c r="AB116" s="560"/>
      <c r="AC116" s="560"/>
      <c r="AD116" s="560"/>
      <c r="AE116" s="560"/>
      <c r="AF116" s="537" t="str">
        <f>IF(AA116&lt;&gt;0,IF(R116="",AA116,AA116+W116),IF(W116="","",W116))</f>
        <v/>
      </c>
      <c r="AG116" s="537"/>
      <c r="AH116" s="478" t="str">
        <f t="shared" ref="AH116:AH121" si="9">IF(H116="","",IF(AF116="",H116,H116-AF116))</f>
        <v/>
      </c>
      <c r="AI116" s="478"/>
      <c r="AJ116" s="478" t="str">
        <f t="shared" ref="AJ116:AJ121" si="10">IF(H116="","",AH116/P116)</f>
        <v/>
      </c>
      <c r="AK116" s="478"/>
      <c r="AL116" s="154"/>
      <c r="AM116" s="155"/>
      <c r="AN116" s="680"/>
      <c r="AO116" s="680"/>
      <c r="AP116" s="680"/>
      <c r="AQ116" s="680"/>
      <c r="AR116" s="680"/>
      <c r="AS116" s="680"/>
      <c r="AT116" s="680"/>
      <c r="AU116" s="680"/>
      <c r="AV116" s="947"/>
      <c r="AW116" s="947"/>
      <c r="AX116" s="947"/>
      <c r="AY116" s="947"/>
      <c r="AZ116" s="947"/>
      <c r="BA116" s="947"/>
      <c r="BB116" s="947"/>
      <c r="BC116" s="947"/>
      <c r="BD116" s="947"/>
      <c r="BE116" s="947"/>
      <c r="BF116" s="950"/>
      <c r="BG116" s="950"/>
      <c r="BH116" s="950"/>
      <c r="BI116" s="950"/>
      <c r="BJ116" s="950"/>
      <c r="BK116" s="950"/>
      <c r="BL116" s="950"/>
      <c r="BM116" s="951"/>
      <c r="BN116" s="951"/>
      <c r="BO116" s="951"/>
      <c r="BP116" s="951"/>
      <c r="BQ116" s="951"/>
      <c r="BR116" s="951"/>
      <c r="BS116" s="951"/>
      <c r="BT116" s="951"/>
      <c r="BU116" s="951"/>
      <c r="BV116" s="951"/>
      <c r="BW116" s="951"/>
      <c r="BX116" s="951"/>
      <c r="BY116" s="952"/>
      <c r="BZ116" s="952"/>
      <c r="CA116" s="952"/>
      <c r="CB116" s="952"/>
      <c r="CC116" s="952"/>
      <c r="CD116" s="952"/>
      <c r="CE116" s="108"/>
      <c r="CF116" s="108"/>
      <c r="CG116" s="108"/>
    </row>
    <row r="117" spans="1:85" ht="18.75">
      <c r="A117" s="57"/>
      <c r="B117" s="709"/>
      <c r="C117" s="709"/>
      <c r="D117" s="709"/>
      <c r="E117" s="709"/>
      <c r="F117" s="709"/>
      <c r="G117" s="709"/>
      <c r="H117" s="710"/>
      <c r="I117" s="710"/>
      <c r="J117" s="710"/>
      <c r="K117" s="710"/>
      <c r="L117" s="681"/>
      <c r="M117" s="681"/>
      <c r="N117" s="681"/>
      <c r="O117" s="681"/>
      <c r="P117" s="682"/>
      <c r="Q117" s="682"/>
      <c r="R117" s="687"/>
      <c r="S117" s="688"/>
      <c r="T117" s="688"/>
      <c r="U117" s="688"/>
      <c r="V117" s="689"/>
      <c r="W117" s="686" t="str">
        <f t="shared" si="8"/>
        <v/>
      </c>
      <c r="X117" s="686"/>
      <c r="Y117" s="686"/>
      <c r="Z117" s="686"/>
      <c r="AA117" s="560"/>
      <c r="AB117" s="560"/>
      <c r="AC117" s="560"/>
      <c r="AD117" s="560"/>
      <c r="AE117" s="560"/>
      <c r="AF117" s="537" t="str">
        <f t="shared" ref="AF117:AF121" si="11">IF(AA117&lt;&gt;0,IF(R117="",AA117,AA117+W117),IF(W117="","",W117))</f>
        <v/>
      </c>
      <c r="AG117" s="537"/>
      <c r="AH117" s="478" t="str">
        <f t="shared" si="9"/>
        <v/>
      </c>
      <c r="AI117" s="478"/>
      <c r="AJ117" s="478" t="str">
        <f t="shared" si="10"/>
        <v/>
      </c>
      <c r="AK117" s="478"/>
      <c r="AL117" s="154"/>
      <c r="AM117" s="155"/>
      <c r="AN117" s="680"/>
      <c r="AO117" s="680"/>
      <c r="AP117" s="680"/>
      <c r="AQ117" s="680"/>
      <c r="AR117" s="680"/>
      <c r="AS117" s="680"/>
      <c r="AT117" s="680"/>
      <c r="AU117" s="680"/>
      <c r="AV117" s="947"/>
      <c r="AW117" s="947"/>
      <c r="AX117" s="947"/>
      <c r="AY117" s="947"/>
      <c r="AZ117" s="947"/>
      <c r="BA117" s="947"/>
      <c r="BB117" s="947"/>
      <c r="BC117" s="947"/>
      <c r="BD117" s="947"/>
      <c r="BE117" s="947"/>
      <c r="BF117" s="950"/>
      <c r="BG117" s="950"/>
      <c r="BH117" s="950"/>
      <c r="BI117" s="950"/>
      <c r="BJ117" s="950"/>
      <c r="BK117" s="950"/>
      <c r="BL117" s="950"/>
      <c r="BM117" s="951"/>
      <c r="BN117" s="951"/>
      <c r="BO117" s="951"/>
      <c r="BP117" s="951"/>
      <c r="BQ117" s="951"/>
      <c r="BR117" s="951"/>
      <c r="BS117" s="951"/>
      <c r="BT117" s="951"/>
      <c r="BU117" s="951"/>
      <c r="BV117" s="951"/>
      <c r="BW117" s="951"/>
      <c r="BX117" s="951"/>
      <c r="BY117" s="952"/>
      <c r="BZ117" s="952"/>
      <c r="CA117" s="952"/>
      <c r="CB117" s="952"/>
      <c r="CC117" s="952"/>
      <c r="CD117" s="952"/>
      <c r="CE117" s="108"/>
      <c r="CF117" s="108"/>
      <c r="CG117" s="108"/>
    </row>
    <row r="118" spans="1:85" s="69" customFormat="1" ht="18.75">
      <c r="A118" s="57"/>
      <c r="B118" s="709"/>
      <c r="C118" s="709"/>
      <c r="D118" s="709"/>
      <c r="E118" s="709"/>
      <c r="F118" s="709"/>
      <c r="G118" s="709"/>
      <c r="H118" s="710"/>
      <c r="I118" s="710"/>
      <c r="J118" s="710"/>
      <c r="K118" s="710"/>
      <c r="L118" s="681"/>
      <c r="M118" s="681"/>
      <c r="N118" s="681"/>
      <c r="O118" s="681"/>
      <c r="P118" s="682"/>
      <c r="Q118" s="682"/>
      <c r="R118" s="687"/>
      <c r="S118" s="688"/>
      <c r="T118" s="688"/>
      <c r="U118" s="688"/>
      <c r="V118" s="689"/>
      <c r="W118" s="686" t="str">
        <f t="shared" si="8"/>
        <v/>
      </c>
      <c r="X118" s="686"/>
      <c r="Y118" s="686"/>
      <c r="Z118" s="686"/>
      <c r="AA118" s="560"/>
      <c r="AB118" s="560"/>
      <c r="AC118" s="560"/>
      <c r="AD118" s="560"/>
      <c r="AE118" s="560"/>
      <c r="AF118" s="537" t="str">
        <f t="shared" si="11"/>
        <v/>
      </c>
      <c r="AG118" s="537"/>
      <c r="AH118" s="478" t="str">
        <f t="shared" si="9"/>
        <v/>
      </c>
      <c r="AI118" s="478"/>
      <c r="AJ118" s="478" t="str">
        <f t="shared" si="10"/>
        <v/>
      </c>
      <c r="AK118" s="478"/>
      <c r="AL118" s="154"/>
      <c r="AM118" s="155"/>
      <c r="AN118" s="276"/>
      <c r="AO118" s="276"/>
      <c r="AP118" s="276"/>
      <c r="AQ118" s="276"/>
      <c r="AR118" s="276"/>
      <c r="AS118" s="276"/>
      <c r="AT118" s="276"/>
      <c r="AU118" s="276"/>
      <c r="AV118" s="275"/>
      <c r="AW118" s="275"/>
      <c r="AX118" s="275"/>
      <c r="AY118" s="275"/>
      <c r="AZ118" s="275"/>
      <c r="BA118" s="275"/>
      <c r="BB118" s="275"/>
      <c r="BC118" s="275"/>
      <c r="BD118" s="275"/>
      <c r="BE118" s="275"/>
      <c r="BF118" s="272"/>
      <c r="BG118" s="272"/>
      <c r="BH118" s="272"/>
      <c r="BI118" s="272"/>
      <c r="BJ118" s="272"/>
      <c r="BK118" s="272"/>
      <c r="BL118" s="272"/>
      <c r="BM118" s="273"/>
      <c r="BN118" s="273"/>
      <c r="BO118" s="273"/>
      <c r="BP118" s="273"/>
      <c r="BQ118" s="273"/>
      <c r="BR118" s="273"/>
      <c r="BS118" s="273"/>
      <c r="BT118" s="273"/>
      <c r="BU118" s="273"/>
      <c r="BV118" s="273"/>
      <c r="BW118" s="273"/>
      <c r="BX118" s="273"/>
      <c r="BY118" s="274"/>
      <c r="BZ118" s="274"/>
      <c r="CA118" s="274"/>
      <c r="CB118" s="274"/>
      <c r="CC118" s="274"/>
      <c r="CD118" s="274"/>
      <c r="CE118" s="108"/>
      <c r="CF118" s="108"/>
      <c r="CG118" s="108"/>
    </row>
    <row r="119" spans="1:85" s="69" customFormat="1" ht="18.75">
      <c r="A119" s="57"/>
      <c r="B119" s="709"/>
      <c r="C119" s="709"/>
      <c r="D119" s="709"/>
      <c r="E119" s="709"/>
      <c r="F119" s="709"/>
      <c r="G119" s="709"/>
      <c r="H119" s="710"/>
      <c r="I119" s="710"/>
      <c r="J119" s="710"/>
      <c r="K119" s="710"/>
      <c r="L119" s="681"/>
      <c r="M119" s="681"/>
      <c r="N119" s="681"/>
      <c r="O119" s="681"/>
      <c r="P119" s="682"/>
      <c r="Q119" s="682"/>
      <c r="R119" s="687"/>
      <c r="S119" s="688"/>
      <c r="T119" s="688"/>
      <c r="U119" s="688"/>
      <c r="V119" s="689"/>
      <c r="W119" s="686" t="str">
        <f t="shared" si="8"/>
        <v/>
      </c>
      <c r="X119" s="686"/>
      <c r="Y119" s="686"/>
      <c r="Z119" s="686"/>
      <c r="AA119" s="560"/>
      <c r="AB119" s="560"/>
      <c r="AC119" s="560"/>
      <c r="AD119" s="560"/>
      <c r="AE119" s="560"/>
      <c r="AF119" s="537" t="str">
        <f t="shared" si="11"/>
        <v/>
      </c>
      <c r="AG119" s="537"/>
      <c r="AH119" s="478" t="str">
        <f t="shared" si="9"/>
        <v/>
      </c>
      <c r="AI119" s="478"/>
      <c r="AJ119" s="478" t="str">
        <f t="shared" si="10"/>
        <v/>
      </c>
      <c r="AK119" s="478"/>
      <c r="AL119" s="154"/>
      <c r="AM119" s="155"/>
      <c r="AN119" s="276"/>
      <c r="AO119" s="276"/>
      <c r="AP119" s="276"/>
      <c r="AQ119" s="276"/>
      <c r="AR119" s="276"/>
      <c r="AS119" s="276"/>
      <c r="AT119" s="276"/>
      <c r="AU119" s="276"/>
      <c r="AV119" s="275"/>
      <c r="AW119" s="275"/>
      <c r="AX119" s="275"/>
      <c r="AY119" s="275"/>
      <c r="AZ119" s="275"/>
      <c r="BA119" s="275"/>
      <c r="BB119" s="275"/>
      <c r="BC119" s="275"/>
      <c r="BD119" s="275"/>
      <c r="BE119" s="275"/>
      <c r="BF119" s="272"/>
      <c r="BG119" s="272"/>
      <c r="BH119" s="272"/>
      <c r="BI119" s="272"/>
      <c r="BJ119" s="272"/>
      <c r="BK119" s="272"/>
      <c r="BL119" s="272"/>
      <c r="BM119" s="273"/>
      <c r="BN119" s="273"/>
      <c r="BO119" s="273"/>
      <c r="BP119" s="273"/>
      <c r="BQ119" s="273"/>
      <c r="BR119" s="273"/>
      <c r="BS119" s="273"/>
      <c r="BT119" s="273"/>
      <c r="BU119" s="273"/>
      <c r="BV119" s="273"/>
      <c r="BW119" s="273"/>
      <c r="BX119" s="273"/>
      <c r="BY119" s="274"/>
      <c r="BZ119" s="274"/>
      <c r="CA119" s="274"/>
      <c r="CB119" s="274"/>
      <c r="CC119" s="274"/>
      <c r="CD119" s="274"/>
      <c r="CE119" s="108"/>
      <c r="CF119" s="108"/>
      <c r="CG119" s="108"/>
    </row>
    <row r="120" spans="1:85" s="69" customFormat="1" ht="18.75">
      <c r="A120" s="57"/>
      <c r="B120" s="709"/>
      <c r="C120" s="709"/>
      <c r="D120" s="709"/>
      <c r="E120" s="709"/>
      <c r="F120" s="709"/>
      <c r="G120" s="709"/>
      <c r="H120" s="710"/>
      <c r="I120" s="710"/>
      <c r="J120" s="710"/>
      <c r="K120" s="710"/>
      <c r="L120" s="681"/>
      <c r="M120" s="681"/>
      <c r="N120" s="681"/>
      <c r="O120" s="681"/>
      <c r="P120" s="682"/>
      <c r="Q120" s="682"/>
      <c r="R120" s="687"/>
      <c r="S120" s="688"/>
      <c r="T120" s="688"/>
      <c r="U120" s="688"/>
      <c r="V120" s="689"/>
      <c r="W120" s="686" t="str">
        <f t="shared" si="8"/>
        <v/>
      </c>
      <c r="X120" s="686"/>
      <c r="Y120" s="686"/>
      <c r="Z120" s="686"/>
      <c r="AA120" s="560"/>
      <c r="AB120" s="560"/>
      <c r="AC120" s="560"/>
      <c r="AD120" s="560"/>
      <c r="AE120" s="560"/>
      <c r="AF120" s="537" t="str">
        <f t="shared" si="11"/>
        <v/>
      </c>
      <c r="AG120" s="537"/>
      <c r="AH120" s="478" t="str">
        <f t="shared" si="9"/>
        <v/>
      </c>
      <c r="AI120" s="478"/>
      <c r="AJ120" s="478" t="str">
        <f t="shared" si="10"/>
        <v/>
      </c>
      <c r="AK120" s="478"/>
      <c r="AL120" s="154"/>
      <c r="AM120" s="155"/>
      <c r="AN120" s="276"/>
      <c r="AO120" s="276"/>
      <c r="AP120" s="276"/>
      <c r="AQ120" s="276"/>
      <c r="AR120" s="276"/>
      <c r="AS120" s="276"/>
      <c r="AT120" s="276"/>
      <c r="AU120" s="276"/>
      <c r="AV120" s="275"/>
      <c r="AW120" s="275"/>
      <c r="AX120" s="275"/>
      <c r="AY120" s="275"/>
      <c r="AZ120" s="275"/>
      <c r="BA120" s="275"/>
      <c r="BB120" s="275"/>
      <c r="BC120" s="275"/>
      <c r="BD120" s="275"/>
      <c r="BE120" s="275"/>
      <c r="BF120" s="272"/>
      <c r="BG120" s="272"/>
      <c r="BH120" s="272"/>
      <c r="BI120" s="272"/>
      <c r="BJ120" s="272"/>
      <c r="BK120" s="272"/>
      <c r="BL120" s="272"/>
      <c r="BM120" s="273"/>
      <c r="BN120" s="273"/>
      <c r="BO120" s="273"/>
      <c r="BP120" s="273"/>
      <c r="BQ120" s="273"/>
      <c r="BR120" s="273"/>
      <c r="BS120" s="273"/>
      <c r="BT120" s="273"/>
      <c r="BU120" s="273"/>
      <c r="BV120" s="273"/>
      <c r="BW120" s="273"/>
      <c r="BX120" s="273"/>
      <c r="BY120" s="274"/>
      <c r="BZ120" s="274"/>
      <c r="CA120" s="274"/>
      <c r="CB120" s="274"/>
      <c r="CC120" s="274"/>
      <c r="CD120" s="274"/>
      <c r="CE120" s="108"/>
      <c r="CF120" s="108"/>
      <c r="CG120" s="108"/>
    </row>
    <row r="121" spans="1:85" s="69" customFormat="1" ht="18.75">
      <c r="A121" s="57"/>
      <c r="B121" s="709"/>
      <c r="C121" s="709"/>
      <c r="D121" s="709"/>
      <c r="E121" s="709"/>
      <c r="F121" s="709"/>
      <c r="G121" s="709"/>
      <c r="H121" s="710"/>
      <c r="I121" s="710"/>
      <c r="J121" s="710"/>
      <c r="K121" s="710"/>
      <c r="L121" s="681"/>
      <c r="M121" s="681"/>
      <c r="N121" s="681"/>
      <c r="O121" s="681"/>
      <c r="P121" s="682"/>
      <c r="Q121" s="682"/>
      <c r="R121" s="687"/>
      <c r="S121" s="688"/>
      <c r="T121" s="688"/>
      <c r="U121" s="688"/>
      <c r="V121" s="689"/>
      <c r="W121" s="686" t="str">
        <f t="shared" si="8"/>
        <v/>
      </c>
      <c r="X121" s="686"/>
      <c r="Y121" s="686"/>
      <c r="Z121" s="686"/>
      <c r="AA121" s="560"/>
      <c r="AB121" s="560"/>
      <c r="AC121" s="560"/>
      <c r="AD121" s="560"/>
      <c r="AE121" s="560"/>
      <c r="AF121" s="537" t="str">
        <f t="shared" si="11"/>
        <v/>
      </c>
      <c r="AG121" s="537"/>
      <c r="AH121" s="478" t="str">
        <f t="shared" si="9"/>
        <v/>
      </c>
      <c r="AI121" s="478"/>
      <c r="AJ121" s="478" t="str">
        <f t="shared" si="10"/>
        <v/>
      </c>
      <c r="AK121" s="478"/>
      <c r="AL121" s="154"/>
      <c r="AM121" s="155"/>
      <c r="AN121" s="276"/>
      <c r="AO121" s="276"/>
      <c r="AP121" s="276"/>
      <c r="AQ121" s="276"/>
      <c r="AR121" s="276"/>
      <c r="AS121" s="276"/>
      <c r="AT121" s="276"/>
      <c r="AU121" s="276"/>
      <c r="AV121" s="275"/>
      <c r="AW121" s="275"/>
      <c r="AX121" s="275"/>
      <c r="AY121" s="275"/>
      <c r="AZ121" s="275"/>
      <c r="BA121" s="275"/>
      <c r="BB121" s="275"/>
      <c r="BC121" s="275"/>
      <c r="BD121" s="275"/>
      <c r="BE121" s="275"/>
      <c r="BF121" s="272"/>
      <c r="BG121" s="272"/>
      <c r="BH121" s="272"/>
      <c r="BI121" s="272"/>
      <c r="BJ121" s="272"/>
      <c r="BK121" s="272"/>
      <c r="BL121" s="272"/>
      <c r="BM121" s="273"/>
      <c r="BN121" s="273"/>
      <c r="BO121" s="273"/>
      <c r="BP121" s="273"/>
      <c r="BQ121" s="273"/>
      <c r="BR121" s="273"/>
      <c r="BS121" s="273"/>
      <c r="BT121" s="273"/>
      <c r="BU121" s="273"/>
      <c r="BV121" s="273"/>
      <c r="BW121" s="273"/>
      <c r="BX121" s="273"/>
      <c r="BY121" s="274"/>
      <c r="BZ121" s="274"/>
      <c r="CA121" s="274"/>
      <c r="CB121" s="274"/>
      <c r="CC121" s="274"/>
      <c r="CD121" s="274"/>
      <c r="CE121" s="108"/>
      <c r="CF121" s="108"/>
      <c r="CG121" s="108"/>
    </row>
    <row r="122" spans="1:85" s="69" customFormat="1" ht="4.5" customHeight="1" thickBot="1">
      <c r="A122" s="57"/>
      <c r="B122" s="136"/>
      <c r="C122" s="136"/>
      <c r="D122" s="136"/>
      <c r="E122" s="136"/>
      <c r="F122" s="136"/>
      <c r="G122" s="136"/>
      <c r="H122" s="137"/>
      <c r="I122" s="137"/>
      <c r="J122" s="137"/>
      <c r="K122" s="137"/>
      <c r="L122" s="138"/>
      <c r="M122" s="138"/>
      <c r="N122" s="139"/>
      <c r="O122" s="139"/>
      <c r="P122" s="139"/>
      <c r="Q122" s="139"/>
      <c r="R122" s="139"/>
      <c r="S122" s="140"/>
      <c r="T122" s="141"/>
      <c r="U122" s="141"/>
      <c r="V122" s="141"/>
      <c r="W122" s="141"/>
      <c r="X122" s="142"/>
      <c r="Y122" s="143"/>
      <c r="Z122" s="143"/>
      <c r="AA122" s="143"/>
      <c r="AB122" s="143"/>
      <c r="AC122" s="143"/>
      <c r="AD122" s="143"/>
      <c r="AE122" s="143"/>
      <c r="AF122" s="143"/>
      <c r="AG122" s="144"/>
      <c r="AH122" s="145"/>
      <c r="AI122" s="145"/>
      <c r="AJ122" s="145"/>
      <c r="AK122" s="145"/>
      <c r="AL122" s="156"/>
      <c r="AM122" s="157"/>
      <c r="AN122" s="157"/>
      <c r="AO122" s="158"/>
      <c r="AP122" s="159"/>
      <c r="AQ122" s="160"/>
      <c r="AR122" s="160"/>
      <c r="AS122" s="160"/>
      <c r="AT122" s="160"/>
      <c r="AU122" s="160"/>
      <c r="AV122" s="194"/>
      <c r="AW122" s="194"/>
      <c r="AX122" s="194"/>
      <c r="AY122" s="194"/>
      <c r="AZ122" s="194"/>
      <c r="BA122" s="194"/>
      <c r="BB122" s="161"/>
      <c r="BC122" s="162"/>
      <c r="BD122" s="162"/>
      <c r="BE122" s="162"/>
      <c r="BF122" s="162"/>
      <c r="BG122" s="162"/>
      <c r="BH122" s="163"/>
      <c r="BI122" s="163"/>
      <c r="BJ122" s="163"/>
      <c r="BK122" s="163"/>
      <c r="BL122" s="163"/>
      <c r="BM122" s="163"/>
      <c r="BN122" s="163"/>
      <c r="BO122" s="164"/>
      <c r="BP122" s="164"/>
      <c r="BQ122" s="164"/>
      <c r="BR122" s="164"/>
      <c r="BS122" s="164"/>
      <c r="BT122" s="164"/>
      <c r="BU122" s="164"/>
      <c r="BV122" s="164"/>
      <c r="BW122" s="164"/>
      <c r="BX122" s="164"/>
      <c r="BY122" s="164"/>
      <c r="BZ122" s="164"/>
      <c r="CA122" s="165"/>
      <c r="CB122" s="165"/>
      <c r="CC122" s="165"/>
      <c r="CD122" s="165"/>
      <c r="CE122" s="165"/>
      <c r="CF122" s="165"/>
      <c r="CG122" s="108"/>
    </row>
    <row r="123" spans="1:85" s="69" customFormat="1" ht="19.5" customHeight="1" thickBot="1">
      <c r="A123" s="57"/>
      <c r="B123" s="690" t="s">
        <v>175</v>
      </c>
      <c r="C123" s="691"/>
      <c r="D123" s="691"/>
      <c r="E123" s="691"/>
      <c r="F123" s="691"/>
      <c r="G123" s="692"/>
      <c r="H123" s="966">
        <f>SUM(H115:H121)</f>
        <v>0</v>
      </c>
      <c r="I123" s="967"/>
      <c r="J123" s="967"/>
      <c r="K123" s="968"/>
      <c r="L123" s="168"/>
      <c r="M123" s="171" t="str">
        <f>R61</f>
        <v xml:space="preserve">בעת מילוי הטופס יש לרשום מידע בלתי מסווג בלבד </v>
      </c>
      <c r="N123" s="172"/>
      <c r="O123" s="172"/>
      <c r="P123" s="172"/>
      <c r="Q123" s="198"/>
      <c r="R123" s="170"/>
      <c r="S123" s="170"/>
      <c r="T123" s="170"/>
      <c r="U123" s="169"/>
      <c r="V123" s="169"/>
      <c r="W123" s="969">
        <f>SUM(W115:Z121)</f>
        <v>0</v>
      </c>
      <c r="X123" s="531"/>
      <c r="Y123" s="531"/>
      <c r="Z123" s="531"/>
      <c r="AA123" s="969">
        <f>SUM(AA115:AE121)</f>
        <v>0</v>
      </c>
      <c r="AB123" s="531"/>
      <c r="AC123" s="531"/>
      <c r="AD123" s="531"/>
      <c r="AE123" s="531"/>
      <c r="AF123" s="530">
        <f>SUM(AF115:AG121)</f>
        <v>0</v>
      </c>
      <c r="AG123" s="531"/>
      <c r="AH123" s="530">
        <f>SUM(AH115:AI121)</f>
        <v>0</v>
      </c>
      <c r="AI123" s="531"/>
      <c r="AJ123" s="530">
        <f>SUM(AJ115:AK121)</f>
        <v>0</v>
      </c>
      <c r="AK123" s="531"/>
      <c r="AL123" s="189"/>
      <c r="AM123" s="169"/>
      <c r="AN123" s="169"/>
      <c r="AO123" s="173"/>
      <c r="AP123" s="173"/>
      <c r="AQ123" s="174"/>
      <c r="AR123" s="174"/>
      <c r="AS123" s="174"/>
      <c r="AT123" s="174"/>
      <c r="AU123" s="174"/>
      <c r="AV123" s="174"/>
      <c r="AW123" s="174"/>
      <c r="AX123" s="175"/>
      <c r="AY123" s="175"/>
      <c r="AZ123" s="175"/>
      <c r="BA123" s="175"/>
      <c r="BB123" s="175"/>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274"/>
      <c r="CB123" s="274"/>
      <c r="CC123" s="274"/>
      <c r="CD123" s="274"/>
      <c r="CE123" s="274"/>
      <c r="CF123" s="274"/>
      <c r="CG123" s="108"/>
    </row>
    <row r="124" spans="1:85" ht="11.25" customHeight="1" thickBot="1">
      <c r="A124" s="57"/>
      <c r="B124" s="177"/>
      <c r="C124" s="177"/>
      <c r="D124" s="177"/>
      <c r="E124" s="177"/>
      <c r="F124" s="177"/>
      <c r="G124" s="177"/>
      <c r="H124" s="178"/>
      <c r="I124" s="178"/>
      <c r="J124" s="178"/>
      <c r="K124" s="178"/>
      <c r="L124" s="168"/>
      <c r="M124" s="171"/>
      <c r="N124" s="172"/>
      <c r="O124" s="172"/>
      <c r="P124" s="172"/>
      <c r="Q124" s="172"/>
      <c r="R124" s="170"/>
      <c r="S124" s="170"/>
      <c r="T124" s="170"/>
      <c r="U124" s="169"/>
      <c r="V124" s="169"/>
      <c r="W124" s="179"/>
      <c r="X124" s="180"/>
      <c r="Y124" s="180"/>
      <c r="Z124" s="180"/>
      <c r="AA124" s="179"/>
      <c r="AB124" s="180"/>
      <c r="AC124" s="180"/>
      <c r="AD124" s="180"/>
      <c r="AE124" s="180"/>
      <c r="AF124" s="181"/>
      <c r="AG124" s="180"/>
      <c r="AH124" s="181"/>
      <c r="AI124" s="180"/>
      <c r="AJ124" s="181"/>
      <c r="AK124" s="180"/>
      <c r="AL124" s="189"/>
      <c r="AM124" s="169"/>
      <c r="AN124" s="169"/>
      <c r="AO124" s="173"/>
      <c r="AP124" s="173"/>
      <c r="AQ124" s="174"/>
      <c r="AR124" s="174"/>
      <c r="AS124" s="174"/>
      <c r="AT124" s="174"/>
      <c r="AU124" s="174"/>
      <c r="AV124" s="174"/>
      <c r="AW124" s="174"/>
      <c r="AX124" s="175"/>
      <c r="AY124" s="175"/>
      <c r="AZ124" s="175"/>
      <c r="BA124" s="175"/>
      <c r="BB124" s="175"/>
      <c r="BC124" s="175"/>
      <c r="BD124" s="175"/>
      <c r="BE124" s="175"/>
      <c r="BF124" s="175"/>
      <c r="BG124" s="175"/>
      <c r="BH124" s="175"/>
      <c r="BI124" s="175"/>
      <c r="BJ124" s="175"/>
      <c r="BK124" s="175"/>
      <c r="BL124" s="175"/>
      <c r="BM124" s="175"/>
      <c r="BN124" s="175"/>
      <c r="BO124" s="175"/>
      <c r="BP124" s="175"/>
      <c r="BQ124" s="175"/>
      <c r="BR124" s="175"/>
      <c r="BS124" s="175"/>
      <c r="BT124" s="175"/>
      <c r="BU124" s="175"/>
      <c r="BV124" s="175"/>
      <c r="BW124" s="175"/>
      <c r="BX124" s="175"/>
      <c r="BY124" s="175"/>
      <c r="BZ124" s="175"/>
      <c r="CA124" s="274"/>
      <c r="CB124" s="274"/>
      <c r="CC124" s="274"/>
      <c r="CD124" s="274"/>
      <c r="CE124" s="274"/>
      <c r="CF124" s="274"/>
      <c r="CG124" s="108"/>
    </row>
    <row r="125" spans="1:85" ht="19.5" customHeight="1" thickBot="1">
      <c r="A125" s="57"/>
      <c r="B125" s="690" t="s">
        <v>177</v>
      </c>
      <c r="C125" s="691"/>
      <c r="D125" s="691"/>
      <c r="E125" s="691"/>
      <c r="F125" s="691"/>
      <c r="G125" s="692"/>
      <c r="H125" s="966">
        <f>H123+M92</f>
        <v>0</v>
      </c>
      <c r="I125" s="967"/>
      <c r="J125" s="967"/>
      <c r="K125" s="968"/>
      <c r="L125" s="168"/>
      <c r="M125" s="171"/>
      <c r="N125" s="172"/>
      <c r="O125" s="172"/>
      <c r="P125" s="172"/>
      <c r="Q125" s="172"/>
      <c r="R125" s="170"/>
      <c r="S125" s="170"/>
      <c r="T125" s="170"/>
      <c r="U125" s="169"/>
      <c r="V125" s="169"/>
      <c r="W125" s="179"/>
      <c r="X125" s="180"/>
      <c r="Y125" s="180"/>
      <c r="Z125" s="180"/>
      <c r="AA125" s="179"/>
      <c r="AB125" s="180"/>
      <c r="AC125" s="180"/>
      <c r="AD125" s="180"/>
      <c r="AE125" s="180"/>
      <c r="AF125" s="181"/>
      <c r="AG125" s="180"/>
      <c r="AH125" s="181"/>
      <c r="AI125" s="180"/>
      <c r="AJ125" s="181"/>
      <c r="AK125" s="180"/>
      <c r="AL125" s="189"/>
      <c r="AM125" s="169"/>
      <c r="AN125" s="169"/>
      <c r="AO125" s="173"/>
      <c r="AP125" s="173"/>
      <c r="AQ125" s="174"/>
      <c r="AR125" s="174"/>
      <c r="AS125" s="174"/>
      <c r="AT125" s="174"/>
      <c r="AU125" s="174"/>
      <c r="AV125" s="174"/>
      <c r="AW125" s="174"/>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274"/>
      <c r="CB125" s="274"/>
      <c r="CC125" s="274"/>
      <c r="CD125" s="274"/>
      <c r="CE125" s="274"/>
      <c r="CF125" s="274"/>
      <c r="CG125" s="108"/>
    </row>
    <row r="126" spans="1:85" ht="19.5" customHeight="1" thickBot="1">
      <c r="A126" s="57"/>
      <c r="B126" s="177"/>
      <c r="C126" s="177"/>
      <c r="D126" s="177"/>
      <c r="E126" s="177"/>
      <c r="F126" s="177"/>
      <c r="G126" s="177"/>
      <c r="H126" s="178"/>
      <c r="I126" s="178"/>
      <c r="J126" s="178"/>
      <c r="K126" s="178"/>
      <c r="L126" s="168"/>
      <c r="M126" s="171"/>
      <c r="N126" s="172"/>
      <c r="O126" s="172"/>
      <c r="P126" s="172"/>
      <c r="Q126" s="172"/>
      <c r="R126" s="170"/>
      <c r="S126" s="170"/>
      <c r="T126" s="170"/>
      <c r="U126" s="169"/>
      <c r="V126" s="169"/>
      <c r="W126" s="179"/>
      <c r="X126" s="180"/>
      <c r="Y126" s="180"/>
      <c r="Z126" s="180"/>
      <c r="AA126" s="179"/>
      <c r="AB126" s="180"/>
      <c r="AC126" s="180"/>
      <c r="AD126" s="180"/>
      <c r="AE126" s="180"/>
      <c r="AF126" s="181"/>
      <c r="AG126" s="180"/>
      <c r="AH126" s="181"/>
      <c r="AI126" s="180"/>
      <c r="AJ126" s="181"/>
      <c r="AK126" s="180"/>
      <c r="AL126" s="189"/>
      <c r="AM126" s="169"/>
      <c r="AN126" s="169"/>
      <c r="AO126" s="173"/>
      <c r="AP126" s="173"/>
      <c r="AQ126" s="174"/>
      <c r="AR126" s="174"/>
      <c r="AS126" s="174"/>
      <c r="AT126" s="174"/>
      <c r="AU126" s="174"/>
      <c r="AV126" s="174"/>
      <c r="AW126" s="174"/>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274"/>
      <c r="CB126" s="274"/>
      <c r="CC126" s="274"/>
      <c r="CD126" s="274"/>
      <c r="CE126" s="274"/>
      <c r="CF126" s="274"/>
      <c r="CG126" s="108"/>
    </row>
    <row r="127" spans="1:85" ht="19.5" customHeight="1" thickBot="1">
      <c r="A127" s="57"/>
      <c r="B127" s="177"/>
      <c r="C127" s="714" t="s">
        <v>31</v>
      </c>
      <c r="D127" s="714"/>
      <c r="E127" s="714"/>
      <c r="F127" s="714"/>
      <c r="G127" s="714"/>
      <c r="H127" s="714"/>
      <c r="I127" s="953" t="s">
        <v>44</v>
      </c>
      <c r="J127" s="953"/>
      <c r="K127" s="953"/>
      <c r="L127" s="953"/>
      <c r="M127" s="186"/>
      <c r="N127" s="954" t="s">
        <v>121</v>
      </c>
      <c r="O127" s="955"/>
      <c r="P127" s="955"/>
      <c r="Q127" s="955"/>
      <c r="R127" s="955"/>
      <c r="S127" s="955"/>
      <c r="T127" s="956"/>
      <c r="U127" s="134"/>
      <c r="V127" s="954" t="s">
        <v>122</v>
      </c>
      <c r="W127" s="955"/>
      <c r="X127" s="955"/>
      <c r="Y127" s="955"/>
      <c r="Z127" s="955"/>
      <c r="AA127" s="955"/>
      <c r="AB127" s="955"/>
      <c r="AC127" s="955"/>
      <c r="AD127" s="956"/>
      <c r="AE127" s="183"/>
      <c r="AF127" s="977" t="s">
        <v>4</v>
      </c>
      <c r="AG127" s="978"/>
      <c r="AH127" s="978"/>
      <c r="AI127" s="978"/>
      <c r="AJ127" s="978"/>
      <c r="AK127" s="978"/>
      <c r="AL127" s="978"/>
      <c r="AM127" s="979"/>
      <c r="AN127" s="169"/>
      <c r="AO127" s="173"/>
      <c r="AP127" s="173"/>
      <c r="AQ127" s="174"/>
      <c r="AR127" s="174"/>
      <c r="AS127" s="174"/>
      <c r="AT127" s="174"/>
      <c r="AU127" s="174"/>
      <c r="AV127" s="174"/>
      <c r="AW127" s="174"/>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c r="CA127" s="274"/>
      <c r="CB127" s="274"/>
      <c r="CC127" s="274"/>
      <c r="CD127" s="274"/>
      <c r="CE127" s="274"/>
      <c r="CF127" s="274"/>
      <c r="CG127" s="108"/>
    </row>
    <row r="128" spans="1:85" ht="19.5" customHeight="1" thickBot="1">
      <c r="A128" s="57"/>
      <c r="B128" s="177"/>
      <c r="C128" s="714" t="s">
        <v>11</v>
      </c>
      <c r="D128" s="714"/>
      <c r="E128" s="714"/>
      <c r="F128" s="714"/>
      <c r="G128" s="714"/>
      <c r="H128" s="714"/>
      <c r="I128" s="953"/>
      <c r="J128" s="953"/>
      <c r="K128" s="953"/>
      <c r="L128" s="953"/>
      <c r="M128" s="186"/>
      <c r="N128" s="957"/>
      <c r="O128" s="958"/>
      <c r="P128" s="958"/>
      <c r="Q128" s="958"/>
      <c r="R128" s="958"/>
      <c r="S128" s="958"/>
      <c r="T128" s="959"/>
      <c r="U128" s="134"/>
      <c r="V128" s="957"/>
      <c r="W128" s="958"/>
      <c r="X128" s="958"/>
      <c r="Y128" s="958"/>
      <c r="Z128" s="958"/>
      <c r="AA128" s="958"/>
      <c r="AB128" s="958"/>
      <c r="AC128" s="958"/>
      <c r="AD128" s="959"/>
      <c r="AE128" s="183"/>
      <c r="AF128" s="975" t="s">
        <v>12</v>
      </c>
      <c r="AG128" s="975"/>
      <c r="AH128" s="975"/>
      <c r="AI128" s="975" t="s">
        <v>13</v>
      </c>
      <c r="AJ128" s="975"/>
      <c r="AK128" s="975"/>
      <c r="AL128" s="975"/>
      <c r="AM128" s="975"/>
      <c r="AN128" s="169"/>
      <c r="AO128" s="173"/>
      <c r="AP128" s="173"/>
      <c r="AQ128" s="174"/>
      <c r="AR128" s="174"/>
      <c r="AS128" s="174"/>
      <c r="AT128" s="174"/>
      <c r="AU128" s="174"/>
      <c r="AV128" s="174"/>
      <c r="AW128" s="174"/>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c r="CA128" s="274"/>
      <c r="CB128" s="274"/>
      <c r="CC128" s="274"/>
      <c r="CD128" s="274"/>
      <c r="CE128" s="274"/>
      <c r="CF128" s="274"/>
      <c r="CG128" s="108"/>
    </row>
    <row r="129" spans="1:85" ht="19.5" customHeight="1" thickBot="1">
      <c r="A129" s="57"/>
      <c r="B129" s="177"/>
      <c r="C129" s="187"/>
      <c r="D129" s="1038">
        <f>'שורות 84-64'!D129:G129</f>
        <v>0.17</v>
      </c>
      <c r="E129" s="1038"/>
      <c r="F129" s="1038"/>
      <c r="G129" s="1038"/>
      <c r="H129" s="188"/>
      <c r="I129" s="953"/>
      <c r="J129" s="953"/>
      <c r="K129" s="953"/>
      <c r="L129" s="953"/>
      <c r="M129" s="186"/>
      <c r="N129" s="960" t="s">
        <v>14</v>
      </c>
      <c r="O129" s="961"/>
      <c r="P129" s="961"/>
      <c r="Q129" s="962"/>
      <c r="R129" s="963" t="s">
        <v>15</v>
      </c>
      <c r="S129" s="964"/>
      <c r="T129" s="965"/>
      <c r="U129" s="182"/>
      <c r="V129" s="182"/>
      <c r="W129" s="961" t="s">
        <v>14</v>
      </c>
      <c r="X129" s="961"/>
      <c r="Y129" s="961"/>
      <c r="Z129" s="962"/>
      <c r="AA129" s="970" t="s">
        <v>15</v>
      </c>
      <c r="AB129" s="971"/>
      <c r="AC129" s="971"/>
      <c r="AD129" s="972"/>
      <c r="AE129" s="183"/>
      <c r="AF129" s="974" t="s">
        <v>14</v>
      </c>
      <c r="AG129" s="974"/>
      <c r="AH129" s="271" t="s">
        <v>15</v>
      </c>
      <c r="AI129" s="974" t="s">
        <v>14</v>
      </c>
      <c r="AJ129" s="974"/>
      <c r="AK129" s="974"/>
      <c r="AL129" s="973" t="s">
        <v>15</v>
      </c>
      <c r="AM129" s="973"/>
      <c r="AN129" s="195"/>
      <c r="AO129" s="196"/>
      <c r="AP129" s="173"/>
      <c r="AQ129" s="174"/>
      <c r="AR129" s="174"/>
      <c r="AS129" s="174"/>
      <c r="AT129" s="174"/>
      <c r="AU129" s="174"/>
      <c r="AV129" s="174"/>
      <c r="AW129" s="174"/>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c r="CA129" s="274"/>
      <c r="CB129" s="274"/>
      <c r="CC129" s="274"/>
      <c r="CD129" s="274"/>
      <c r="CE129" s="274"/>
      <c r="CF129" s="274"/>
      <c r="CG129" s="108"/>
    </row>
    <row r="130" spans="1:85" ht="19.5" customHeight="1" thickBot="1">
      <c r="A130" s="57"/>
      <c r="B130" s="177"/>
      <c r="C130" s="716" t="s">
        <v>16</v>
      </c>
      <c r="D130" s="716"/>
      <c r="E130" s="716"/>
      <c r="F130" s="716"/>
      <c r="G130" s="716"/>
      <c r="H130" s="716"/>
      <c r="I130" s="711" t="s">
        <v>104</v>
      </c>
      <c r="J130" s="711"/>
      <c r="K130" s="711"/>
      <c r="L130" s="711"/>
      <c r="M130" s="186"/>
      <c r="N130" s="649">
        <f>U130+AF130</f>
        <v>0</v>
      </c>
      <c r="O130" s="650"/>
      <c r="P130" s="650"/>
      <c r="Q130" s="651"/>
      <c r="R130" s="649"/>
      <c r="S130" s="650"/>
      <c r="T130" s="651"/>
      <c r="U130" s="549">
        <f>AE92</f>
        <v>0</v>
      </c>
      <c r="V130" s="550"/>
      <c r="W130" s="550"/>
      <c r="X130" s="550"/>
      <c r="Y130" s="550"/>
      <c r="Z130" s="551"/>
      <c r="AA130" s="549"/>
      <c r="AB130" s="550"/>
      <c r="AC130" s="550"/>
      <c r="AD130" s="551"/>
      <c r="AE130" s="184"/>
      <c r="AF130" s="976">
        <f>AL92</f>
        <v>0</v>
      </c>
      <c r="AG130" s="533"/>
      <c r="AH130" s="270"/>
      <c r="AI130" s="985">
        <f>IF(AF130="","",AF130*(1+$D$129))</f>
        <v>0</v>
      </c>
      <c r="AJ130" s="986"/>
      <c r="AK130" s="987"/>
      <c r="AL130" s="533"/>
      <c r="AM130" s="533"/>
      <c r="AN130" s="197"/>
      <c r="AO130" s="173"/>
      <c r="AP130" s="173"/>
      <c r="AQ130" s="174"/>
      <c r="AR130" s="174"/>
      <c r="AS130" s="174"/>
      <c r="AT130" s="174"/>
      <c r="AU130" s="174"/>
      <c r="AV130" s="174"/>
      <c r="AW130" s="174"/>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c r="CA130" s="274"/>
      <c r="CB130" s="274"/>
      <c r="CC130" s="274"/>
      <c r="CD130" s="274"/>
      <c r="CE130" s="274"/>
      <c r="CF130" s="274"/>
      <c r="CG130" s="108"/>
    </row>
    <row r="131" spans="1:85" ht="19.5" customHeight="1" thickBot="1">
      <c r="A131" s="57"/>
      <c r="B131" s="177"/>
      <c r="C131" s="716"/>
      <c r="D131" s="716"/>
      <c r="E131" s="716"/>
      <c r="F131" s="716"/>
      <c r="G131" s="716"/>
      <c r="H131" s="716"/>
      <c r="I131" s="712" t="s">
        <v>17</v>
      </c>
      <c r="J131" s="712"/>
      <c r="K131" s="712"/>
      <c r="L131" s="712"/>
      <c r="M131" s="186"/>
      <c r="N131" s="649">
        <f>U131+AF131</f>
        <v>0</v>
      </c>
      <c r="O131" s="650"/>
      <c r="P131" s="650"/>
      <c r="Q131" s="651"/>
      <c r="R131" s="649"/>
      <c r="S131" s="650"/>
      <c r="T131" s="651"/>
      <c r="U131" s="549">
        <f>AA123</f>
        <v>0</v>
      </c>
      <c r="V131" s="550"/>
      <c r="W131" s="550"/>
      <c r="X131" s="550"/>
      <c r="Y131" s="550"/>
      <c r="Z131" s="551"/>
      <c r="AA131" s="549"/>
      <c r="AB131" s="550"/>
      <c r="AC131" s="550"/>
      <c r="AD131" s="551"/>
      <c r="AE131" s="184"/>
      <c r="AF131" s="976">
        <f>W123</f>
        <v>0</v>
      </c>
      <c r="AG131" s="533"/>
      <c r="AH131" s="270"/>
      <c r="AI131" s="985">
        <f t="shared" ref="AI131:AI134" si="12">IF(AF131="","",AF131*(1+$D$129))</f>
        <v>0</v>
      </c>
      <c r="AJ131" s="986"/>
      <c r="AK131" s="987"/>
      <c r="AL131" s="533"/>
      <c r="AM131" s="533"/>
      <c r="AN131" s="197"/>
      <c r="AO131" s="173"/>
      <c r="AP131" s="173"/>
      <c r="AQ131" s="174"/>
      <c r="AR131" s="174"/>
      <c r="AS131" s="174"/>
      <c r="AT131" s="174"/>
      <c r="AU131" s="174"/>
      <c r="AV131" s="174"/>
      <c r="AW131" s="174"/>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c r="CA131" s="274"/>
      <c r="CB131" s="274"/>
      <c r="CC131" s="274"/>
      <c r="CD131" s="274"/>
      <c r="CE131" s="274"/>
      <c r="CF131" s="274"/>
      <c r="CG131" s="108"/>
    </row>
    <row r="132" spans="1:85" ht="19.5" customHeight="1" thickBot="1">
      <c r="A132" s="57"/>
      <c r="B132" s="177"/>
      <c r="C132" s="623" t="s">
        <v>97</v>
      </c>
      <c r="D132" s="623"/>
      <c r="E132" s="623"/>
      <c r="F132" s="623"/>
      <c r="G132" s="623"/>
      <c r="H132" s="623"/>
      <c r="I132" s="712" t="s">
        <v>18</v>
      </c>
      <c r="J132" s="712"/>
      <c r="K132" s="712"/>
      <c r="L132" s="712"/>
      <c r="M132" s="186"/>
      <c r="N132" s="649" t="str">
        <f>IF(AF132="",IF(U132="","",U132),U132+AF132)</f>
        <v/>
      </c>
      <c r="O132" s="650"/>
      <c r="P132" s="650"/>
      <c r="Q132" s="651"/>
      <c r="R132" s="649"/>
      <c r="S132" s="650"/>
      <c r="T132" s="651"/>
      <c r="U132" s="543"/>
      <c r="V132" s="544"/>
      <c r="W132" s="544"/>
      <c r="X132" s="544"/>
      <c r="Y132" s="544"/>
      <c r="Z132" s="545"/>
      <c r="AA132" s="549"/>
      <c r="AB132" s="550"/>
      <c r="AC132" s="550"/>
      <c r="AD132" s="551"/>
      <c r="AE132" s="184"/>
      <c r="AF132" s="984"/>
      <c r="AG132" s="984"/>
      <c r="AH132" s="270"/>
      <c r="AI132" s="985" t="str">
        <f t="shared" si="12"/>
        <v/>
      </c>
      <c r="AJ132" s="986"/>
      <c r="AK132" s="987"/>
      <c r="AL132" s="533"/>
      <c r="AM132" s="533"/>
      <c r="AN132" s="197"/>
      <c r="AO132" s="173"/>
      <c r="AP132" s="173"/>
      <c r="AQ132" s="174"/>
      <c r="AR132" s="174"/>
      <c r="AS132" s="174"/>
      <c r="AT132" s="174"/>
      <c r="AU132" s="174"/>
      <c r="AV132" s="174"/>
      <c r="AW132" s="174"/>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c r="CA132" s="274"/>
      <c r="CB132" s="274"/>
      <c r="CC132" s="274"/>
      <c r="CD132" s="274"/>
      <c r="CE132" s="274"/>
      <c r="CF132" s="274"/>
      <c r="CG132" s="108"/>
    </row>
    <row r="133" spans="1:85" ht="19.5" customHeight="1" thickBot="1">
      <c r="A133" s="57"/>
      <c r="B133" s="177"/>
      <c r="C133" s="623"/>
      <c r="D133" s="623"/>
      <c r="E133" s="623"/>
      <c r="F133" s="623"/>
      <c r="G133" s="623"/>
      <c r="H133" s="623"/>
      <c r="I133" s="713" t="s">
        <v>105</v>
      </c>
      <c r="J133" s="713"/>
      <c r="K133" s="713"/>
      <c r="L133" s="713"/>
      <c r="M133" s="186"/>
      <c r="N133" s="649">
        <f>U133+AF133</f>
        <v>0</v>
      </c>
      <c r="O133" s="650"/>
      <c r="P133" s="650"/>
      <c r="Q133" s="651"/>
      <c r="R133" s="649"/>
      <c r="S133" s="650"/>
      <c r="T133" s="651"/>
      <c r="U133" s="546">
        <f>U130+U131+U132</f>
        <v>0</v>
      </c>
      <c r="V133" s="547"/>
      <c r="W133" s="547"/>
      <c r="X133" s="547">
        <f>U130+X131+X132</f>
        <v>0</v>
      </c>
      <c r="Y133" s="547"/>
      <c r="Z133" s="548"/>
      <c r="AA133" s="549"/>
      <c r="AB133" s="550"/>
      <c r="AC133" s="550"/>
      <c r="AD133" s="551"/>
      <c r="AE133" s="184"/>
      <c r="AF133" s="976">
        <f>AF130+AF131+AF132</f>
        <v>0</v>
      </c>
      <c r="AG133" s="533"/>
      <c r="AH133" s="270"/>
      <c r="AI133" s="985">
        <f t="shared" si="12"/>
        <v>0</v>
      </c>
      <c r="AJ133" s="986"/>
      <c r="AK133" s="987"/>
      <c r="AL133" s="533"/>
      <c r="AM133" s="533"/>
      <c r="AN133" s="197"/>
      <c r="AO133" s="173"/>
      <c r="AP133" s="173"/>
      <c r="AQ133" s="174"/>
      <c r="AR133" s="174"/>
      <c r="AS133" s="174"/>
      <c r="AT133" s="174"/>
      <c r="AU133" s="174"/>
      <c r="AV133" s="174"/>
      <c r="AW133" s="174"/>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c r="CA133" s="274"/>
      <c r="CB133" s="274"/>
      <c r="CC133" s="274"/>
      <c r="CD133" s="274"/>
      <c r="CE133" s="274"/>
      <c r="CF133" s="274"/>
      <c r="CG133" s="108"/>
    </row>
    <row r="134" spans="1:85" ht="19.5" customHeight="1" thickBot="1">
      <c r="A134" s="57"/>
      <c r="B134" s="177"/>
      <c r="C134" s="623"/>
      <c r="D134" s="623"/>
      <c r="E134" s="623"/>
      <c r="F134" s="623"/>
      <c r="G134" s="623"/>
      <c r="H134" s="623"/>
      <c r="I134" s="712" t="s">
        <v>27</v>
      </c>
      <c r="J134" s="712"/>
      <c r="K134" s="712"/>
      <c r="L134" s="712"/>
      <c r="M134" s="186"/>
      <c r="N134" s="649">
        <f>U134+AF134</f>
        <v>0</v>
      </c>
      <c r="O134" s="650"/>
      <c r="P134" s="650"/>
      <c r="Q134" s="651"/>
      <c r="R134" s="649"/>
      <c r="S134" s="650"/>
      <c r="T134" s="651"/>
      <c r="U134" s="543"/>
      <c r="V134" s="544"/>
      <c r="W134" s="544"/>
      <c r="X134" s="544"/>
      <c r="Y134" s="544"/>
      <c r="Z134" s="545"/>
      <c r="AA134" s="549"/>
      <c r="AB134" s="550"/>
      <c r="AC134" s="550"/>
      <c r="AD134" s="551"/>
      <c r="AE134" s="184"/>
      <c r="AF134" s="976">
        <f>AL94</f>
        <v>0</v>
      </c>
      <c r="AG134" s="533"/>
      <c r="AH134" s="270"/>
      <c r="AI134" s="985">
        <f t="shared" si="12"/>
        <v>0</v>
      </c>
      <c r="AJ134" s="986"/>
      <c r="AK134" s="987"/>
      <c r="AL134" s="533"/>
      <c r="AM134" s="533"/>
      <c r="AN134" s="197"/>
      <c r="AO134" s="173"/>
      <c r="AP134" s="173"/>
      <c r="AQ134" s="174"/>
      <c r="AR134" s="174"/>
      <c r="AS134" s="174"/>
      <c r="AT134" s="174"/>
      <c r="AU134" s="174"/>
      <c r="AV134" s="174"/>
      <c r="AW134" s="174"/>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274"/>
      <c r="CB134" s="274"/>
      <c r="CC134" s="274"/>
      <c r="CD134" s="274"/>
      <c r="CE134" s="274"/>
      <c r="CF134" s="274"/>
      <c r="CG134" s="108"/>
    </row>
    <row r="135" spans="1:85" ht="19.5" customHeight="1">
      <c r="A135" s="57"/>
      <c r="B135" s="177"/>
      <c r="C135" s="177"/>
      <c r="D135" s="177"/>
      <c r="E135" s="177"/>
      <c r="F135" s="177"/>
      <c r="G135" s="177"/>
      <c r="H135" s="178"/>
      <c r="I135" s="178"/>
      <c r="J135" s="178"/>
      <c r="K135" s="178"/>
      <c r="L135" s="168"/>
      <c r="M135" s="171"/>
      <c r="N135" s="172"/>
      <c r="O135" s="172"/>
      <c r="P135" s="172"/>
      <c r="Q135" s="172"/>
      <c r="R135" s="170"/>
      <c r="S135" s="170"/>
      <c r="T135" s="170"/>
      <c r="U135" s="169"/>
      <c r="V135" s="169"/>
      <c r="W135" s="179"/>
      <c r="X135" s="180"/>
      <c r="Y135" s="180"/>
      <c r="Z135" s="180"/>
      <c r="AA135" s="179"/>
      <c r="AB135" s="180"/>
      <c r="AC135" s="180"/>
      <c r="AD135" s="180"/>
      <c r="AE135" s="180"/>
      <c r="AF135" s="181"/>
      <c r="AG135" s="180"/>
      <c r="AH135" s="181"/>
      <c r="AI135" s="180"/>
      <c r="AJ135" s="181"/>
      <c r="AK135" s="180"/>
      <c r="AL135" s="189"/>
      <c r="AM135" s="169"/>
      <c r="AN135" s="169"/>
      <c r="AO135" s="173"/>
      <c r="AP135" s="173"/>
      <c r="AQ135" s="174"/>
      <c r="AR135" s="174"/>
      <c r="AS135" s="174"/>
      <c r="AT135" s="174"/>
      <c r="AU135" s="174"/>
      <c r="AV135" s="174"/>
      <c r="AW135" s="174"/>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c r="CA135" s="274"/>
      <c r="CB135" s="274"/>
      <c r="CC135" s="274"/>
      <c r="CD135" s="274"/>
      <c r="CE135" s="274"/>
      <c r="CF135" s="274"/>
      <c r="CG135" s="108"/>
    </row>
    <row r="136" spans="1:85" ht="16.5">
      <c r="A136" s="57"/>
      <c r="B136" s="147"/>
      <c r="C136" s="147"/>
      <c r="D136" s="147"/>
      <c r="E136" s="147"/>
      <c r="F136" s="147"/>
      <c r="G136" s="147"/>
      <c r="H136" s="147"/>
      <c r="I136" s="147"/>
      <c r="J136" s="147"/>
      <c r="K136" s="147"/>
      <c r="L136" s="147"/>
      <c r="M136" s="148"/>
      <c r="N136" s="148"/>
      <c r="O136" s="146"/>
      <c r="P136" s="146"/>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6"/>
      <c r="AP136" s="166"/>
      <c r="AQ136" s="90"/>
      <c r="AR136" s="90"/>
      <c r="AS136" s="90"/>
      <c r="AT136" s="167"/>
      <c r="AU136" s="90"/>
      <c r="AV136" s="90"/>
      <c r="AW136" s="90"/>
      <c r="AX136" s="90"/>
      <c r="AY136" s="151"/>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08"/>
    </row>
    <row r="137" spans="1:85" s="69" customFormat="1">
      <c r="A137" s="57"/>
      <c r="B137" s="298"/>
      <c r="C137" s="298"/>
      <c r="D137" s="298"/>
      <c r="E137" s="298"/>
      <c r="F137" s="298"/>
      <c r="G137" s="298"/>
      <c r="H137" s="298"/>
      <c r="I137" s="298"/>
      <c r="J137" s="298"/>
      <c r="K137" s="298"/>
      <c r="L137" s="298"/>
      <c r="M137" s="298"/>
      <c r="N137" s="298"/>
      <c r="O137" s="298"/>
      <c r="P137" s="298"/>
      <c r="Q137" s="298"/>
      <c r="R137" s="298"/>
      <c r="S137" s="298"/>
      <c r="T137" s="298"/>
      <c r="U137" s="298"/>
      <c r="V137" s="298"/>
      <c r="W137" s="298"/>
      <c r="X137" s="298"/>
      <c r="Y137" s="298"/>
      <c r="Z137" s="298"/>
      <c r="AA137" s="298"/>
      <c r="AB137" s="298"/>
      <c r="AC137" s="298"/>
      <c r="AD137" s="298"/>
      <c r="AE137" s="298"/>
      <c r="AF137" s="298"/>
      <c r="AG137" s="298"/>
      <c r="AH137" s="298"/>
      <c r="AI137" s="298"/>
      <c r="AJ137" s="298"/>
      <c r="AK137" s="298"/>
      <c r="AL137" s="298"/>
      <c r="AM137" s="298"/>
      <c r="AN137" s="298"/>
    </row>
    <row r="138" spans="1:85" s="69" customFormat="1">
      <c r="A138" s="57"/>
      <c r="B138" s="298"/>
      <c r="C138" s="298"/>
      <c r="D138" s="298"/>
      <c r="E138" s="298"/>
      <c r="F138" s="298"/>
      <c r="G138" s="298"/>
      <c r="H138" s="298"/>
      <c r="I138" s="298"/>
      <c r="J138" s="298"/>
      <c r="K138" s="298"/>
      <c r="L138" s="298"/>
      <c r="M138" s="298"/>
      <c r="N138" s="298"/>
      <c r="O138" s="298"/>
      <c r="P138" s="298"/>
      <c r="Q138" s="298"/>
      <c r="R138" s="298"/>
      <c r="S138" s="298"/>
      <c r="T138" s="298"/>
      <c r="U138" s="298"/>
      <c r="V138" s="298"/>
      <c r="W138" s="298"/>
      <c r="X138" s="298"/>
      <c r="Y138" s="298"/>
      <c r="Z138" s="298"/>
      <c r="AA138" s="298"/>
      <c r="AB138" s="298"/>
      <c r="AC138" s="298"/>
      <c r="AD138" s="298"/>
      <c r="AE138" s="298"/>
      <c r="AF138" s="298"/>
      <c r="AG138" s="298"/>
      <c r="AH138" s="298"/>
      <c r="AI138" s="298"/>
      <c r="AJ138" s="298"/>
      <c r="AK138" s="298"/>
      <c r="AL138" s="298"/>
      <c r="AM138" s="298"/>
      <c r="AN138" s="298"/>
    </row>
    <row r="139" spans="1:85" s="69" customFormat="1">
      <c r="A139" s="57"/>
      <c r="B139" s="298"/>
      <c r="C139" s="298"/>
      <c r="D139" s="298"/>
      <c r="E139" s="298"/>
      <c r="F139" s="298"/>
      <c r="G139" s="298"/>
      <c r="H139" s="298"/>
      <c r="I139" s="298"/>
      <c r="J139" s="298"/>
      <c r="K139" s="298"/>
      <c r="L139" s="298"/>
      <c r="M139" s="298"/>
      <c r="N139" s="298"/>
      <c r="O139" s="298"/>
      <c r="P139" s="298"/>
      <c r="Q139" s="298"/>
      <c r="R139" s="298"/>
      <c r="S139" s="298"/>
      <c r="T139" s="298"/>
      <c r="U139" s="298"/>
      <c r="V139" s="298"/>
      <c r="W139" s="298"/>
      <c r="X139" s="298"/>
      <c r="Y139" s="298"/>
      <c r="Z139" s="298"/>
      <c r="AA139" s="298"/>
      <c r="AB139" s="298"/>
      <c r="AC139" s="298"/>
      <c r="AD139" s="298"/>
      <c r="AE139" s="298"/>
      <c r="AF139" s="298"/>
      <c r="AG139" s="298"/>
      <c r="AH139" s="298"/>
      <c r="AI139" s="298"/>
      <c r="AJ139" s="298"/>
      <c r="AK139" s="298"/>
      <c r="AL139" s="298"/>
      <c r="AM139" s="298"/>
      <c r="AN139" s="298"/>
    </row>
    <row r="140" spans="1:85" s="69" customFormat="1">
      <c r="A140" s="57"/>
      <c r="B140" s="298"/>
      <c r="C140" s="298"/>
      <c r="D140" s="298"/>
      <c r="E140" s="298"/>
      <c r="F140" s="298"/>
      <c r="G140" s="298"/>
      <c r="H140" s="298"/>
      <c r="I140" s="298"/>
      <c r="J140" s="298"/>
      <c r="K140" s="298"/>
      <c r="L140" s="298"/>
      <c r="M140" s="298"/>
      <c r="N140" s="298"/>
      <c r="O140" s="298"/>
      <c r="P140" s="298"/>
      <c r="Q140" s="298"/>
      <c r="R140" s="298"/>
      <c r="S140" s="298"/>
      <c r="T140" s="298"/>
      <c r="U140" s="298"/>
      <c r="V140" s="298"/>
      <c r="W140" s="298"/>
      <c r="X140" s="298"/>
      <c r="Y140" s="298"/>
      <c r="Z140" s="298"/>
      <c r="AA140" s="298"/>
      <c r="AB140" s="298"/>
      <c r="AC140" s="298"/>
      <c r="AD140" s="298"/>
      <c r="AE140" s="298"/>
      <c r="AF140" s="298"/>
      <c r="AG140" s="298"/>
      <c r="AH140" s="298"/>
      <c r="AI140" s="298"/>
      <c r="AJ140" s="298"/>
      <c r="AK140" s="298"/>
      <c r="AL140" s="298"/>
      <c r="AM140" s="298"/>
      <c r="AN140" s="298"/>
    </row>
    <row r="141" spans="1:85" s="69" customFormat="1">
      <c r="A141" s="57"/>
      <c r="B141" s="298"/>
      <c r="C141" s="298"/>
      <c r="D141" s="298"/>
      <c r="E141" s="298"/>
      <c r="F141" s="298"/>
      <c r="G141" s="298"/>
      <c r="H141" s="298"/>
      <c r="I141" s="298"/>
      <c r="J141" s="298"/>
      <c r="K141" s="298"/>
      <c r="L141" s="298"/>
      <c r="M141" s="298"/>
      <c r="N141" s="298"/>
      <c r="O141" s="298"/>
      <c r="P141" s="298"/>
      <c r="Q141" s="298"/>
      <c r="R141" s="298"/>
      <c r="S141" s="298"/>
      <c r="T141" s="298"/>
      <c r="U141" s="298"/>
      <c r="V141" s="298"/>
      <c r="W141" s="298"/>
      <c r="X141" s="298"/>
      <c r="Y141" s="298"/>
      <c r="Z141" s="298"/>
      <c r="AA141" s="298"/>
      <c r="AB141" s="298"/>
      <c r="AC141" s="298"/>
      <c r="AD141" s="298"/>
      <c r="AE141" s="298"/>
      <c r="AF141" s="298"/>
      <c r="AG141" s="298"/>
      <c r="AH141" s="298"/>
      <c r="AI141" s="298"/>
      <c r="AJ141" s="298"/>
      <c r="AK141" s="298"/>
      <c r="AL141" s="298"/>
      <c r="AM141" s="298"/>
      <c r="AN141" s="298"/>
    </row>
    <row r="142" spans="1:85" s="69" customFormat="1">
      <c r="A142" s="57"/>
      <c r="B142" s="298"/>
      <c r="C142" s="298"/>
      <c r="D142" s="298"/>
      <c r="E142" s="298"/>
      <c r="F142" s="298"/>
      <c r="G142" s="298"/>
      <c r="H142" s="298"/>
      <c r="I142" s="298"/>
      <c r="J142" s="298"/>
      <c r="K142" s="298"/>
      <c r="L142" s="298"/>
      <c r="M142" s="298"/>
      <c r="N142" s="298"/>
      <c r="O142" s="298"/>
      <c r="P142" s="298"/>
      <c r="Q142" s="298"/>
      <c r="R142" s="298"/>
      <c r="S142" s="298"/>
      <c r="T142" s="298"/>
      <c r="U142" s="298"/>
      <c r="V142" s="298"/>
      <c r="W142" s="298"/>
      <c r="X142" s="298"/>
      <c r="Y142" s="298"/>
      <c r="Z142" s="298"/>
      <c r="AA142" s="298"/>
      <c r="AB142" s="298"/>
      <c r="AC142" s="298"/>
      <c r="AD142" s="298"/>
      <c r="AE142" s="298"/>
      <c r="AF142" s="298"/>
      <c r="AG142" s="298"/>
      <c r="AH142" s="298"/>
      <c r="AI142" s="298"/>
      <c r="AJ142" s="298"/>
      <c r="AK142" s="298"/>
      <c r="AL142" s="298"/>
      <c r="AM142" s="298"/>
      <c r="AN142" s="298"/>
    </row>
    <row r="143" spans="1:85" s="69" customFormat="1">
      <c r="A143" s="57"/>
      <c r="B143" s="298"/>
      <c r="C143" s="298"/>
      <c r="D143" s="298"/>
      <c r="E143" s="298"/>
      <c r="F143" s="298"/>
      <c r="G143" s="298"/>
      <c r="H143" s="298"/>
      <c r="I143" s="298"/>
      <c r="J143" s="298"/>
      <c r="K143" s="298"/>
      <c r="L143" s="298"/>
      <c r="M143" s="298"/>
      <c r="N143" s="298"/>
      <c r="O143" s="298"/>
      <c r="P143" s="298"/>
      <c r="Q143" s="298"/>
      <c r="R143" s="298"/>
      <c r="S143" s="298"/>
      <c r="T143" s="298"/>
      <c r="U143" s="298"/>
      <c r="V143" s="298"/>
      <c r="W143" s="298"/>
      <c r="X143" s="298"/>
      <c r="Y143" s="298"/>
      <c r="Z143" s="298"/>
      <c r="AA143" s="298"/>
      <c r="AB143" s="298"/>
      <c r="AC143" s="298"/>
      <c r="AD143" s="298"/>
      <c r="AE143" s="298"/>
      <c r="AF143" s="298"/>
      <c r="AG143" s="298"/>
      <c r="AH143" s="298"/>
      <c r="AI143" s="298"/>
      <c r="AJ143" s="298"/>
      <c r="AK143" s="298"/>
      <c r="AL143" s="298"/>
      <c r="AM143" s="298"/>
      <c r="AN143" s="298"/>
    </row>
    <row r="144" spans="1:85" s="69" customFormat="1">
      <c r="A144" s="57"/>
      <c r="B144" s="298"/>
      <c r="C144" s="298"/>
      <c r="D144" s="298"/>
      <c r="E144" s="298"/>
      <c r="F144" s="298"/>
      <c r="G144" s="298"/>
      <c r="H144" s="298"/>
      <c r="I144" s="298"/>
      <c r="J144" s="298"/>
      <c r="K144" s="298"/>
      <c r="L144" s="298"/>
      <c r="M144" s="298"/>
      <c r="N144" s="298"/>
      <c r="O144" s="298"/>
      <c r="P144" s="298"/>
      <c r="Q144" s="298"/>
      <c r="R144" s="298"/>
      <c r="S144" s="298"/>
      <c r="T144" s="298"/>
      <c r="U144" s="298"/>
      <c r="V144" s="298"/>
      <c r="W144" s="298"/>
      <c r="X144" s="298"/>
      <c r="Y144" s="298"/>
      <c r="Z144" s="298"/>
      <c r="AA144" s="298"/>
      <c r="AB144" s="298"/>
      <c r="AC144" s="298"/>
      <c r="AD144" s="298"/>
      <c r="AE144" s="298"/>
      <c r="AF144" s="298"/>
      <c r="AG144" s="298"/>
      <c r="AH144" s="298"/>
      <c r="AI144" s="298"/>
      <c r="AJ144" s="298"/>
      <c r="AK144" s="298"/>
      <c r="AL144" s="298"/>
      <c r="AM144" s="298"/>
      <c r="AN144" s="298"/>
    </row>
    <row r="145" spans="1:40" s="69" customFormat="1">
      <c r="A145" s="57"/>
      <c r="B145" s="298"/>
      <c r="C145" s="298"/>
      <c r="D145" s="298"/>
      <c r="E145" s="298"/>
      <c r="F145" s="298"/>
      <c r="G145" s="298"/>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row>
    <row r="146" spans="1:40" s="69" customFormat="1">
      <c r="A146" s="57"/>
      <c r="B146" s="298"/>
      <c r="C146" s="298"/>
      <c r="D146" s="298"/>
      <c r="E146" s="298"/>
      <c r="F146" s="298"/>
      <c r="G146" s="298"/>
      <c r="H146" s="298"/>
      <c r="I146" s="298"/>
      <c r="J146" s="298"/>
      <c r="K146" s="298"/>
      <c r="L146" s="298"/>
      <c r="M146" s="298"/>
      <c r="N146" s="298"/>
      <c r="O146" s="298"/>
      <c r="P146" s="298"/>
      <c r="Q146" s="298"/>
      <c r="R146" s="298"/>
      <c r="S146" s="298"/>
      <c r="T146" s="298"/>
      <c r="U146" s="298"/>
      <c r="V146" s="298"/>
      <c r="W146" s="298"/>
      <c r="X146" s="298"/>
      <c r="Y146" s="298"/>
      <c r="Z146" s="298"/>
      <c r="AA146" s="298"/>
      <c r="AB146" s="298"/>
      <c r="AC146" s="298"/>
      <c r="AD146" s="298"/>
      <c r="AE146" s="298"/>
      <c r="AF146" s="298"/>
      <c r="AG146" s="298"/>
      <c r="AH146" s="298"/>
      <c r="AI146" s="298"/>
      <c r="AJ146" s="298"/>
      <c r="AK146" s="298"/>
      <c r="AL146" s="298"/>
      <c r="AM146" s="298"/>
      <c r="AN146" s="298"/>
    </row>
    <row r="147" spans="1:40" s="69" customFormat="1">
      <c r="A147" s="57"/>
      <c r="B147" s="298"/>
      <c r="C147" s="298"/>
      <c r="D147" s="298"/>
      <c r="E147" s="298"/>
      <c r="F147" s="298"/>
      <c r="G147" s="298"/>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row>
    <row r="148" spans="1:40" s="69" customFormat="1">
      <c r="A148" s="57"/>
      <c r="B148" s="298"/>
      <c r="C148" s="298"/>
      <c r="D148" s="298"/>
      <c r="E148" s="298"/>
      <c r="F148" s="298"/>
      <c r="G148" s="298"/>
      <c r="H148" s="298"/>
      <c r="I148" s="298"/>
      <c r="J148" s="298"/>
      <c r="K148" s="298"/>
      <c r="L148" s="298"/>
      <c r="M148" s="298"/>
      <c r="N148" s="298"/>
      <c r="O148" s="298"/>
      <c r="P148" s="298"/>
      <c r="Q148" s="298"/>
      <c r="R148" s="298"/>
      <c r="S148" s="298"/>
      <c r="T148" s="298"/>
      <c r="U148" s="298"/>
      <c r="V148" s="298"/>
      <c r="W148" s="298"/>
      <c r="X148" s="298"/>
      <c r="Y148" s="298"/>
      <c r="Z148" s="298"/>
      <c r="AA148" s="298"/>
      <c r="AB148" s="298"/>
      <c r="AC148" s="298"/>
      <c r="AD148" s="298"/>
      <c r="AE148" s="298"/>
      <c r="AF148" s="298"/>
      <c r="AG148" s="298"/>
      <c r="AH148" s="298"/>
      <c r="AI148" s="298"/>
      <c r="AJ148" s="298"/>
      <c r="AK148" s="298"/>
      <c r="AL148" s="298"/>
      <c r="AM148" s="298"/>
      <c r="AN148" s="298"/>
    </row>
    <row r="149" spans="1:40" s="69" customFormat="1">
      <c r="A149" s="57"/>
      <c r="B149" s="298"/>
      <c r="C149" s="298"/>
      <c r="D149" s="298"/>
      <c r="E149" s="298"/>
      <c r="F149" s="298"/>
      <c r="G149" s="298"/>
      <c r="H149" s="298"/>
      <c r="I149" s="298"/>
      <c r="J149" s="298"/>
      <c r="K149" s="298"/>
      <c r="L149" s="298"/>
      <c r="M149" s="298"/>
      <c r="N149" s="298"/>
      <c r="O149" s="298"/>
      <c r="P149" s="298"/>
      <c r="Q149" s="298"/>
      <c r="R149" s="298"/>
      <c r="S149" s="298"/>
      <c r="T149" s="298"/>
      <c r="U149" s="298"/>
      <c r="V149" s="298"/>
      <c r="W149" s="298"/>
      <c r="X149" s="298"/>
      <c r="Y149" s="298"/>
      <c r="Z149" s="298"/>
      <c r="AA149" s="298"/>
      <c r="AB149" s="298"/>
      <c r="AC149" s="298"/>
      <c r="AD149" s="298"/>
      <c r="AE149" s="298"/>
      <c r="AF149" s="298"/>
      <c r="AG149" s="298"/>
      <c r="AH149" s="298"/>
      <c r="AI149" s="298"/>
      <c r="AJ149" s="298"/>
      <c r="AK149" s="298"/>
      <c r="AL149" s="298"/>
      <c r="AM149" s="298"/>
      <c r="AN149" s="298"/>
    </row>
    <row r="150" spans="1:40">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8"/>
      <c r="AJ150" s="58"/>
      <c r="AK150" s="57"/>
      <c r="AL150" s="57"/>
      <c r="AM150" s="57"/>
      <c r="AN150" s="57"/>
    </row>
    <row r="151" spans="1:40">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8"/>
      <c r="AJ151" s="58"/>
      <c r="AK151" s="57"/>
      <c r="AL151" s="57"/>
      <c r="AM151" s="57"/>
      <c r="AN151" s="57"/>
    </row>
    <row r="152" spans="1:40" s="72" customFormat="1" ht="5.25" customHeight="1">
      <c r="A152" s="57"/>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1"/>
      <c r="AJ152" s="71"/>
      <c r="AK152" s="70"/>
      <c r="AL152" s="70"/>
      <c r="AM152" s="70"/>
      <c r="AN152" s="70"/>
    </row>
    <row r="153" spans="1:40" ht="10.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8"/>
      <c r="AJ153" s="58"/>
      <c r="AK153" s="57"/>
      <c r="AL153" s="57"/>
      <c r="AM153" s="57"/>
      <c r="AN153" s="57"/>
    </row>
    <row r="154" spans="1:40" ht="10.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8"/>
      <c r="AJ154" s="58"/>
      <c r="AK154" s="57"/>
      <c r="AL154" s="57"/>
      <c r="AM154" s="57"/>
      <c r="AN154" s="57"/>
    </row>
    <row r="155" spans="1:40" ht="6"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73"/>
      <c r="AE155" s="73"/>
      <c r="AF155" s="73"/>
      <c r="AG155" s="73"/>
      <c r="AH155" s="73"/>
      <c r="AI155" s="74"/>
      <c r="AJ155" s="74"/>
      <c r="AK155" s="73"/>
      <c r="AL155" s="73"/>
      <c r="AM155" s="73"/>
      <c r="AN155" s="73"/>
    </row>
    <row r="156" spans="1:40" ht="6"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75"/>
      <c r="X156" s="75"/>
      <c r="Y156" s="75"/>
      <c r="Z156" s="75"/>
      <c r="AA156" s="75"/>
      <c r="AB156" s="75"/>
      <c r="AC156" s="75"/>
      <c r="AD156" s="75"/>
      <c r="AE156" s="75"/>
      <c r="AF156" s="75"/>
      <c r="AG156" s="75"/>
      <c r="AH156" s="75"/>
      <c r="AI156" s="76"/>
      <c r="AJ156" s="76"/>
      <c r="AK156" s="75"/>
      <c r="AL156" s="75"/>
      <c r="AM156" s="75"/>
      <c r="AN156" s="75"/>
    </row>
    <row r="157" spans="1:40" ht="6" customHeight="1">
      <c r="A157" s="57"/>
      <c r="B157" s="57"/>
      <c r="C157" s="57"/>
      <c r="D157" s="57"/>
      <c r="E157" s="57"/>
      <c r="F157" s="57"/>
      <c r="G157" s="57"/>
      <c r="H157" s="57"/>
      <c r="I157" s="57"/>
      <c r="J157" s="57"/>
      <c r="K157" s="57"/>
      <c r="L157" s="57"/>
      <c r="M157" s="57"/>
      <c r="N157" s="57"/>
      <c r="O157" s="57"/>
      <c r="P157" s="57"/>
      <c r="Q157" s="57"/>
      <c r="R157" s="77"/>
      <c r="S157" s="77"/>
      <c r="T157" s="77"/>
      <c r="U157" s="77"/>
      <c r="V157" s="77"/>
      <c r="W157" s="77"/>
      <c r="X157" s="77"/>
      <c r="Y157" s="77"/>
      <c r="Z157" s="77"/>
      <c r="AA157" s="77"/>
      <c r="AB157" s="77"/>
      <c r="AC157" s="77"/>
      <c r="AD157" s="77"/>
      <c r="AE157" s="77"/>
      <c r="AF157" s="77"/>
      <c r="AG157" s="77"/>
      <c r="AH157" s="77"/>
      <c r="AI157" s="78"/>
      <c r="AJ157" s="78"/>
      <c r="AK157" s="77"/>
      <c r="AL157" s="77"/>
      <c r="AM157" s="77"/>
      <c r="AN157" s="77"/>
    </row>
    <row r="158" spans="1:40" ht="6" customHeight="1">
      <c r="A158" s="57"/>
      <c r="B158" s="57"/>
      <c r="C158" s="57"/>
      <c r="D158" s="57"/>
      <c r="E158" s="57"/>
      <c r="F158" s="57"/>
      <c r="G158" s="57"/>
      <c r="H158" s="57"/>
      <c r="I158" s="57"/>
      <c r="J158" s="57"/>
      <c r="K158" s="57"/>
      <c r="L158" s="57"/>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80"/>
      <c r="AJ158" s="80"/>
      <c r="AK158" s="79"/>
      <c r="AL158" s="79"/>
      <c r="AM158" s="79"/>
      <c r="AN158" s="79"/>
    </row>
    <row r="159" spans="1:40" ht="6" customHeight="1">
      <c r="A159" s="57"/>
      <c r="B159" s="57"/>
      <c r="C159" s="57"/>
      <c r="D159" s="57"/>
      <c r="E159" s="57"/>
      <c r="F159" s="57"/>
      <c r="G159" s="57"/>
      <c r="H159" s="57"/>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2"/>
      <c r="AJ159" s="82"/>
      <c r="AK159" s="81"/>
      <c r="AL159" s="81"/>
      <c r="AM159" s="81"/>
      <c r="AN159" s="81"/>
    </row>
    <row r="160" spans="1:40" ht="6" customHeight="1">
      <c r="A160" s="57"/>
      <c r="B160" s="57"/>
      <c r="C160" s="57"/>
      <c r="D160" s="57"/>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4"/>
      <c r="AJ160" s="84"/>
      <c r="AK160" s="83"/>
      <c r="AL160" s="83"/>
      <c r="AM160" s="83"/>
      <c r="AN160" s="83"/>
    </row>
    <row r="161" spans="1:40" ht="6" customHeight="1">
      <c r="A161" s="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6"/>
      <c r="AJ161" s="86"/>
      <c r="AK161" s="85"/>
      <c r="AL161" s="85"/>
      <c r="AM161" s="85"/>
      <c r="AN161" s="85"/>
    </row>
    <row r="162" spans="1:40" ht="6" customHeight="1">
      <c r="A162" s="5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8"/>
      <c r="AJ162" s="88"/>
      <c r="AK162" s="87"/>
      <c r="AL162" s="87"/>
      <c r="AM162" s="87"/>
      <c r="AN162" s="87"/>
    </row>
    <row r="163" spans="1:40" ht="10.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8"/>
      <c r="AJ163" s="58"/>
      <c r="AK163" s="57"/>
      <c r="AL163" s="57"/>
      <c r="AM163" s="57"/>
      <c r="AN163" s="57"/>
    </row>
    <row r="164" spans="1:40" ht="10.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8"/>
      <c r="AJ164" s="58"/>
      <c r="AK164" s="57"/>
      <c r="AL164" s="57"/>
      <c r="AM164" s="57"/>
      <c r="AN164" s="57"/>
    </row>
    <row r="165" spans="1:40" ht="10.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8"/>
      <c r="AJ165" s="58"/>
      <c r="AK165" s="57"/>
      <c r="AL165" s="57"/>
      <c r="AM165" s="57"/>
      <c r="AN165" s="57"/>
    </row>
    <row r="166" spans="1:40" s="72" customFormat="1" ht="5.25" customHeight="1">
      <c r="A166" s="57"/>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1"/>
      <c r="AJ166" s="71"/>
      <c r="AK166" s="70"/>
      <c r="AL166" s="70"/>
      <c r="AM166" s="70"/>
      <c r="AN166" s="70"/>
    </row>
    <row r="167" spans="1:40">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8"/>
      <c r="AJ167" s="58"/>
      <c r="AK167" s="57"/>
      <c r="AL167" s="57"/>
      <c r="AM167" s="57"/>
      <c r="AN167" s="57"/>
    </row>
    <row r="168" spans="1:40">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461" t="s">
        <v>86</v>
      </c>
      <c r="Y168" s="461"/>
      <c r="Z168" s="461"/>
      <c r="AA168" s="461"/>
      <c r="AB168" s="461"/>
      <c r="AC168" s="461"/>
      <c r="AD168" s="461"/>
      <c r="AE168" s="461"/>
      <c r="AF168" s="461"/>
      <c r="AG168" s="461"/>
      <c r="AH168" s="461"/>
      <c r="AI168" s="461"/>
      <c r="AJ168" s="461"/>
      <c r="AK168" s="461"/>
      <c r="AL168" s="461"/>
      <c r="AM168" s="461"/>
      <c r="AN168" s="461"/>
    </row>
    <row r="169" spans="1:40">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8"/>
      <c r="AJ169" s="58"/>
      <c r="AK169" s="57"/>
      <c r="AL169" s="57"/>
      <c r="AM169" s="57"/>
      <c r="AN169" s="57"/>
    </row>
    <row r="170" spans="1:40" ht="7.5" customHeight="1">
      <c r="A170" s="57"/>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1"/>
      <c r="AJ170" s="71"/>
      <c r="AK170" s="70"/>
      <c r="AL170" s="70"/>
      <c r="AM170" s="70"/>
      <c r="AN170" s="70"/>
    </row>
    <row r="171" spans="1:40" ht="6.75" customHeight="1"/>
    <row r="172" spans="1:40" ht="14.25">
      <c r="B172" s="869" t="str">
        <f>'שורות 1-21'!B172:T172</f>
        <v>טופס 23.020 חשבון לחישוב שכ"ט לפי % וש"ע</v>
      </c>
      <c r="C172" s="870"/>
      <c r="D172" s="870"/>
      <c r="E172" s="870"/>
      <c r="F172" s="870"/>
      <c r="G172" s="870"/>
      <c r="H172" s="870"/>
      <c r="I172" s="870"/>
      <c r="J172" s="870"/>
      <c r="K172" s="870"/>
      <c r="L172" s="870"/>
      <c r="M172" s="870"/>
      <c r="N172" s="870"/>
      <c r="O172" s="870"/>
      <c r="P172" s="870"/>
      <c r="Q172" s="870"/>
      <c r="R172" s="870"/>
      <c r="S172" s="870"/>
      <c r="T172" s="871"/>
      <c r="U172" s="304"/>
      <c r="V172" s="304"/>
      <c r="X172" s="305"/>
      <c r="Y172" s="676" t="str">
        <f>'שורות 1-21'!Y172:AD172</f>
        <v>טופס מעודכן ל-11/2020</v>
      </c>
      <c r="Z172" s="677"/>
      <c r="AA172" s="677"/>
      <c r="AB172" s="677"/>
      <c r="AC172" s="677"/>
      <c r="AD172" s="678"/>
      <c r="AE172" s="307"/>
      <c r="AF172" s="308"/>
      <c r="AG172" s="306"/>
      <c r="AH172" s="309"/>
      <c r="AI172" s="310" t="s">
        <v>98</v>
      </c>
      <c r="AJ172" s="311"/>
      <c r="AK172" s="311"/>
      <c r="AL172" s="311"/>
      <c r="AM172" s="312"/>
      <c r="AN172" s="313"/>
    </row>
    <row r="173" spans="1:40" ht="4.5" customHeight="1">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c r="AA173" s="314"/>
      <c r="AB173" s="2"/>
      <c r="AC173" s="315"/>
      <c r="AD173" s="313"/>
      <c r="AE173" s="313"/>
      <c r="AF173" s="313"/>
      <c r="AG173" s="313"/>
      <c r="AH173" s="313"/>
      <c r="AI173" s="16"/>
      <c r="AJ173" s="16"/>
      <c r="AK173" s="316"/>
      <c r="AL173" s="316"/>
      <c r="AM173" s="316"/>
      <c r="AN173" s="316"/>
    </row>
    <row r="174" spans="1:40" s="89" customFormat="1" ht="9.75" customHeight="1">
      <c r="C174" s="89" t="s">
        <v>46</v>
      </c>
      <c r="O174" s="317"/>
      <c r="W174" s="89" t="s">
        <v>47</v>
      </c>
      <c r="AI174" s="89" t="s">
        <v>64</v>
      </c>
    </row>
    <row r="175" spans="1:40" ht="2.25" customHeight="1">
      <c r="B175" s="2"/>
      <c r="C175" s="2"/>
      <c r="D175" s="2"/>
      <c r="E175" s="2"/>
      <c r="F175" s="2"/>
      <c r="G175" s="2"/>
      <c r="H175" s="2"/>
      <c r="I175" s="108"/>
      <c r="J175" s="108"/>
      <c r="K175" s="108"/>
      <c r="L175" s="108"/>
      <c r="M175" s="108"/>
      <c r="N175" s="318" t="s">
        <v>129</v>
      </c>
      <c r="O175" s="108"/>
      <c r="P175" s="108"/>
      <c r="Q175" s="108"/>
      <c r="R175" s="108"/>
      <c r="S175" s="108"/>
      <c r="T175" s="108"/>
      <c r="U175" s="108"/>
      <c r="V175" s="2"/>
      <c r="W175" s="2"/>
      <c r="X175" s="2"/>
      <c r="Y175" s="2"/>
      <c r="Z175" s="2"/>
      <c r="AA175" s="2"/>
      <c r="AB175" s="2"/>
      <c r="AC175" s="2"/>
      <c r="AD175" s="2"/>
      <c r="AE175" s="2"/>
      <c r="AF175" s="2"/>
      <c r="AG175" s="2"/>
      <c r="AH175" s="2"/>
      <c r="AI175" s="16"/>
      <c r="AJ175" s="16"/>
      <c r="AK175" s="319"/>
      <c r="AL175" s="319"/>
      <c r="AM175" s="319"/>
      <c r="AN175" s="319"/>
    </row>
    <row r="176" spans="1:40" ht="15.75" customHeight="1">
      <c r="B176" s="632" t="s">
        <v>33</v>
      </c>
      <c r="C176" s="633"/>
      <c r="D176" s="633"/>
      <c r="E176" s="633"/>
      <c r="F176" s="633"/>
      <c r="G176" s="633"/>
      <c r="H176" s="634"/>
      <c r="I176" s="886">
        <f>+R8</f>
        <v>0</v>
      </c>
      <c r="J176" s="887"/>
      <c r="K176" s="887"/>
      <c r="L176" s="887"/>
      <c r="M176" s="887"/>
      <c r="N176" s="887"/>
      <c r="O176" s="320"/>
      <c r="P176" s="493" t="s">
        <v>133</v>
      </c>
      <c r="Q176" s="494"/>
      <c r="R176" s="494"/>
      <c r="S176" s="494"/>
      <c r="T176" s="494"/>
      <c r="U176" s="494"/>
      <c r="V176" s="494"/>
      <c r="W176" s="495"/>
      <c r="X176" s="664">
        <f>R22</f>
        <v>0</v>
      </c>
      <c r="Y176" s="665"/>
      <c r="Z176" s="665"/>
      <c r="AA176" s="665"/>
      <c r="AB176" s="665"/>
      <c r="AC176" s="666"/>
      <c r="AD176" s="652" t="s">
        <v>40</v>
      </c>
      <c r="AE176" s="653"/>
      <c r="AF176" s="321"/>
      <c r="AG176" s="505" t="s">
        <v>67</v>
      </c>
      <c r="AH176" s="506"/>
      <c r="AI176" s="506"/>
      <c r="AJ176" s="507"/>
      <c r="AK176" s="648" t="str">
        <f>R51</f>
        <v>סוג החשבון</v>
      </c>
      <c r="AL176" s="648"/>
      <c r="AM176" s="648"/>
      <c r="AN176" s="648"/>
    </row>
    <row r="177" spans="1:41" ht="6.75" customHeight="1">
      <c r="B177" s="322"/>
      <c r="C177" s="323"/>
      <c r="D177" s="323"/>
      <c r="E177" s="323"/>
      <c r="F177" s="323"/>
      <c r="G177" s="323"/>
      <c r="H177" s="323"/>
      <c r="I177" s="895"/>
      <c r="J177" s="895"/>
      <c r="K177" s="895"/>
      <c r="L177" s="895"/>
      <c r="M177" s="895"/>
      <c r="N177" s="895"/>
      <c r="O177" s="320"/>
      <c r="P177" s="496"/>
      <c r="Q177" s="497"/>
      <c r="R177" s="497"/>
      <c r="S177" s="497"/>
      <c r="T177" s="497"/>
      <c r="U177" s="497"/>
      <c r="V177" s="497"/>
      <c r="W177" s="498"/>
      <c r="X177" s="667"/>
      <c r="Y177" s="668"/>
      <c r="Z177" s="668"/>
      <c r="AA177" s="668"/>
      <c r="AB177" s="668"/>
      <c r="AC177" s="669"/>
      <c r="AD177" s="654"/>
      <c r="AE177" s="655"/>
      <c r="AF177" s="324"/>
      <c r="AG177" s="324"/>
      <c r="AH177" s="324"/>
      <c r="AI177" s="325"/>
      <c r="AJ177" s="325"/>
      <c r="AK177" s="326"/>
      <c r="AL177" s="326"/>
      <c r="AM177" s="326"/>
      <c r="AN177" s="326"/>
    </row>
    <row r="178" spans="1:41" ht="15" customHeight="1">
      <c r="B178" s="632" t="s">
        <v>63</v>
      </c>
      <c r="C178" s="633"/>
      <c r="D178" s="633"/>
      <c r="E178" s="633"/>
      <c r="F178" s="633"/>
      <c r="G178" s="633"/>
      <c r="H178" s="634"/>
      <c r="I178" s="888">
        <f>+R10</f>
        <v>0</v>
      </c>
      <c r="J178" s="889"/>
      <c r="K178" s="890"/>
      <c r="L178" s="327" t="s">
        <v>111</v>
      </c>
      <c r="M178" s="635">
        <f>R12</f>
        <v>0</v>
      </c>
      <c r="N178" s="635"/>
      <c r="O178" s="328"/>
      <c r="P178" s="660"/>
      <c r="Q178" s="660"/>
      <c r="R178" s="660"/>
      <c r="S178" s="660"/>
      <c r="T178" s="660"/>
      <c r="U178" s="660"/>
      <c r="V178" s="660"/>
      <c r="W178" s="660"/>
      <c r="X178" s="660"/>
      <c r="Y178" s="660"/>
      <c r="Z178" s="660"/>
      <c r="AA178" s="660"/>
      <c r="AB178" s="660"/>
      <c r="AC178" s="660"/>
      <c r="AD178" s="660"/>
      <c r="AE178" s="661"/>
      <c r="AF178" s="329"/>
      <c r="AG178" s="330" t="s">
        <v>65</v>
      </c>
      <c r="AH178" s="331">
        <f>R49</f>
        <v>0</v>
      </c>
      <c r="AI178" s="332" t="str">
        <f>VLOOKUP(AK176,גיליון1!$B$2:$E$9,4,FALSE)</f>
        <v>קידומת</v>
      </c>
      <c r="AJ178" s="333"/>
      <c r="AK178" s="334" t="s">
        <v>94</v>
      </c>
      <c r="AL178" s="335">
        <f>M98</f>
        <v>0</v>
      </c>
      <c r="AM178" s="336" t="s">
        <v>1</v>
      </c>
      <c r="AN178" s="337">
        <f>V98</f>
        <v>0</v>
      </c>
    </row>
    <row r="179" spans="1:41" ht="9.75" customHeight="1">
      <c r="B179" s="338"/>
      <c r="C179" s="339"/>
      <c r="D179" s="339"/>
      <c r="E179" s="339"/>
      <c r="F179" s="339"/>
      <c r="G179" s="339"/>
      <c r="H179" s="339"/>
      <c r="I179" s="339"/>
      <c r="J179" s="339"/>
      <c r="K179" s="339"/>
      <c r="L179" s="339"/>
      <c r="M179" s="339"/>
      <c r="N179" s="339"/>
      <c r="O179" s="340"/>
      <c r="P179" s="499" t="s">
        <v>142</v>
      </c>
      <c r="Q179" s="500"/>
      <c r="R179" s="500"/>
      <c r="S179" s="500"/>
      <c r="T179" s="500"/>
      <c r="U179" s="500"/>
      <c r="V179" s="500"/>
      <c r="W179" s="501"/>
      <c r="X179" s="670">
        <f>R24</f>
        <v>0</v>
      </c>
      <c r="Y179" s="671"/>
      <c r="Z179" s="671"/>
      <c r="AA179" s="671"/>
      <c r="AB179" s="671"/>
      <c r="AC179" s="672"/>
      <c r="AD179" s="656" t="s">
        <v>40</v>
      </c>
      <c r="AE179" s="657"/>
      <c r="AF179" s="341"/>
      <c r="AG179" s="341"/>
      <c r="AH179" s="341"/>
      <c r="AI179" s="342"/>
      <c r="AJ179" s="343"/>
      <c r="AK179" s="344"/>
      <c r="AL179" s="344"/>
      <c r="AM179" s="344"/>
      <c r="AN179" s="344"/>
    </row>
    <row r="180" spans="1:41" ht="14.25" customHeight="1">
      <c r="B180" s="632" t="s">
        <v>109</v>
      </c>
      <c r="C180" s="633"/>
      <c r="D180" s="633"/>
      <c r="E180" s="633"/>
      <c r="F180" s="633"/>
      <c r="G180" s="633"/>
      <c r="H180" s="633"/>
      <c r="I180" s="891">
        <f>R14</f>
        <v>0</v>
      </c>
      <c r="J180" s="892"/>
      <c r="K180" s="892"/>
      <c r="L180" s="345" t="s">
        <v>108</v>
      </c>
      <c r="M180" s="693">
        <f>R16</f>
        <v>0</v>
      </c>
      <c r="N180" s="694"/>
      <c r="O180" s="340"/>
      <c r="P180" s="502"/>
      <c r="Q180" s="503"/>
      <c r="R180" s="503"/>
      <c r="S180" s="503"/>
      <c r="T180" s="503"/>
      <c r="U180" s="503"/>
      <c r="V180" s="503"/>
      <c r="W180" s="504"/>
      <c r="X180" s="673"/>
      <c r="Y180" s="674"/>
      <c r="Z180" s="674"/>
      <c r="AA180" s="674"/>
      <c r="AB180" s="674"/>
      <c r="AC180" s="675"/>
      <c r="AD180" s="658"/>
      <c r="AE180" s="659"/>
      <c r="AF180" s="346"/>
      <c r="AG180" s="336" t="s">
        <v>68</v>
      </c>
      <c r="AH180" s="347" t="str">
        <f>AE49</f>
        <v>% שכר לתשלום</v>
      </c>
      <c r="AI180" s="348" t="s">
        <v>39</v>
      </c>
      <c r="AJ180" s="349"/>
      <c r="AK180" s="350" t="s">
        <v>2</v>
      </c>
      <c r="AL180" s="351">
        <f>M100</f>
        <v>0</v>
      </c>
      <c r="AM180" s="336" t="s">
        <v>1</v>
      </c>
      <c r="AN180" s="337">
        <f>V100</f>
        <v>0</v>
      </c>
    </row>
    <row r="181" spans="1:41" ht="6.75" customHeight="1">
      <c r="B181" s="338"/>
      <c r="C181" s="339"/>
      <c r="D181" s="339"/>
      <c r="E181" s="339"/>
      <c r="F181" s="339"/>
      <c r="G181" s="339"/>
      <c r="H181" s="339"/>
      <c r="I181" s="339"/>
      <c r="J181" s="339"/>
      <c r="K181" s="339"/>
      <c r="L181" s="339"/>
      <c r="M181" s="339"/>
      <c r="N181" s="339"/>
      <c r="O181" s="341"/>
      <c r="P181" s="341"/>
      <c r="Q181" s="341"/>
      <c r="R181" s="341"/>
      <c r="S181" s="341"/>
      <c r="T181" s="341"/>
      <c r="U181" s="341"/>
      <c r="V181" s="352"/>
      <c r="W181" s="352"/>
      <c r="X181" s="352"/>
      <c r="Y181" s="352"/>
      <c r="Z181" s="352"/>
      <c r="AA181" s="352"/>
      <c r="AB181" s="352"/>
      <c r="AC181" s="341"/>
      <c r="AD181" s="341"/>
      <c r="AE181" s="341"/>
      <c r="AF181" s="341"/>
      <c r="AG181" s="341"/>
      <c r="AH181" s="341"/>
      <c r="AI181" s="342"/>
      <c r="AJ181" s="343"/>
      <c r="AK181" s="344"/>
      <c r="AL181" s="353"/>
      <c r="AM181" s="353"/>
      <c r="AN181" s="353"/>
    </row>
    <row r="182" spans="1:41" ht="19.5" customHeight="1">
      <c r="B182" s="632" t="s">
        <v>112</v>
      </c>
      <c r="C182" s="633"/>
      <c r="D182" s="633"/>
      <c r="E182" s="633"/>
      <c r="F182" s="633"/>
      <c r="G182" s="633"/>
      <c r="H182" s="633"/>
      <c r="I182" s="893">
        <f>R18</f>
        <v>0</v>
      </c>
      <c r="J182" s="894"/>
      <c r="K182" s="894"/>
      <c r="L182" s="894"/>
      <c r="M182" s="894"/>
      <c r="N182" s="894"/>
      <c r="O182" s="354"/>
      <c r="P182" s="663" t="s">
        <v>116</v>
      </c>
      <c r="Q182" s="663"/>
      <c r="R182" s="663"/>
      <c r="S182" s="663"/>
      <c r="T182" s="663"/>
      <c r="U182" s="355"/>
      <c r="V182" s="662">
        <f>R26</f>
        <v>0</v>
      </c>
      <c r="W182" s="662"/>
      <c r="X182" s="662"/>
      <c r="Y182" s="662"/>
      <c r="Z182" s="662"/>
      <c r="AA182" s="662"/>
      <c r="AB182" s="662"/>
      <c r="AC182" s="662"/>
      <c r="AD182" s="662"/>
      <c r="AE182" s="662"/>
      <c r="AF182" s="341"/>
      <c r="AG182" s="330" t="s">
        <v>71</v>
      </c>
      <c r="AH182" s="356">
        <f>R37</f>
        <v>0</v>
      </c>
      <c r="AI182" s="357">
        <f>R39</f>
        <v>0</v>
      </c>
      <c r="AJ182" s="358"/>
      <c r="AK182" s="442" t="s">
        <v>199</v>
      </c>
      <c r="AL182" s="335">
        <f>M102</f>
        <v>0</v>
      </c>
      <c r="AM182" s="336" t="s">
        <v>1</v>
      </c>
      <c r="AN182" s="337">
        <f>V102</f>
        <v>0</v>
      </c>
    </row>
    <row r="183" spans="1:41" ht="6.75" customHeight="1">
      <c r="B183" s="338"/>
      <c r="C183" s="339"/>
      <c r="D183" s="339"/>
      <c r="E183" s="339"/>
      <c r="F183" s="339"/>
      <c r="G183" s="339"/>
      <c r="H183" s="339"/>
      <c r="I183" s="339"/>
      <c r="J183" s="339"/>
      <c r="K183" s="339"/>
      <c r="L183" s="339"/>
      <c r="M183" s="339"/>
      <c r="N183" s="339"/>
      <c r="O183" s="341"/>
      <c r="P183" s="341"/>
      <c r="Q183" s="341"/>
      <c r="R183" s="341"/>
      <c r="S183" s="341"/>
      <c r="T183" s="341"/>
      <c r="U183" s="341"/>
      <c r="V183" s="359"/>
      <c r="W183" s="341"/>
      <c r="X183" s="341"/>
      <c r="Y183" s="341"/>
      <c r="Z183" s="341"/>
      <c r="AA183" s="341"/>
      <c r="AB183" s="341"/>
      <c r="AC183" s="341"/>
      <c r="AD183" s="341"/>
      <c r="AE183" s="341"/>
      <c r="AF183" s="341"/>
      <c r="AG183" s="341"/>
      <c r="AH183" s="341"/>
      <c r="AI183" s="343"/>
      <c r="AJ183" s="343"/>
      <c r="AK183" s="360"/>
      <c r="AL183" s="360"/>
      <c r="AM183" s="360"/>
      <c r="AN183" s="360"/>
    </row>
    <row r="184" spans="1:41" ht="12.75" customHeight="1">
      <c r="B184" s="632" t="s">
        <v>110</v>
      </c>
      <c r="C184" s="633"/>
      <c r="D184" s="633"/>
      <c r="E184" s="633"/>
      <c r="F184" s="633"/>
      <c r="G184" s="633"/>
      <c r="H184" s="634"/>
      <c r="I184" s="896">
        <f>R30</f>
        <v>0</v>
      </c>
      <c r="J184" s="894"/>
      <c r="K184" s="897"/>
      <c r="L184" s="361" t="s">
        <v>108</v>
      </c>
      <c r="M184" s="636">
        <f>R32</f>
        <v>0</v>
      </c>
      <c r="N184" s="636"/>
      <c r="O184" s="362"/>
      <c r="P184" s="643" t="s">
        <v>126</v>
      </c>
      <c r="Q184" s="643"/>
      <c r="R184" s="643"/>
      <c r="S184" s="643"/>
      <c r="T184" s="643"/>
      <c r="U184" s="363"/>
      <c r="V184" s="683">
        <f>R28</f>
        <v>0</v>
      </c>
      <c r="W184" s="506"/>
      <c r="X184" s="506"/>
      <c r="Y184" s="506"/>
      <c r="Z184" s="506"/>
      <c r="AA184" s="506"/>
      <c r="AB184" s="506"/>
      <c r="AC184" s="506"/>
      <c r="AD184" s="506"/>
      <c r="AE184" s="507"/>
      <c r="AF184" s="341"/>
      <c r="AG184" s="341"/>
      <c r="AH184" s="341"/>
      <c r="AI184" s="342"/>
      <c r="AJ184" s="343"/>
      <c r="AK184" s="364" t="s">
        <v>123</v>
      </c>
      <c r="AL184" s="365">
        <f>M104</f>
        <v>0</v>
      </c>
      <c r="AM184" s="366" t="s">
        <v>120</v>
      </c>
      <c r="AN184" s="366">
        <f>V106</f>
        <v>0</v>
      </c>
    </row>
    <row r="185" spans="1:41" ht="6.75" customHeight="1">
      <c r="B185" s="2"/>
      <c r="C185" s="367"/>
      <c r="D185" s="367"/>
      <c r="E185" s="367"/>
      <c r="F185" s="367"/>
      <c r="G185" s="367"/>
      <c r="H185" s="367"/>
      <c r="I185" s="684"/>
      <c r="J185" s="684"/>
      <c r="K185" s="684"/>
      <c r="L185" s="684"/>
      <c r="M185" s="684"/>
      <c r="N185" s="684"/>
      <c r="O185" s="684"/>
      <c r="P185" s="684"/>
      <c r="Q185" s="684"/>
      <c r="R185" s="684"/>
      <c r="S185" s="684"/>
      <c r="T185" s="684"/>
      <c r="U185" s="684"/>
      <c r="V185" s="2"/>
      <c r="W185" s="368"/>
      <c r="X185" s="368"/>
      <c r="Y185" s="368"/>
      <c r="Z185" s="31"/>
      <c r="AA185" s="31"/>
      <c r="AB185" s="31"/>
      <c r="AC185" s="31"/>
      <c r="AD185" s="31"/>
      <c r="AE185" s="31"/>
      <c r="AF185" s="108"/>
      <c r="AG185" s="108"/>
      <c r="AH185" s="108"/>
      <c r="AI185" s="369"/>
      <c r="AJ185" s="369"/>
      <c r="AK185" s="370"/>
      <c r="AL185" s="370"/>
      <c r="AM185" s="370"/>
      <c r="AN185" s="370"/>
    </row>
    <row r="186" spans="1:41" s="1" customFormat="1" ht="9" customHeight="1">
      <c r="A186" s="91"/>
      <c r="B186" s="644" t="s">
        <v>43</v>
      </c>
      <c r="C186" s="645"/>
      <c r="D186" s="645"/>
      <c r="E186" s="645"/>
      <c r="F186" s="645"/>
      <c r="G186" s="645"/>
      <c r="H186" s="645"/>
      <c r="I186" s="645"/>
      <c r="J186" s="645"/>
      <c r="K186" s="645"/>
      <c r="L186" s="645"/>
      <c r="M186" s="645"/>
      <c r="N186" s="645"/>
      <c r="O186" s="645"/>
      <c r="P186" s="645"/>
      <c r="Q186" s="645"/>
      <c r="R186" s="645"/>
      <c r="S186" s="371"/>
      <c r="T186" s="371"/>
      <c r="U186" s="371"/>
      <c r="V186" s="371"/>
      <c r="W186" s="372"/>
      <c r="X186" s="935">
        <f>+V65</f>
        <v>0</v>
      </c>
      <c r="Y186" s="936"/>
      <c r="Z186" s="938" t="s">
        <v>9</v>
      </c>
      <c r="AA186" s="936"/>
      <c r="AB186" s="936"/>
      <c r="AC186" s="936"/>
      <c r="AD186" s="939">
        <f>IF(AE65="","",AE65)</f>
        <v>0</v>
      </c>
      <c r="AE186" s="939"/>
      <c r="AF186" s="488" t="s">
        <v>140</v>
      </c>
      <c r="AG186" s="488"/>
      <c r="AH186" s="488"/>
      <c r="AI186" s="488"/>
      <c r="AJ186" s="1048" t="s">
        <v>139</v>
      </c>
      <c r="AK186" s="1048">
        <f>R57</f>
        <v>0</v>
      </c>
      <c r="AL186" s="1049" t="s">
        <v>3</v>
      </c>
      <c r="AM186" s="1049"/>
      <c r="AN186" s="1048">
        <f>AE57</f>
        <v>0</v>
      </c>
      <c r="AO186" s="637"/>
    </row>
    <row r="187" spans="1:41" s="1" customFormat="1" ht="9" customHeight="1">
      <c r="A187" s="92"/>
      <c r="B187" s="646"/>
      <c r="C187" s="647"/>
      <c r="D187" s="647"/>
      <c r="E187" s="647"/>
      <c r="F187" s="647"/>
      <c r="G187" s="647"/>
      <c r="H187" s="647"/>
      <c r="I187" s="647"/>
      <c r="J187" s="647"/>
      <c r="K187" s="647"/>
      <c r="L187" s="647"/>
      <c r="M187" s="647"/>
      <c r="N187" s="647"/>
      <c r="O187" s="647"/>
      <c r="P187" s="647"/>
      <c r="Q187" s="647"/>
      <c r="R187" s="647"/>
      <c r="S187" s="373"/>
      <c r="T187" s="373"/>
      <c r="U187" s="373"/>
      <c r="V187" s="373"/>
      <c r="W187" s="374"/>
      <c r="X187" s="937"/>
      <c r="Y187" s="937"/>
      <c r="Z187" s="1089"/>
      <c r="AA187" s="1089"/>
      <c r="AB187" s="1089"/>
      <c r="AC187" s="1089"/>
      <c r="AD187" s="940"/>
      <c r="AE187" s="940"/>
      <c r="AF187" s="489"/>
      <c r="AG187" s="489"/>
      <c r="AH187" s="489"/>
      <c r="AI187" s="489"/>
      <c r="AJ187" s="1050"/>
      <c r="AK187" s="1050"/>
      <c r="AL187" s="1051"/>
      <c r="AM187" s="1051"/>
      <c r="AN187" s="1050"/>
      <c r="AO187" s="638"/>
    </row>
    <row r="188" spans="1:41" ht="45.75" customHeight="1">
      <c r="B188" s="375" t="s">
        <v>130</v>
      </c>
      <c r="C188" s="376" t="s">
        <v>138</v>
      </c>
      <c r="D188" s="553" t="str">
        <f>D68</f>
        <v>תיאור ואפיון הפריט (תיאור העבודה)</v>
      </c>
      <c r="E188" s="566"/>
      <c r="F188" s="566"/>
      <c r="G188" s="566"/>
      <c r="H188" s="566"/>
      <c r="I188" s="566"/>
      <c r="J188" s="566"/>
      <c r="K188" s="566"/>
      <c r="L188" s="554"/>
      <c r="M188" s="567" t="str">
        <f>M68</f>
        <v>סכום השורה בהזמנה (לפני ההנחה)</v>
      </c>
      <c r="N188" s="569"/>
      <c r="O188" s="639" t="str">
        <f>O68</f>
        <v>אחוז התקדמות העבודה (כולל חשבון זה)</v>
      </c>
      <c r="P188" s="640"/>
      <c r="Q188" s="640"/>
      <c r="R188" s="641"/>
      <c r="S188" s="639" t="str">
        <f>S68</f>
        <v xml:space="preserve">סכום מצטבר (לאחר הנחה) שאושר (כולל חשבון זה) </v>
      </c>
      <c r="T188" s="640"/>
      <c r="U188" s="640"/>
      <c r="V188" s="640"/>
      <c r="W188" s="640"/>
      <c r="X188" s="641"/>
      <c r="Y188" s="567" t="str">
        <f>Z68</f>
        <v xml:space="preserve">סכום מצטבר (לאחר הנחה) שאושר בחשבונות קודמים (לא כולל חשבון זה) </v>
      </c>
      <c r="Z188" s="568"/>
      <c r="AA188" s="568"/>
      <c r="AB188" s="568"/>
      <c r="AC188" s="569"/>
      <c r="AD188" s="567" t="s">
        <v>186</v>
      </c>
      <c r="AE188" s="568"/>
      <c r="AF188" s="569"/>
      <c r="AG188" s="377" t="str">
        <f>AE68</f>
        <v>סכום מצטבר ששולם בחשבונות קודמים (לא כולל חשבון זה)</v>
      </c>
      <c r="AH188" s="555" t="str">
        <f>AH68</f>
        <v xml:space="preserve">סכום מאושר לתשלום בחשבון זה לאחר קיזוז דמי עיכבון ברוטו (לפני הנחה) </v>
      </c>
      <c r="AI188" s="556"/>
      <c r="AJ188" s="567" t="str">
        <f>AJ68</f>
        <v>אחוז הנחה בשורה (בהתאם לתחשיב)</v>
      </c>
      <c r="AK188" s="569"/>
      <c r="AL188" s="567" t="s">
        <v>107</v>
      </c>
      <c r="AM188" s="568"/>
      <c r="AN188" s="569"/>
      <c r="AO188" s="375" t="s">
        <v>209</v>
      </c>
    </row>
    <row r="189" spans="1:41">
      <c r="B189" s="378" t="s">
        <v>5</v>
      </c>
      <c r="C189" s="379" t="s">
        <v>6</v>
      </c>
      <c r="D189" s="553" t="s">
        <v>10</v>
      </c>
      <c r="E189" s="566"/>
      <c r="F189" s="566"/>
      <c r="G189" s="566"/>
      <c r="H189" s="566"/>
      <c r="I189" s="566"/>
      <c r="J189" s="566"/>
      <c r="K189" s="566"/>
      <c r="L189" s="554"/>
      <c r="M189" s="553" t="s">
        <v>7</v>
      </c>
      <c r="N189" s="554"/>
      <c r="O189" s="553" t="s">
        <v>8</v>
      </c>
      <c r="P189" s="566"/>
      <c r="Q189" s="566"/>
      <c r="R189" s="554"/>
      <c r="S189" s="988" t="str">
        <f>S70</f>
        <v>F=E*D*(1-K)</v>
      </c>
      <c r="T189" s="989"/>
      <c r="U189" s="989"/>
      <c r="V189" s="989"/>
      <c r="W189" s="989"/>
      <c r="X189" s="990"/>
      <c r="Y189" s="553" t="s">
        <v>131</v>
      </c>
      <c r="Z189" s="566"/>
      <c r="AA189" s="566"/>
      <c r="AB189" s="566"/>
      <c r="AC189" s="554"/>
      <c r="AD189" s="553" t="s">
        <v>23</v>
      </c>
      <c r="AE189" s="566"/>
      <c r="AF189" s="554"/>
      <c r="AG189" s="380" t="s">
        <v>24</v>
      </c>
      <c r="AH189" s="553" t="s">
        <v>25</v>
      </c>
      <c r="AI189" s="554"/>
      <c r="AJ189" s="553" t="s">
        <v>26</v>
      </c>
      <c r="AK189" s="554"/>
      <c r="AL189" s="553" t="s">
        <v>178</v>
      </c>
      <c r="AM189" s="566"/>
      <c r="AN189" s="554"/>
      <c r="AO189" s="375" t="s">
        <v>204</v>
      </c>
    </row>
    <row r="190" spans="1:41" s="66" customFormat="1" ht="18.75">
      <c r="B190" s="381">
        <f t="shared" ref="B190:D205" si="13">IF(B71="","",B71)</f>
        <v>106</v>
      </c>
      <c r="C190" s="382" t="str">
        <f t="shared" si="13"/>
        <v>י.פ.</v>
      </c>
      <c r="D190" s="580" t="str">
        <f t="shared" si="13"/>
        <v xml:space="preserve">יתרת סגירה עמוד 5 </v>
      </c>
      <c r="E190" s="581"/>
      <c r="F190" s="581"/>
      <c r="G190" s="581"/>
      <c r="H190" s="581"/>
      <c r="I190" s="581"/>
      <c r="J190" s="581"/>
      <c r="K190" s="581"/>
      <c r="L190" s="582"/>
      <c r="M190" s="516">
        <f t="shared" ref="M190:M211" si="14">IF(M71="","",M71)</f>
        <v>0</v>
      </c>
      <c r="N190" s="517"/>
      <c r="O190" s="508" t="str">
        <f t="shared" ref="O190:O210" si="15">IF(O71="","",O71)</f>
        <v/>
      </c>
      <c r="P190" s="509"/>
      <c r="Q190" s="509"/>
      <c r="R190" s="510"/>
      <c r="S190" s="557">
        <f t="shared" ref="S190:S211" si="16">IF(S71="","",S71)</f>
        <v>0</v>
      </c>
      <c r="T190" s="558"/>
      <c r="U190" s="558"/>
      <c r="V190" s="558"/>
      <c r="W190" s="558"/>
      <c r="X190" s="559"/>
      <c r="Y190" s="514">
        <f>IF(Z71="","",Z71)</f>
        <v>0</v>
      </c>
      <c r="Z190" s="642"/>
      <c r="AA190" s="642"/>
      <c r="AB190" s="642"/>
      <c r="AC190" s="515"/>
      <c r="AD190" s="514">
        <f t="shared" ref="AD190:AD211" si="17">IF(AS71="","",AS71)</f>
        <v>0</v>
      </c>
      <c r="AE190" s="642"/>
      <c r="AF190" s="515"/>
      <c r="AG190" s="383">
        <f>IF(AE71="","",AE71)</f>
        <v>0</v>
      </c>
      <c r="AH190" s="514">
        <f t="shared" ref="AH190:AH211" si="18">IF(AH71="","",AH71)</f>
        <v>0</v>
      </c>
      <c r="AI190" s="515"/>
      <c r="AJ190" s="508" t="str">
        <f t="shared" ref="AJ190:AJ210" si="19">IF(AJ71="","",AJ71)</f>
        <v/>
      </c>
      <c r="AK190" s="510"/>
      <c r="AL190" s="511">
        <f t="shared" ref="AL190:AL211" si="20">IF(AL71="","",AL71)</f>
        <v>0</v>
      </c>
      <c r="AM190" s="512"/>
      <c r="AN190" s="513"/>
      <c r="AO190" s="455">
        <f>IF(AO71="","",AO71)</f>
        <v>0</v>
      </c>
    </row>
    <row r="191" spans="1:41" s="66" customFormat="1" ht="18.75">
      <c r="B191" s="381">
        <f t="shared" si="13"/>
        <v>107</v>
      </c>
      <c r="C191" s="382" t="str">
        <f t="shared" si="13"/>
        <v/>
      </c>
      <c r="D191" s="580" t="str">
        <f t="shared" si="13"/>
        <v/>
      </c>
      <c r="E191" s="581"/>
      <c r="F191" s="581"/>
      <c r="G191" s="581"/>
      <c r="H191" s="581"/>
      <c r="I191" s="581"/>
      <c r="J191" s="581"/>
      <c r="K191" s="581"/>
      <c r="L191" s="582"/>
      <c r="M191" s="516" t="str">
        <f t="shared" si="14"/>
        <v/>
      </c>
      <c r="N191" s="517"/>
      <c r="O191" s="508" t="str">
        <f t="shared" si="15"/>
        <v/>
      </c>
      <c r="P191" s="509"/>
      <c r="Q191" s="509"/>
      <c r="R191" s="510"/>
      <c r="S191" s="557" t="str">
        <f t="shared" si="16"/>
        <v/>
      </c>
      <c r="T191" s="558"/>
      <c r="U191" s="558"/>
      <c r="V191" s="558"/>
      <c r="W191" s="558"/>
      <c r="X191" s="559"/>
      <c r="Y191" s="514" t="str">
        <f t="shared" ref="Y191:Y211" si="21">IF(Z72="","",Z72)</f>
        <v/>
      </c>
      <c r="Z191" s="642"/>
      <c r="AA191" s="642"/>
      <c r="AB191" s="642"/>
      <c r="AC191" s="515"/>
      <c r="AD191" s="514" t="str">
        <f t="shared" si="17"/>
        <v/>
      </c>
      <c r="AE191" s="642"/>
      <c r="AF191" s="515"/>
      <c r="AG191" s="383" t="str">
        <f t="shared" ref="AG191:AG211" si="22">IF(AE72="","",AE72)</f>
        <v/>
      </c>
      <c r="AH191" s="514" t="str">
        <f t="shared" si="18"/>
        <v/>
      </c>
      <c r="AI191" s="515"/>
      <c r="AJ191" s="508" t="str">
        <f t="shared" si="19"/>
        <v/>
      </c>
      <c r="AK191" s="510"/>
      <c r="AL191" s="511" t="str">
        <f t="shared" si="20"/>
        <v/>
      </c>
      <c r="AM191" s="512"/>
      <c r="AN191" s="513"/>
      <c r="AO191" s="455" t="str">
        <f t="shared" ref="AO191:AO211" si="23">IF(AO72="","",AO72)</f>
        <v/>
      </c>
    </row>
    <row r="192" spans="1:41" s="66" customFormat="1" ht="18.75">
      <c r="B192" s="381">
        <f t="shared" si="13"/>
        <v>108</v>
      </c>
      <c r="C192" s="382" t="str">
        <f t="shared" si="13"/>
        <v/>
      </c>
      <c r="D192" s="580" t="str">
        <f t="shared" si="13"/>
        <v/>
      </c>
      <c r="E192" s="581"/>
      <c r="F192" s="581"/>
      <c r="G192" s="581"/>
      <c r="H192" s="581"/>
      <c r="I192" s="581"/>
      <c r="J192" s="581"/>
      <c r="K192" s="581"/>
      <c r="L192" s="582"/>
      <c r="M192" s="516" t="str">
        <f t="shared" si="14"/>
        <v/>
      </c>
      <c r="N192" s="517"/>
      <c r="O192" s="508" t="str">
        <f t="shared" si="15"/>
        <v/>
      </c>
      <c r="P192" s="509"/>
      <c r="Q192" s="509"/>
      <c r="R192" s="510"/>
      <c r="S192" s="557" t="str">
        <f t="shared" si="16"/>
        <v/>
      </c>
      <c r="T192" s="558"/>
      <c r="U192" s="558"/>
      <c r="V192" s="558"/>
      <c r="W192" s="558"/>
      <c r="X192" s="559"/>
      <c r="Y192" s="514" t="str">
        <f t="shared" si="21"/>
        <v/>
      </c>
      <c r="Z192" s="642"/>
      <c r="AA192" s="642"/>
      <c r="AB192" s="642"/>
      <c r="AC192" s="515"/>
      <c r="AD192" s="514" t="str">
        <f t="shared" si="17"/>
        <v/>
      </c>
      <c r="AE192" s="642"/>
      <c r="AF192" s="515"/>
      <c r="AG192" s="383" t="str">
        <f t="shared" si="22"/>
        <v/>
      </c>
      <c r="AH192" s="514" t="str">
        <f t="shared" si="18"/>
        <v/>
      </c>
      <c r="AI192" s="515"/>
      <c r="AJ192" s="508" t="str">
        <f t="shared" si="19"/>
        <v/>
      </c>
      <c r="AK192" s="510"/>
      <c r="AL192" s="511" t="str">
        <f t="shared" si="20"/>
        <v/>
      </c>
      <c r="AM192" s="512"/>
      <c r="AN192" s="513"/>
      <c r="AO192" s="455" t="str">
        <f t="shared" si="23"/>
        <v/>
      </c>
    </row>
    <row r="193" spans="2:41" s="66" customFormat="1" ht="18.75">
      <c r="B193" s="381">
        <f t="shared" si="13"/>
        <v>109</v>
      </c>
      <c r="C193" s="382" t="str">
        <f t="shared" si="13"/>
        <v/>
      </c>
      <c r="D193" s="580" t="str">
        <f t="shared" si="13"/>
        <v/>
      </c>
      <c r="E193" s="581"/>
      <c r="F193" s="581"/>
      <c r="G193" s="581"/>
      <c r="H193" s="581"/>
      <c r="I193" s="581"/>
      <c r="J193" s="581"/>
      <c r="K193" s="581"/>
      <c r="L193" s="582"/>
      <c r="M193" s="516" t="str">
        <f t="shared" si="14"/>
        <v/>
      </c>
      <c r="N193" s="517"/>
      <c r="O193" s="508" t="str">
        <f t="shared" si="15"/>
        <v/>
      </c>
      <c r="P193" s="509"/>
      <c r="Q193" s="509"/>
      <c r="R193" s="510"/>
      <c r="S193" s="557" t="str">
        <f t="shared" si="16"/>
        <v/>
      </c>
      <c r="T193" s="558"/>
      <c r="U193" s="558"/>
      <c r="V193" s="558"/>
      <c r="W193" s="558"/>
      <c r="X193" s="559"/>
      <c r="Y193" s="514" t="str">
        <f t="shared" si="21"/>
        <v/>
      </c>
      <c r="Z193" s="642"/>
      <c r="AA193" s="642"/>
      <c r="AB193" s="642"/>
      <c r="AC193" s="515"/>
      <c r="AD193" s="514" t="str">
        <f t="shared" si="17"/>
        <v/>
      </c>
      <c r="AE193" s="642"/>
      <c r="AF193" s="515"/>
      <c r="AG193" s="383" t="str">
        <f t="shared" si="22"/>
        <v/>
      </c>
      <c r="AH193" s="514" t="str">
        <f t="shared" si="18"/>
        <v/>
      </c>
      <c r="AI193" s="515"/>
      <c r="AJ193" s="508" t="str">
        <f t="shared" si="19"/>
        <v/>
      </c>
      <c r="AK193" s="510"/>
      <c r="AL193" s="511" t="str">
        <f t="shared" si="20"/>
        <v/>
      </c>
      <c r="AM193" s="512"/>
      <c r="AN193" s="513"/>
      <c r="AO193" s="455" t="str">
        <f t="shared" si="23"/>
        <v/>
      </c>
    </row>
    <row r="194" spans="2:41" s="66" customFormat="1" ht="18.75">
      <c r="B194" s="381">
        <f t="shared" si="13"/>
        <v>110</v>
      </c>
      <c r="C194" s="382" t="str">
        <f t="shared" si="13"/>
        <v/>
      </c>
      <c r="D194" s="580" t="str">
        <f t="shared" si="13"/>
        <v/>
      </c>
      <c r="E194" s="581"/>
      <c r="F194" s="581"/>
      <c r="G194" s="581"/>
      <c r="H194" s="581"/>
      <c r="I194" s="581"/>
      <c r="J194" s="581"/>
      <c r="K194" s="581"/>
      <c r="L194" s="582"/>
      <c r="M194" s="516" t="str">
        <f t="shared" si="14"/>
        <v/>
      </c>
      <c r="N194" s="517"/>
      <c r="O194" s="508" t="str">
        <f t="shared" si="15"/>
        <v/>
      </c>
      <c r="P194" s="509"/>
      <c r="Q194" s="509"/>
      <c r="R194" s="510"/>
      <c r="S194" s="557" t="str">
        <f t="shared" si="16"/>
        <v/>
      </c>
      <c r="T194" s="558"/>
      <c r="U194" s="558"/>
      <c r="V194" s="558"/>
      <c r="W194" s="558"/>
      <c r="X194" s="559"/>
      <c r="Y194" s="514" t="str">
        <f t="shared" si="21"/>
        <v/>
      </c>
      <c r="Z194" s="642"/>
      <c r="AA194" s="642"/>
      <c r="AB194" s="642"/>
      <c r="AC194" s="515"/>
      <c r="AD194" s="514" t="str">
        <f t="shared" si="17"/>
        <v/>
      </c>
      <c r="AE194" s="642"/>
      <c r="AF194" s="515"/>
      <c r="AG194" s="383" t="str">
        <f t="shared" si="22"/>
        <v/>
      </c>
      <c r="AH194" s="514" t="str">
        <f t="shared" si="18"/>
        <v/>
      </c>
      <c r="AI194" s="515"/>
      <c r="AJ194" s="508" t="str">
        <f t="shared" si="19"/>
        <v/>
      </c>
      <c r="AK194" s="510"/>
      <c r="AL194" s="511" t="str">
        <f t="shared" si="20"/>
        <v/>
      </c>
      <c r="AM194" s="512"/>
      <c r="AN194" s="513"/>
      <c r="AO194" s="455" t="str">
        <f t="shared" si="23"/>
        <v/>
      </c>
    </row>
    <row r="195" spans="2:41" s="66" customFormat="1" ht="18.75">
      <c r="B195" s="381">
        <f t="shared" si="13"/>
        <v>111</v>
      </c>
      <c r="C195" s="382" t="str">
        <f t="shared" si="13"/>
        <v/>
      </c>
      <c r="D195" s="580" t="str">
        <f t="shared" si="13"/>
        <v/>
      </c>
      <c r="E195" s="581"/>
      <c r="F195" s="581"/>
      <c r="G195" s="581"/>
      <c r="H195" s="581"/>
      <c r="I195" s="581"/>
      <c r="J195" s="581"/>
      <c r="K195" s="581"/>
      <c r="L195" s="582"/>
      <c r="M195" s="516" t="str">
        <f t="shared" si="14"/>
        <v/>
      </c>
      <c r="N195" s="517"/>
      <c r="O195" s="508" t="str">
        <f t="shared" si="15"/>
        <v/>
      </c>
      <c r="P195" s="509"/>
      <c r="Q195" s="509"/>
      <c r="R195" s="510"/>
      <c r="S195" s="557" t="str">
        <f t="shared" si="16"/>
        <v/>
      </c>
      <c r="T195" s="558"/>
      <c r="U195" s="558"/>
      <c r="V195" s="558"/>
      <c r="W195" s="558"/>
      <c r="X195" s="559"/>
      <c r="Y195" s="514" t="str">
        <f t="shared" si="21"/>
        <v/>
      </c>
      <c r="Z195" s="642"/>
      <c r="AA195" s="642"/>
      <c r="AB195" s="642"/>
      <c r="AC195" s="515"/>
      <c r="AD195" s="514" t="str">
        <f t="shared" si="17"/>
        <v/>
      </c>
      <c r="AE195" s="642"/>
      <c r="AF195" s="515"/>
      <c r="AG195" s="383" t="str">
        <f t="shared" si="22"/>
        <v/>
      </c>
      <c r="AH195" s="514" t="str">
        <f t="shared" si="18"/>
        <v/>
      </c>
      <c r="AI195" s="515"/>
      <c r="AJ195" s="508" t="str">
        <f t="shared" si="19"/>
        <v/>
      </c>
      <c r="AK195" s="510"/>
      <c r="AL195" s="511" t="str">
        <f t="shared" si="20"/>
        <v/>
      </c>
      <c r="AM195" s="512"/>
      <c r="AN195" s="513"/>
      <c r="AO195" s="455" t="str">
        <f t="shared" si="23"/>
        <v/>
      </c>
    </row>
    <row r="196" spans="2:41" s="66" customFormat="1" ht="18.75">
      <c r="B196" s="381">
        <f t="shared" si="13"/>
        <v>112</v>
      </c>
      <c r="C196" s="382" t="str">
        <f t="shared" si="13"/>
        <v/>
      </c>
      <c r="D196" s="580" t="str">
        <f t="shared" si="13"/>
        <v/>
      </c>
      <c r="E196" s="581"/>
      <c r="F196" s="581"/>
      <c r="G196" s="581"/>
      <c r="H196" s="581"/>
      <c r="I196" s="581"/>
      <c r="J196" s="581"/>
      <c r="K196" s="581"/>
      <c r="L196" s="582"/>
      <c r="M196" s="516" t="str">
        <f t="shared" si="14"/>
        <v/>
      </c>
      <c r="N196" s="517"/>
      <c r="O196" s="508" t="str">
        <f t="shared" si="15"/>
        <v/>
      </c>
      <c r="P196" s="509"/>
      <c r="Q196" s="509"/>
      <c r="R196" s="510"/>
      <c r="S196" s="557" t="str">
        <f t="shared" si="16"/>
        <v/>
      </c>
      <c r="T196" s="558"/>
      <c r="U196" s="558"/>
      <c r="V196" s="558"/>
      <c r="W196" s="558"/>
      <c r="X196" s="559"/>
      <c r="Y196" s="514" t="str">
        <f t="shared" si="21"/>
        <v/>
      </c>
      <c r="Z196" s="642"/>
      <c r="AA196" s="642"/>
      <c r="AB196" s="642"/>
      <c r="AC196" s="515"/>
      <c r="AD196" s="514" t="str">
        <f t="shared" si="17"/>
        <v/>
      </c>
      <c r="AE196" s="642"/>
      <c r="AF196" s="515"/>
      <c r="AG196" s="383" t="str">
        <f t="shared" si="22"/>
        <v/>
      </c>
      <c r="AH196" s="514" t="str">
        <f t="shared" si="18"/>
        <v/>
      </c>
      <c r="AI196" s="515"/>
      <c r="AJ196" s="508" t="str">
        <f t="shared" si="19"/>
        <v/>
      </c>
      <c r="AK196" s="510"/>
      <c r="AL196" s="511" t="str">
        <f t="shared" si="20"/>
        <v/>
      </c>
      <c r="AM196" s="512"/>
      <c r="AN196" s="513"/>
      <c r="AO196" s="455" t="str">
        <f t="shared" si="23"/>
        <v/>
      </c>
    </row>
    <row r="197" spans="2:41" s="66" customFormat="1" ht="18.75">
      <c r="B197" s="381">
        <f t="shared" si="13"/>
        <v>113</v>
      </c>
      <c r="C197" s="382" t="str">
        <f t="shared" si="13"/>
        <v/>
      </c>
      <c r="D197" s="580" t="str">
        <f t="shared" si="13"/>
        <v/>
      </c>
      <c r="E197" s="581"/>
      <c r="F197" s="581"/>
      <c r="G197" s="581"/>
      <c r="H197" s="581"/>
      <c r="I197" s="581"/>
      <c r="J197" s="581"/>
      <c r="K197" s="581"/>
      <c r="L197" s="582"/>
      <c r="M197" s="516" t="str">
        <f t="shared" si="14"/>
        <v/>
      </c>
      <c r="N197" s="517"/>
      <c r="O197" s="508" t="str">
        <f t="shared" si="15"/>
        <v/>
      </c>
      <c r="P197" s="509"/>
      <c r="Q197" s="509"/>
      <c r="R197" s="510"/>
      <c r="S197" s="557" t="str">
        <f t="shared" si="16"/>
        <v/>
      </c>
      <c r="T197" s="558"/>
      <c r="U197" s="558"/>
      <c r="V197" s="558"/>
      <c r="W197" s="558"/>
      <c r="X197" s="559"/>
      <c r="Y197" s="514" t="str">
        <f t="shared" si="21"/>
        <v/>
      </c>
      <c r="Z197" s="642"/>
      <c r="AA197" s="642"/>
      <c r="AB197" s="642"/>
      <c r="AC197" s="515"/>
      <c r="AD197" s="514" t="str">
        <f t="shared" si="17"/>
        <v/>
      </c>
      <c r="AE197" s="642"/>
      <c r="AF197" s="515"/>
      <c r="AG197" s="383" t="str">
        <f t="shared" si="22"/>
        <v/>
      </c>
      <c r="AH197" s="514" t="str">
        <f t="shared" si="18"/>
        <v/>
      </c>
      <c r="AI197" s="515"/>
      <c r="AJ197" s="508" t="str">
        <f t="shared" si="19"/>
        <v/>
      </c>
      <c r="AK197" s="510"/>
      <c r="AL197" s="511" t="str">
        <f t="shared" si="20"/>
        <v/>
      </c>
      <c r="AM197" s="512"/>
      <c r="AN197" s="513"/>
      <c r="AO197" s="455" t="str">
        <f t="shared" si="23"/>
        <v/>
      </c>
    </row>
    <row r="198" spans="2:41" s="66" customFormat="1" ht="18.75">
      <c r="B198" s="381">
        <f t="shared" si="13"/>
        <v>114</v>
      </c>
      <c r="C198" s="382" t="str">
        <f t="shared" si="13"/>
        <v/>
      </c>
      <c r="D198" s="580" t="str">
        <f t="shared" si="13"/>
        <v/>
      </c>
      <c r="E198" s="581"/>
      <c r="F198" s="581"/>
      <c r="G198" s="581"/>
      <c r="H198" s="581"/>
      <c r="I198" s="581"/>
      <c r="J198" s="581"/>
      <c r="K198" s="581"/>
      <c r="L198" s="582"/>
      <c r="M198" s="516" t="str">
        <f t="shared" si="14"/>
        <v/>
      </c>
      <c r="N198" s="517"/>
      <c r="O198" s="508" t="str">
        <f t="shared" si="15"/>
        <v/>
      </c>
      <c r="P198" s="509"/>
      <c r="Q198" s="509"/>
      <c r="R198" s="510"/>
      <c r="S198" s="557" t="str">
        <f t="shared" si="16"/>
        <v/>
      </c>
      <c r="T198" s="558"/>
      <c r="U198" s="558"/>
      <c r="V198" s="558"/>
      <c r="W198" s="558"/>
      <c r="X198" s="559"/>
      <c r="Y198" s="514" t="str">
        <f t="shared" si="21"/>
        <v/>
      </c>
      <c r="Z198" s="642"/>
      <c r="AA198" s="642"/>
      <c r="AB198" s="642"/>
      <c r="AC198" s="515"/>
      <c r="AD198" s="514" t="str">
        <f t="shared" si="17"/>
        <v/>
      </c>
      <c r="AE198" s="642"/>
      <c r="AF198" s="515"/>
      <c r="AG198" s="383" t="str">
        <f t="shared" si="22"/>
        <v/>
      </c>
      <c r="AH198" s="514" t="str">
        <f t="shared" si="18"/>
        <v/>
      </c>
      <c r="AI198" s="515"/>
      <c r="AJ198" s="508" t="str">
        <f t="shared" si="19"/>
        <v/>
      </c>
      <c r="AK198" s="510"/>
      <c r="AL198" s="511" t="str">
        <f t="shared" si="20"/>
        <v/>
      </c>
      <c r="AM198" s="512"/>
      <c r="AN198" s="513"/>
      <c r="AO198" s="455" t="str">
        <f t="shared" si="23"/>
        <v/>
      </c>
    </row>
    <row r="199" spans="2:41" s="66" customFormat="1" ht="18.75">
      <c r="B199" s="381">
        <f t="shared" si="13"/>
        <v>115</v>
      </c>
      <c r="C199" s="382" t="str">
        <f t="shared" si="13"/>
        <v/>
      </c>
      <c r="D199" s="580" t="str">
        <f t="shared" si="13"/>
        <v/>
      </c>
      <c r="E199" s="581"/>
      <c r="F199" s="581"/>
      <c r="G199" s="581"/>
      <c r="H199" s="581"/>
      <c r="I199" s="581"/>
      <c r="J199" s="581"/>
      <c r="K199" s="581"/>
      <c r="L199" s="582"/>
      <c r="M199" s="516" t="str">
        <f t="shared" si="14"/>
        <v/>
      </c>
      <c r="N199" s="517"/>
      <c r="O199" s="508" t="str">
        <f t="shared" si="15"/>
        <v/>
      </c>
      <c r="P199" s="509"/>
      <c r="Q199" s="509"/>
      <c r="R199" s="510"/>
      <c r="S199" s="557" t="str">
        <f t="shared" si="16"/>
        <v/>
      </c>
      <c r="T199" s="558"/>
      <c r="U199" s="558"/>
      <c r="V199" s="558"/>
      <c r="W199" s="558"/>
      <c r="X199" s="559"/>
      <c r="Y199" s="514" t="str">
        <f t="shared" si="21"/>
        <v/>
      </c>
      <c r="Z199" s="642"/>
      <c r="AA199" s="642"/>
      <c r="AB199" s="642"/>
      <c r="AC199" s="515"/>
      <c r="AD199" s="514" t="str">
        <f t="shared" si="17"/>
        <v/>
      </c>
      <c r="AE199" s="642"/>
      <c r="AF199" s="515"/>
      <c r="AG199" s="383" t="str">
        <f t="shared" si="22"/>
        <v/>
      </c>
      <c r="AH199" s="514" t="str">
        <f t="shared" si="18"/>
        <v/>
      </c>
      <c r="AI199" s="515"/>
      <c r="AJ199" s="508" t="str">
        <f t="shared" si="19"/>
        <v/>
      </c>
      <c r="AK199" s="510"/>
      <c r="AL199" s="511" t="str">
        <f t="shared" si="20"/>
        <v/>
      </c>
      <c r="AM199" s="512"/>
      <c r="AN199" s="513"/>
      <c r="AO199" s="455" t="str">
        <f t="shared" si="23"/>
        <v/>
      </c>
    </row>
    <row r="200" spans="2:41" s="66" customFormat="1" ht="18.75">
      <c r="B200" s="381">
        <f t="shared" si="13"/>
        <v>116</v>
      </c>
      <c r="C200" s="382" t="str">
        <f t="shared" si="13"/>
        <v/>
      </c>
      <c r="D200" s="580" t="str">
        <f t="shared" si="13"/>
        <v/>
      </c>
      <c r="E200" s="581"/>
      <c r="F200" s="581"/>
      <c r="G200" s="581"/>
      <c r="H200" s="581"/>
      <c r="I200" s="581"/>
      <c r="J200" s="581"/>
      <c r="K200" s="581"/>
      <c r="L200" s="582"/>
      <c r="M200" s="516" t="str">
        <f t="shared" si="14"/>
        <v/>
      </c>
      <c r="N200" s="517"/>
      <c r="O200" s="508" t="str">
        <f t="shared" si="15"/>
        <v/>
      </c>
      <c r="P200" s="509"/>
      <c r="Q200" s="509"/>
      <c r="R200" s="510"/>
      <c r="S200" s="557" t="str">
        <f t="shared" si="16"/>
        <v/>
      </c>
      <c r="T200" s="558"/>
      <c r="U200" s="558"/>
      <c r="V200" s="558"/>
      <c r="W200" s="558"/>
      <c r="X200" s="559"/>
      <c r="Y200" s="514" t="str">
        <f t="shared" si="21"/>
        <v/>
      </c>
      <c r="Z200" s="642"/>
      <c r="AA200" s="642"/>
      <c r="AB200" s="642"/>
      <c r="AC200" s="515"/>
      <c r="AD200" s="514" t="str">
        <f t="shared" si="17"/>
        <v/>
      </c>
      <c r="AE200" s="642"/>
      <c r="AF200" s="515"/>
      <c r="AG200" s="383" t="str">
        <f t="shared" si="22"/>
        <v/>
      </c>
      <c r="AH200" s="514" t="str">
        <f t="shared" si="18"/>
        <v/>
      </c>
      <c r="AI200" s="515"/>
      <c r="AJ200" s="508" t="str">
        <f t="shared" si="19"/>
        <v/>
      </c>
      <c r="AK200" s="510"/>
      <c r="AL200" s="511" t="str">
        <f t="shared" si="20"/>
        <v/>
      </c>
      <c r="AM200" s="512"/>
      <c r="AN200" s="513"/>
      <c r="AO200" s="455" t="str">
        <f t="shared" si="23"/>
        <v/>
      </c>
    </row>
    <row r="201" spans="2:41" s="66" customFormat="1" ht="18.75">
      <c r="B201" s="381">
        <f t="shared" si="13"/>
        <v>117</v>
      </c>
      <c r="C201" s="382" t="str">
        <f t="shared" si="13"/>
        <v/>
      </c>
      <c r="D201" s="580" t="str">
        <f t="shared" si="13"/>
        <v/>
      </c>
      <c r="E201" s="581"/>
      <c r="F201" s="581"/>
      <c r="G201" s="581"/>
      <c r="H201" s="581"/>
      <c r="I201" s="581"/>
      <c r="J201" s="581"/>
      <c r="K201" s="581"/>
      <c r="L201" s="582"/>
      <c r="M201" s="516" t="str">
        <f t="shared" si="14"/>
        <v/>
      </c>
      <c r="N201" s="517"/>
      <c r="O201" s="508" t="str">
        <f t="shared" si="15"/>
        <v/>
      </c>
      <c r="P201" s="509"/>
      <c r="Q201" s="509"/>
      <c r="R201" s="510"/>
      <c r="S201" s="557" t="str">
        <f t="shared" si="16"/>
        <v/>
      </c>
      <c r="T201" s="558"/>
      <c r="U201" s="558"/>
      <c r="V201" s="558"/>
      <c r="W201" s="558"/>
      <c r="X201" s="559"/>
      <c r="Y201" s="514" t="str">
        <f t="shared" si="21"/>
        <v/>
      </c>
      <c r="Z201" s="642"/>
      <c r="AA201" s="642"/>
      <c r="AB201" s="642"/>
      <c r="AC201" s="515"/>
      <c r="AD201" s="514" t="str">
        <f t="shared" si="17"/>
        <v/>
      </c>
      <c r="AE201" s="642"/>
      <c r="AF201" s="515"/>
      <c r="AG201" s="383" t="str">
        <f t="shared" si="22"/>
        <v/>
      </c>
      <c r="AH201" s="514" t="str">
        <f t="shared" si="18"/>
        <v/>
      </c>
      <c r="AI201" s="515"/>
      <c r="AJ201" s="508" t="str">
        <f t="shared" si="19"/>
        <v/>
      </c>
      <c r="AK201" s="510"/>
      <c r="AL201" s="511" t="str">
        <f t="shared" si="20"/>
        <v/>
      </c>
      <c r="AM201" s="512"/>
      <c r="AN201" s="513"/>
      <c r="AO201" s="455" t="str">
        <f t="shared" si="23"/>
        <v/>
      </c>
    </row>
    <row r="202" spans="2:41" s="66" customFormat="1" ht="18.75">
      <c r="B202" s="381">
        <f t="shared" si="13"/>
        <v>118</v>
      </c>
      <c r="C202" s="382" t="str">
        <f t="shared" si="13"/>
        <v/>
      </c>
      <c r="D202" s="580" t="str">
        <f t="shared" si="13"/>
        <v/>
      </c>
      <c r="E202" s="581"/>
      <c r="F202" s="581"/>
      <c r="G202" s="581"/>
      <c r="H202" s="581"/>
      <c r="I202" s="581"/>
      <c r="J202" s="581"/>
      <c r="K202" s="581"/>
      <c r="L202" s="582"/>
      <c r="M202" s="516" t="str">
        <f t="shared" si="14"/>
        <v/>
      </c>
      <c r="N202" s="517"/>
      <c r="O202" s="508" t="str">
        <f t="shared" si="15"/>
        <v/>
      </c>
      <c r="P202" s="509"/>
      <c r="Q202" s="509"/>
      <c r="R202" s="510"/>
      <c r="S202" s="557" t="str">
        <f t="shared" si="16"/>
        <v/>
      </c>
      <c r="T202" s="558"/>
      <c r="U202" s="558"/>
      <c r="V202" s="558"/>
      <c r="W202" s="558"/>
      <c r="X202" s="559"/>
      <c r="Y202" s="514" t="str">
        <f t="shared" si="21"/>
        <v/>
      </c>
      <c r="Z202" s="642"/>
      <c r="AA202" s="642"/>
      <c r="AB202" s="642"/>
      <c r="AC202" s="515"/>
      <c r="AD202" s="514" t="str">
        <f t="shared" si="17"/>
        <v/>
      </c>
      <c r="AE202" s="642"/>
      <c r="AF202" s="515"/>
      <c r="AG202" s="383" t="str">
        <f t="shared" si="22"/>
        <v/>
      </c>
      <c r="AH202" s="514" t="str">
        <f t="shared" si="18"/>
        <v/>
      </c>
      <c r="AI202" s="515"/>
      <c r="AJ202" s="508" t="str">
        <f t="shared" si="19"/>
        <v/>
      </c>
      <c r="AK202" s="510"/>
      <c r="AL202" s="511" t="str">
        <f t="shared" si="20"/>
        <v/>
      </c>
      <c r="AM202" s="512"/>
      <c r="AN202" s="513"/>
      <c r="AO202" s="455" t="str">
        <f t="shared" si="23"/>
        <v/>
      </c>
    </row>
    <row r="203" spans="2:41" s="66" customFormat="1" ht="18.75">
      <c r="B203" s="381">
        <f t="shared" si="13"/>
        <v>119</v>
      </c>
      <c r="C203" s="382" t="str">
        <f t="shared" si="13"/>
        <v/>
      </c>
      <c r="D203" s="580" t="str">
        <f t="shared" si="13"/>
        <v/>
      </c>
      <c r="E203" s="581"/>
      <c r="F203" s="581"/>
      <c r="G203" s="581"/>
      <c r="H203" s="581"/>
      <c r="I203" s="581"/>
      <c r="J203" s="581"/>
      <c r="K203" s="581"/>
      <c r="L203" s="582"/>
      <c r="M203" s="516" t="str">
        <f t="shared" si="14"/>
        <v/>
      </c>
      <c r="N203" s="517"/>
      <c r="O203" s="508" t="str">
        <f t="shared" si="15"/>
        <v/>
      </c>
      <c r="P203" s="509"/>
      <c r="Q203" s="509"/>
      <c r="R203" s="510"/>
      <c r="S203" s="557" t="str">
        <f t="shared" si="16"/>
        <v/>
      </c>
      <c r="T203" s="558"/>
      <c r="U203" s="558"/>
      <c r="V203" s="558"/>
      <c r="W203" s="558"/>
      <c r="X203" s="559"/>
      <c r="Y203" s="514" t="str">
        <f t="shared" si="21"/>
        <v/>
      </c>
      <c r="Z203" s="642"/>
      <c r="AA203" s="642"/>
      <c r="AB203" s="642"/>
      <c r="AC203" s="515"/>
      <c r="AD203" s="514" t="str">
        <f t="shared" si="17"/>
        <v/>
      </c>
      <c r="AE203" s="642"/>
      <c r="AF203" s="515"/>
      <c r="AG203" s="383" t="str">
        <f t="shared" si="22"/>
        <v/>
      </c>
      <c r="AH203" s="514" t="str">
        <f t="shared" si="18"/>
        <v/>
      </c>
      <c r="AI203" s="515"/>
      <c r="AJ203" s="508" t="str">
        <f t="shared" si="19"/>
        <v/>
      </c>
      <c r="AK203" s="510"/>
      <c r="AL203" s="511" t="str">
        <f t="shared" si="20"/>
        <v/>
      </c>
      <c r="AM203" s="512"/>
      <c r="AN203" s="513"/>
      <c r="AO203" s="455" t="str">
        <f t="shared" si="23"/>
        <v/>
      </c>
    </row>
    <row r="204" spans="2:41" s="66" customFormat="1" ht="18.75">
      <c r="B204" s="381">
        <f t="shared" si="13"/>
        <v>120</v>
      </c>
      <c r="C204" s="382" t="str">
        <f t="shared" si="13"/>
        <v/>
      </c>
      <c r="D204" s="580" t="str">
        <f t="shared" si="13"/>
        <v/>
      </c>
      <c r="E204" s="581"/>
      <c r="F204" s="581"/>
      <c r="G204" s="581"/>
      <c r="H204" s="581"/>
      <c r="I204" s="581"/>
      <c r="J204" s="581"/>
      <c r="K204" s="581"/>
      <c r="L204" s="582"/>
      <c r="M204" s="516" t="str">
        <f t="shared" si="14"/>
        <v/>
      </c>
      <c r="N204" s="517"/>
      <c r="O204" s="508" t="str">
        <f t="shared" si="15"/>
        <v/>
      </c>
      <c r="P204" s="509"/>
      <c r="Q204" s="509"/>
      <c r="R204" s="510"/>
      <c r="S204" s="557" t="str">
        <f t="shared" si="16"/>
        <v/>
      </c>
      <c r="T204" s="558"/>
      <c r="U204" s="558"/>
      <c r="V204" s="558"/>
      <c r="W204" s="558"/>
      <c r="X204" s="559"/>
      <c r="Y204" s="514" t="str">
        <f t="shared" si="21"/>
        <v/>
      </c>
      <c r="Z204" s="642"/>
      <c r="AA204" s="642"/>
      <c r="AB204" s="642"/>
      <c r="AC204" s="515"/>
      <c r="AD204" s="514" t="str">
        <f t="shared" si="17"/>
        <v/>
      </c>
      <c r="AE204" s="642"/>
      <c r="AF204" s="515"/>
      <c r="AG204" s="383" t="str">
        <f t="shared" si="22"/>
        <v/>
      </c>
      <c r="AH204" s="514" t="str">
        <f t="shared" si="18"/>
        <v/>
      </c>
      <c r="AI204" s="515"/>
      <c r="AJ204" s="508" t="str">
        <f t="shared" si="19"/>
        <v/>
      </c>
      <c r="AK204" s="510"/>
      <c r="AL204" s="511" t="str">
        <f t="shared" si="20"/>
        <v/>
      </c>
      <c r="AM204" s="512"/>
      <c r="AN204" s="513"/>
      <c r="AO204" s="455" t="str">
        <f t="shared" si="23"/>
        <v/>
      </c>
    </row>
    <row r="205" spans="2:41" s="66" customFormat="1" ht="18.75">
      <c r="B205" s="381">
        <f t="shared" si="13"/>
        <v>121</v>
      </c>
      <c r="C205" s="382" t="str">
        <f t="shared" si="13"/>
        <v/>
      </c>
      <c r="D205" s="580" t="str">
        <f t="shared" si="13"/>
        <v/>
      </c>
      <c r="E205" s="581"/>
      <c r="F205" s="581"/>
      <c r="G205" s="581"/>
      <c r="H205" s="581"/>
      <c r="I205" s="581"/>
      <c r="J205" s="581"/>
      <c r="K205" s="581"/>
      <c r="L205" s="582"/>
      <c r="M205" s="516" t="str">
        <f t="shared" si="14"/>
        <v/>
      </c>
      <c r="N205" s="517"/>
      <c r="O205" s="508" t="str">
        <f t="shared" si="15"/>
        <v/>
      </c>
      <c r="P205" s="509"/>
      <c r="Q205" s="509"/>
      <c r="R205" s="510"/>
      <c r="S205" s="557" t="str">
        <f t="shared" si="16"/>
        <v/>
      </c>
      <c r="T205" s="558"/>
      <c r="U205" s="558"/>
      <c r="V205" s="558"/>
      <c r="W205" s="558"/>
      <c r="X205" s="559"/>
      <c r="Y205" s="514" t="str">
        <f t="shared" si="21"/>
        <v/>
      </c>
      <c r="Z205" s="642"/>
      <c r="AA205" s="642"/>
      <c r="AB205" s="642"/>
      <c r="AC205" s="515"/>
      <c r="AD205" s="514" t="str">
        <f t="shared" si="17"/>
        <v/>
      </c>
      <c r="AE205" s="642"/>
      <c r="AF205" s="515"/>
      <c r="AG205" s="383" t="str">
        <f t="shared" si="22"/>
        <v/>
      </c>
      <c r="AH205" s="514" t="str">
        <f t="shared" si="18"/>
        <v/>
      </c>
      <c r="AI205" s="515"/>
      <c r="AJ205" s="508" t="str">
        <f t="shared" si="19"/>
        <v/>
      </c>
      <c r="AK205" s="510"/>
      <c r="AL205" s="511" t="str">
        <f t="shared" si="20"/>
        <v/>
      </c>
      <c r="AM205" s="512"/>
      <c r="AN205" s="513"/>
      <c r="AO205" s="455" t="str">
        <f t="shared" si="23"/>
        <v/>
      </c>
    </row>
    <row r="206" spans="2:41" s="66" customFormat="1" ht="18.75">
      <c r="B206" s="381">
        <f t="shared" ref="B206:D210" si="24">IF(B87="","",B87)</f>
        <v>122</v>
      </c>
      <c r="C206" s="382" t="str">
        <f t="shared" si="24"/>
        <v/>
      </c>
      <c r="D206" s="580" t="str">
        <f t="shared" si="24"/>
        <v/>
      </c>
      <c r="E206" s="581"/>
      <c r="F206" s="581"/>
      <c r="G206" s="581"/>
      <c r="H206" s="581"/>
      <c r="I206" s="581"/>
      <c r="J206" s="581"/>
      <c r="K206" s="581"/>
      <c r="L206" s="582"/>
      <c r="M206" s="516" t="str">
        <f t="shared" si="14"/>
        <v/>
      </c>
      <c r="N206" s="517"/>
      <c r="O206" s="508" t="str">
        <f t="shared" si="15"/>
        <v/>
      </c>
      <c r="P206" s="509"/>
      <c r="Q206" s="509"/>
      <c r="R206" s="510"/>
      <c r="S206" s="557" t="str">
        <f t="shared" si="16"/>
        <v/>
      </c>
      <c r="T206" s="558"/>
      <c r="U206" s="558"/>
      <c r="V206" s="558"/>
      <c r="W206" s="558"/>
      <c r="X206" s="559"/>
      <c r="Y206" s="514" t="str">
        <f t="shared" si="21"/>
        <v/>
      </c>
      <c r="Z206" s="642"/>
      <c r="AA206" s="642"/>
      <c r="AB206" s="642"/>
      <c r="AC206" s="515"/>
      <c r="AD206" s="514" t="str">
        <f t="shared" si="17"/>
        <v/>
      </c>
      <c r="AE206" s="642"/>
      <c r="AF206" s="515"/>
      <c r="AG206" s="383" t="str">
        <f t="shared" si="22"/>
        <v/>
      </c>
      <c r="AH206" s="514" t="str">
        <f t="shared" si="18"/>
        <v/>
      </c>
      <c r="AI206" s="515"/>
      <c r="AJ206" s="508" t="str">
        <f t="shared" si="19"/>
        <v/>
      </c>
      <c r="AK206" s="510"/>
      <c r="AL206" s="511" t="str">
        <f t="shared" si="20"/>
        <v/>
      </c>
      <c r="AM206" s="512"/>
      <c r="AN206" s="513"/>
      <c r="AO206" s="455" t="str">
        <f t="shared" si="23"/>
        <v/>
      </c>
    </row>
    <row r="207" spans="2:41" s="66" customFormat="1" ht="18.75">
      <c r="B207" s="381">
        <f t="shared" si="24"/>
        <v>123</v>
      </c>
      <c r="C207" s="382" t="str">
        <f t="shared" si="24"/>
        <v/>
      </c>
      <c r="D207" s="580" t="str">
        <f t="shared" si="24"/>
        <v/>
      </c>
      <c r="E207" s="581"/>
      <c r="F207" s="581"/>
      <c r="G207" s="581"/>
      <c r="H207" s="581"/>
      <c r="I207" s="581"/>
      <c r="J207" s="581"/>
      <c r="K207" s="581"/>
      <c r="L207" s="582"/>
      <c r="M207" s="516" t="str">
        <f t="shared" si="14"/>
        <v/>
      </c>
      <c r="N207" s="517"/>
      <c r="O207" s="508" t="str">
        <f t="shared" si="15"/>
        <v/>
      </c>
      <c r="P207" s="509"/>
      <c r="Q207" s="509"/>
      <c r="R207" s="510"/>
      <c r="S207" s="557" t="str">
        <f t="shared" si="16"/>
        <v/>
      </c>
      <c r="T207" s="558"/>
      <c r="U207" s="558"/>
      <c r="V207" s="558"/>
      <c r="W207" s="558"/>
      <c r="X207" s="559"/>
      <c r="Y207" s="514" t="str">
        <f t="shared" si="21"/>
        <v/>
      </c>
      <c r="Z207" s="642"/>
      <c r="AA207" s="642"/>
      <c r="AB207" s="642"/>
      <c r="AC207" s="515"/>
      <c r="AD207" s="514" t="str">
        <f t="shared" si="17"/>
        <v/>
      </c>
      <c r="AE207" s="642"/>
      <c r="AF207" s="515"/>
      <c r="AG207" s="383" t="str">
        <f t="shared" si="22"/>
        <v/>
      </c>
      <c r="AH207" s="514" t="str">
        <f t="shared" si="18"/>
        <v/>
      </c>
      <c r="AI207" s="515"/>
      <c r="AJ207" s="508" t="str">
        <f t="shared" si="19"/>
        <v/>
      </c>
      <c r="AK207" s="510"/>
      <c r="AL207" s="511" t="str">
        <f t="shared" si="20"/>
        <v/>
      </c>
      <c r="AM207" s="512"/>
      <c r="AN207" s="513"/>
      <c r="AO207" s="455" t="str">
        <f t="shared" si="23"/>
        <v/>
      </c>
    </row>
    <row r="208" spans="2:41" s="66" customFormat="1" ht="18.75">
      <c r="B208" s="381">
        <f t="shared" si="24"/>
        <v>124</v>
      </c>
      <c r="C208" s="382" t="str">
        <f t="shared" si="24"/>
        <v/>
      </c>
      <c r="D208" s="580" t="str">
        <f t="shared" si="24"/>
        <v/>
      </c>
      <c r="E208" s="581"/>
      <c r="F208" s="581"/>
      <c r="G208" s="581"/>
      <c r="H208" s="581"/>
      <c r="I208" s="581"/>
      <c r="J208" s="581"/>
      <c r="K208" s="581"/>
      <c r="L208" s="582"/>
      <c r="M208" s="516" t="str">
        <f t="shared" si="14"/>
        <v/>
      </c>
      <c r="N208" s="517"/>
      <c r="O208" s="508" t="str">
        <f t="shared" si="15"/>
        <v/>
      </c>
      <c r="P208" s="509"/>
      <c r="Q208" s="509"/>
      <c r="R208" s="510"/>
      <c r="S208" s="557" t="str">
        <f t="shared" si="16"/>
        <v/>
      </c>
      <c r="T208" s="558"/>
      <c r="U208" s="558"/>
      <c r="V208" s="558"/>
      <c r="W208" s="558"/>
      <c r="X208" s="559"/>
      <c r="Y208" s="514" t="str">
        <f t="shared" si="21"/>
        <v/>
      </c>
      <c r="Z208" s="642"/>
      <c r="AA208" s="642"/>
      <c r="AB208" s="642"/>
      <c r="AC208" s="515"/>
      <c r="AD208" s="514" t="str">
        <f t="shared" si="17"/>
        <v/>
      </c>
      <c r="AE208" s="642"/>
      <c r="AF208" s="515"/>
      <c r="AG208" s="383" t="str">
        <f t="shared" si="22"/>
        <v/>
      </c>
      <c r="AH208" s="514" t="str">
        <f t="shared" si="18"/>
        <v/>
      </c>
      <c r="AI208" s="515"/>
      <c r="AJ208" s="508" t="str">
        <f t="shared" si="19"/>
        <v/>
      </c>
      <c r="AK208" s="510"/>
      <c r="AL208" s="511" t="str">
        <f t="shared" si="20"/>
        <v/>
      </c>
      <c r="AM208" s="512"/>
      <c r="AN208" s="513"/>
      <c r="AO208" s="455" t="str">
        <f t="shared" si="23"/>
        <v/>
      </c>
    </row>
    <row r="209" spans="1:85" s="66" customFormat="1" ht="18.75">
      <c r="B209" s="381">
        <f t="shared" si="24"/>
        <v>125</v>
      </c>
      <c r="C209" s="382" t="str">
        <f t="shared" si="24"/>
        <v/>
      </c>
      <c r="D209" s="580" t="str">
        <f t="shared" si="24"/>
        <v/>
      </c>
      <c r="E209" s="581"/>
      <c r="F209" s="581"/>
      <c r="G209" s="581"/>
      <c r="H209" s="581"/>
      <c r="I209" s="581"/>
      <c r="J209" s="581"/>
      <c r="K209" s="581"/>
      <c r="L209" s="582"/>
      <c r="M209" s="516" t="str">
        <f t="shared" si="14"/>
        <v/>
      </c>
      <c r="N209" s="517"/>
      <c r="O209" s="508" t="str">
        <f t="shared" si="15"/>
        <v/>
      </c>
      <c r="P209" s="509"/>
      <c r="Q209" s="509"/>
      <c r="R209" s="510"/>
      <c r="S209" s="557" t="str">
        <f t="shared" si="16"/>
        <v/>
      </c>
      <c r="T209" s="558"/>
      <c r="U209" s="558"/>
      <c r="V209" s="558"/>
      <c r="W209" s="558"/>
      <c r="X209" s="559"/>
      <c r="Y209" s="514" t="str">
        <f t="shared" si="21"/>
        <v/>
      </c>
      <c r="Z209" s="642"/>
      <c r="AA209" s="642"/>
      <c r="AB209" s="642"/>
      <c r="AC209" s="515"/>
      <c r="AD209" s="514" t="str">
        <f t="shared" si="17"/>
        <v/>
      </c>
      <c r="AE209" s="642"/>
      <c r="AF209" s="515"/>
      <c r="AG209" s="383" t="str">
        <f t="shared" si="22"/>
        <v/>
      </c>
      <c r="AH209" s="514" t="str">
        <f t="shared" si="18"/>
        <v/>
      </c>
      <c r="AI209" s="515"/>
      <c r="AJ209" s="508" t="str">
        <f t="shared" si="19"/>
        <v/>
      </c>
      <c r="AK209" s="510"/>
      <c r="AL209" s="511" t="str">
        <f t="shared" si="20"/>
        <v/>
      </c>
      <c r="AM209" s="512"/>
      <c r="AN209" s="513"/>
      <c r="AO209" s="455" t="str">
        <f t="shared" si="23"/>
        <v/>
      </c>
    </row>
    <row r="210" spans="1:85" s="66" customFormat="1" ht="18.75">
      <c r="B210" s="381">
        <f t="shared" si="24"/>
        <v>126</v>
      </c>
      <c r="C210" s="382" t="str">
        <f t="shared" si="24"/>
        <v/>
      </c>
      <c r="D210" s="580" t="str">
        <f t="shared" si="24"/>
        <v/>
      </c>
      <c r="E210" s="581"/>
      <c r="F210" s="581"/>
      <c r="G210" s="581"/>
      <c r="H210" s="581"/>
      <c r="I210" s="581"/>
      <c r="J210" s="581"/>
      <c r="K210" s="581"/>
      <c r="L210" s="582"/>
      <c r="M210" s="516" t="str">
        <f t="shared" si="14"/>
        <v/>
      </c>
      <c r="N210" s="517"/>
      <c r="O210" s="508" t="str">
        <f t="shared" si="15"/>
        <v/>
      </c>
      <c r="P210" s="509"/>
      <c r="Q210" s="509"/>
      <c r="R210" s="510"/>
      <c r="S210" s="557" t="str">
        <f t="shared" si="16"/>
        <v/>
      </c>
      <c r="T210" s="558"/>
      <c r="U210" s="558"/>
      <c r="V210" s="558"/>
      <c r="W210" s="558"/>
      <c r="X210" s="559"/>
      <c r="Y210" s="514" t="str">
        <f t="shared" si="21"/>
        <v/>
      </c>
      <c r="Z210" s="642"/>
      <c r="AA210" s="642"/>
      <c r="AB210" s="642"/>
      <c r="AC210" s="515"/>
      <c r="AD210" s="514" t="str">
        <f t="shared" si="17"/>
        <v/>
      </c>
      <c r="AE210" s="642"/>
      <c r="AF210" s="515"/>
      <c r="AG210" s="383" t="str">
        <f t="shared" si="22"/>
        <v/>
      </c>
      <c r="AH210" s="514" t="str">
        <f t="shared" si="18"/>
        <v/>
      </c>
      <c r="AI210" s="515"/>
      <c r="AJ210" s="508" t="str">
        <f t="shared" si="19"/>
        <v/>
      </c>
      <c r="AK210" s="510"/>
      <c r="AL210" s="511" t="str">
        <f t="shared" si="20"/>
        <v/>
      </c>
      <c r="AM210" s="512"/>
      <c r="AN210" s="513"/>
      <c r="AO210" s="455" t="str">
        <f t="shared" si="23"/>
        <v/>
      </c>
    </row>
    <row r="211" spans="1:85" ht="18" customHeight="1">
      <c r="B211" s="910"/>
      <c r="C211" s="911"/>
      <c r="D211" s="748" t="s">
        <v>119</v>
      </c>
      <c r="E211" s="749"/>
      <c r="F211" s="749"/>
      <c r="G211" s="749"/>
      <c r="H211" s="749"/>
      <c r="I211" s="749"/>
      <c r="J211" s="749"/>
      <c r="K211" s="749"/>
      <c r="L211" s="750"/>
      <c r="M211" s="908">
        <f t="shared" si="14"/>
        <v>0</v>
      </c>
      <c r="N211" s="909"/>
      <c r="O211" s="527"/>
      <c r="P211" s="528"/>
      <c r="Q211" s="528"/>
      <c r="R211" s="529"/>
      <c r="S211" s="995">
        <f t="shared" si="16"/>
        <v>0</v>
      </c>
      <c r="T211" s="996"/>
      <c r="U211" s="996"/>
      <c r="V211" s="996"/>
      <c r="W211" s="996"/>
      <c r="X211" s="997"/>
      <c r="Y211" s="993">
        <f t="shared" si="21"/>
        <v>0</v>
      </c>
      <c r="Z211" s="998"/>
      <c r="AA211" s="998"/>
      <c r="AB211" s="998"/>
      <c r="AC211" s="994"/>
      <c r="AD211" s="993">
        <f t="shared" si="17"/>
        <v>0</v>
      </c>
      <c r="AE211" s="998"/>
      <c r="AF211" s="994"/>
      <c r="AG211" s="384">
        <f t="shared" si="22"/>
        <v>0</v>
      </c>
      <c r="AH211" s="993">
        <f t="shared" si="18"/>
        <v>0</v>
      </c>
      <c r="AI211" s="994"/>
      <c r="AJ211" s="991"/>
      <c r="AK211" s="992"/>
      <c r="AL211" s="490">
        <f t="shared" si="20"/>
        <v>0</v>
      </c>
      <c r="AM211" s="491"/>
      <c r="AN211" s="492"/>
      <c r="AO211" s="456">
        <f t="shared" si="23"/>
        <v>0</v>
      </c>
    </row>
    <row r="212" spans="1:85" ht="5.25" customHeight="1">
      <c r="B212" s="33"/>
      <c r="C212" s="33"/>
      <c r="D212" s="33"/>
      <c r="E212" s="33"/>
      <c r="F212" s="33"/>
      <c r="G212" s="33"/>
      <c r="H212" s="33"/>
      <c r="I212" s="33"/>
      <c r="J212" s="33"/>
      <c r="K212" s="33"/>
      <c r="L212" s="33"/>
      <c r="M212" s="2"/>
      <c r="N212" s="2"/>
      <c r="O212" s="2"/>
      <c r="P212" s="2"/>
      <c r="Q212" s="2"/>
      <c r="R212" s="33"/>
      <c r="S212" s="33"/>
      <c r="T212" s="33"/>
      <c r="U212" s="33"/>
      <c r="V212" s="2"/>
      <c r="W212" s="2"/>
      <c r="X212" s="2"/>
      <c r="Y212" s="385"/>
      <c r="Z212" s="385"/>
      <c r="AA212" s="386"/>
      <c r="AB212" s="386"/>
      <c r="AC212" s="386"/>
      <c r="AD212" s="385"/>
      <c r="AE212" s="385"/>
      <c r="AF212" s="385"/>
      <c r="AG212" s="2"/>
      <c r="AH212" s="2"/>
      <c r="AI212" s="16"/>
      <c r="AJ212" s="16"/>
      <c r="AK212" s="2"/>
      <c r="AL212" s="2"/>
      <c r="AM212" s="2"/>
      <c r="AN212" s="2"/>
    </row>
    <row r="213" spans="1:85" s="3" customFormat="1" ht="6" customHeight="1">
      <c r="A213" s="2"/>
      <c r="B213" s="570" t="s">
        <v>141</v>
      </c>
      <c r="C213" s="570"/>
      <c r="D213" s="570"/>
      <c r="E213" s="570"/>
      <c r="F213" s="570"/>
      <c r="G213" s="570"/>
      <c r="H213" s="572" t="str">
        <f>H94</f>
        <v xml:space="preserve">בעת מילוי הטופס יש לרשום מידע בלתי מסווג בלבד </v>
      </c>
      <c r="I213" s="572"/>
      <c r="J213" s="572"/>
      <c r="K213" s="572"/>
      <c r="L213" s="572"/>
      <c r="M213" s="572"/>
      <c r="N213" s="572"/>
      <c r="O213" s="572"/>
      <c r="P213" s="572"/>
      <c r="Q213" s="572"/>
      <c r="R213" s="572"/>
      <c r="S213" s="572"/>
      <c r="T213" s="572"/>
      <c r="U213" s="572"/>
      <c r="V213" s="572"/>
      <c r="W213" s="572"/>
      <c r="X213" s="572"/>
      <c r="Y213" s="387"/>
      <c r="Z213" s="109"/>
      <c r="AA213" s="109"/>
      <c r="AB213" s="109"/>
      <c r="AC213" s="109"/>
      <c r="AD213" s="109"/>
      <c r="AE213" s="109"/>
      <c r="AF213" s="109"/>
      <c r="AG213" s="109"/>
      <c r="AH213" s="109"/>
      <c r="AI213" s="109"/>
      <c r="AJ213" s="109"/>
      <c r="AK213" s="109"/>
      <c r="AL213" s="109"/>
      <c r="AM213" s="109"/>
      <c r="AN213" s="109"/>
    </row>
    <row r="214" spans="1:85" s="3" customFormat="1" ht="12" customHeight="1">
      <c r="A214" s="2"/>
      <c r="B214" s="571"/>
      <c r="C214" s="571"/>
      <c r="D214" s="571"/>
      <c r="E214" s="571"/>
      <c r="F214" s="571"/>
      <c r="G214" s="571"/>
      <c r="H214" s="573"/>
      <c r="I214" s="573"/>
      <c r="J214" s="573"/>
      <c r="K214" s="573"/>
      <c r="L214" s="573"/>
      <c r="M214" s="573"/>
      <c r="N214" s="573"/>
      <c r="O214" s="573"/>
      <c r="P214" s="573"/>
      <c r="Q214" s="573"/>
      <c r="R214" s="573"/>
      <c r="S214" s="573"/>
      <c r="T214" s="573"/>
      <c r="U214" s="573"/>
      <c r="V214" s="573"/>
      <c r="W214" s="573"/>
      <c r="X214" s="573"/>
      <c r="Y214" s="719"/>
      <c r="Z214" s="561"/>
      <c r="AA214" s="561"/>
      <c r="AB214" s="561"/>
      <c r="AC214" s="561"/>
      <c r="AD214" s="561"/>
      <c r="AE214" s="388"/>
      <c r="AF214" s="388"/>
      <c r="AG214" s="561"/>
      <c r="AH214" s="561"/>
      <c r="AI214" s="562"/>
      <c r="AJ214" s="487" t="s">
        <v>120</v>
      </c>
      <c r="AK214" s="486"/>
      <c r="AL214" s="485">
        <f>AL94</f>
        <v>0</v>
      </c>
      <c r="AM214" s="485"/>
      <c r="AN214" s="486"/>
    </row>
    <row r="215" spans="1:85" s="3" customFormat="1" ht="12" customHeight="1">
      <c r="A215" s="2"/>
      <c r="B215" s="315"/>
      <c r="C215" s="315"/>
      <c r="D215" s="315"/>
      <c r="E215" s="315"/>
      <c r="F215" s="315"/>
      <c r="G215" s="315"/>
      <c r="H215" s="109"/>
      <c r="I215" s="109"/>
      <c r="J215" s="109"/>
      <c r="K215" s="109"/>
      <c r="L215" s="109"/>
      <c r="M215" s="109"/>
      <c r="N215" s="109"/>
      <c r="O215" s="109"/>
      <c r="P215" s="109"/>
      <c r="Q215" s="109"/>
      <c r="R215" s="109"/>
      <c r="S215" s="109"/>
      <c r="T215" s="109"/>
      <c r="U215" s="109"/>
      <c r="V215" s="109"/>
      <c r="W215" s="109"/>
      <c r="X215" s="109"/>
      <c r="Y215" s="389"/>
      <c r="Z215" s="389"/>
      <c r="AA215" s="389"/>
      <c r="AB215" s="389"/>
      <c r="AC215" s="389"/>
      <c r="AD215" s="389"/>
      <c r="AE215" s="388"/>
      <c r="AF215" s="388"/>
      <c r="AG215" s="389"/>
      <c r="AH215" s="389"/>
      <c r="AI215" s="389"/>
      <c r="AJ215" s="390"/>
      <c r="AK215" s="390"/>
      <c r="AL215" s="390"/>
      <c r="AM215" s="390"/>
      <c r="AN215" s="390"/>
    </row>
    <row r="216" spans="1:85" s="3" customFormat="1" ht="12" customHeight="1">
      <c r="A216" s="2"/>
      <c r="B216" s="315"/>
      <c r="C216" s="315"/>
      <c r="D216" s="315"/>
      <c r="E216" s="315"/>
      <c r="F216" s="315"/>
      <c r="G216" s="315"/>
      <c r="H216" s="109"/>
      <c r="I216" s="109"/>
      <c r="J216" s="109"/>
      <c r="K216" s="109"/>
      <c r="L216" s="109"/>
      <c r="M216" s="109"/>
      <c r="N216" s="109"/>
      <c r="O216" s="109"/>
      <c r="P216" s="109"/>
      <c r="Q216" s="109"/>
      <c r="R216" s="109"/>
      <c r="S216" s="109"/>
      <c r="T216" s="109"/>
      <c r="U216" s="109"/>
      <c r="V216" s="109"/>
      <c r="W216" s="109"/>
      <c r="X216" s="109"/>
      <c r="Y216" s="389"/>
      <c r="Z216" s="389"/>
      <c r="AA216" s="389"/>
      <c r="AB216" s="389"/>
      <c r="AC216" s="389"/>
      <c r="AD216" s="389"/>
      <c r="AE216" s="388"/>
      <c r="AF216" s="388"/>
      <c r="AG216" s="389"/>
      <c r="AH216" s="389"/>
      <c r="AI216" s="389"/>
      <c r="AJ216" s="390"/>
      <c r="AK216" s="390"/>
      <c r="AL216" s="390"/>
      <c r="AM216" s="390"/>
      <c r="AN216" s="390"/>
    </row>
    <row r="217" spans="1:85" s="3" customFormat="1" ht="18.75" customHeight="1" thickBot="1">
      <c r="A217" s="2"/>
      <c r="B217" s="980" t="s">
        <v>143</v>
      </c>
      <c r="C217" s="980"/>
      <c r="D217" s="980"/>
      <c r="E217" s="980"/>
      <c r="F217" s="980"/>
      <c r="G217" s="980"/>
      <c r="H217" s="980"/>
      <c r="I217" s="980"/>
      <c r="J217" s="980"/>
      <c r="K217" s="980"/>
      <c r="L217" s="391">
        <f>X186</f>
        <v>0</v>
      </c>
      <c r="M217" s="392" t="s">
        <v>172</v>
      </c>
      <c r="N217" s="981">
        <f>AD186</f>
        <v>0</v>
      </c>
      <c r="O217" s="980"/>
      <c r="P217" s="393"/>
      <c r="Q217" s="393"/>
      <c r="R217" s="980" t="s">
        <v>173</v>
      </c>
      <c r="S217" s="980"/>
      <c r="T217" s="980"/>
      <c r="U217" s="980"/>
      <c r="V217" s="980"/>
      <c r="W217" s="980"/>
      <c r="X217" s="980"/>
      <c r="Y217" s="980"/>
      <c r="Z217" s="980"/>
      <c r="AA217" s="980"/>
      <c r="AB217" s="980"/>
      <c r="AC217" s="980"/>
      <c r="AD217" s="980"/>
      <c r="AE217" s="980"/>
      <c r="AF217" s="394" t="s">
        <v>174</v>
      </c>
      <c r="AG217" s="394">
        <f>AK186</f>
        <v>0</v>
      </c>
      <c r="AH217" s="394" t="s">
        <v>3</v>
      </c>
      <c r="AI217" s="982">
        <f>AN186</f>
        <v>0</v>
      </c>
      <c r="AJ217" s="983"/>
      <c r="AK217" s="983"/>
      <c r="AL217" s="395"/>
      <c r="AM217" s="203"/>
      <c r="AN217" s="203"/>
      <c r="AO217" s="204"/>
      <c r="AP217" s="151"/>
      <c r="AQ217" s="205"/>
      <c r="AR217" s="205"/>
      <c r="AS217" s="205"/>
      <c r="AT217" s="205"/>
      <c r="AU217" s="205"/>
      <c r="AV217" s="205"/>
      <c r="AW217" s="205"/>
      <c r="AX217" s="205"/>
      <c r="AY217" s="169"/>
      <c r="AZ217" s="169"/>
      <c r="BA217" s="169"/>
      <c r="BB217" s="169"/>
      <c r="BC217" s="169"/>
      <c r="BD217" s="169"/>
      <c r="BE217" s="169"/>
      <c r="BF217" s="169"/>
      <c r="BG217" s="169"/>
      <c r="BH217" s="169"/>
      <c r="BI217" s="135"/>
      <c r="BJ217" s="135"/>
      <c r="BK217" s="135"/>
      <c r="BL217" s="135"/>
      <c r="BM217" s="135"/>
      <c r="BN217" s="135"/>
      <c r="BO217" s="135"/>
      <c r="BP217" s="135"/>
      <c r="BQ217" s="135"/>
      <c r="BR217" s="135"/>
      <c r="BS217" s="135"/>
      <c r="BT217" s="135"/>
      <c r="BU217" s="135"/>
      <c r="BV217" s="135"/>
      <c r="BW217" s="135"/>
      <c r="BX217" s="135"/>
      <c r="BY217" s="135"/>
      <c r="BZ217" s="135"/>
      <c r="CA217" s="135"/>
      <c r="CB217" s="135"/>
      <c r="CC217" s="135"/>
      <c r="CD217" s="135"/>
      <c r="CE217" s="135"/>
      <c r="CF217" s="135"/>
    </row>
    <row r="218" spans="1:85" ht="31.5" customHeight="1">
      <c r="B218" s="723" t="s">
        <v>144</v>
      </c>
      <c r="C218" s="724"/>
      <c r="D218" s="724"/>
      <c r="E218" s="724"/>
      <c r="F218" s="724"/>
      <c r="G218" s="725"/>
      <c r="H218" s="726" t="s">
        <v>170</v>
      </c>
      <c r="I218" s="727"/>
      <c r="J218" s="727"/>
      <c r="K218" s="727"/>
      <c r="L218" s="728" t="s">
        <v>162</v>
      </c>
      <c r="M218" s="729"/>
      <c r="N218" s="734" t="s">
        <v>148</v>
      </c>
      <c r="O218" s="735"/>
      <c r="P218" s="740" t="s">
        <v>164</v>
      </c>
      <c r="Q218" s="740"/>
      <c r="R218" s="756" t="s">
        <v>168</v>
      </c>
      <c r="S218" s="757"/>
      <c r="T218" s="757"/>
      <c r="U218" s="757"/>
      <c r="V218" s="758"/>
      <c r="W218" s="765" t="s">
        <v>165</v>
      </c>
      <c r="X218" s="765"/>
      <c r="Y218" s="765"/>
      <c r="Z218" s="765"/>
      <c r="AA218" s="740" t="s">
        <v>169</v>
      </c>
      <c r="AB218" s="740"/>
      <c r="AC218" s="740"/>
      <c r="AD218" s="740"/>
      <c r="AE218" s="740"/>
      <c r="AF218" s="552" t="s">
        <v>166</v>
      </c>
      <c r="AG218" s="552"/>
      <c r="AH218" s="552" t="s">
        <v>167</v>
      </c>
      <c r="AI218" s="552"/>
      <c r="AJ218" s="552" t="s">
        <v>163</v>
      </c>
      <c r="AK218" s="552"/>
      <c r="AL218" s="150"/>
      <c r="AM218" s="150"/>
      <c r="AN218" s="150"/>
      <c r="AO218" s="151"/>
      <c r="AP218" s="278"/>
      <c r="AQ218" s="278"/>
      <c r="AR218" s="278"/>
      <c r="AS218" s="278"/>
      <c r="AT218" s="278"/>
      <c r="AU218" s="278"/>
      <c r="AV218" s="278"/>
      <c r="AW218" s="278"/>
      <c r="AX218" s="286"/>
      <c r="AY218" s="283"/>
      <c r="AZ218" s="283"/>
      <c r="BA218" s="283"/>
      <c r="BB218" s="283"/>
      <c r="BC218" s="283"/>
      <c r="BD218" s="283"/>
      <c r="BE218" s="283"/>
      <c r="BF218" s="283"/>
      <c r="BG218" s="283"/>
      <c r="BH218" s="277"/>
      <c r="BI218" s="277"/>
      <c r="BJ218" s="277"/>
      <c r="BK218" s="277"/>
      <c r="BL218" s="277"/>
      <c r="BM218" s="277"/>
      <c r="BN218" s="277"/>
      <c r="BO218" s="277"/>
      <c r="BP218" s="277"/>
      <c r="BQ218" s="277"/>
      <c r="BR218" s="277"/>
      <c r="BS218" s="277"/>
      <c r="BT218" s="277"/>
      <c r="BU218" s="277"/>
      <c r="BV218" s="277"/>
      <c r="BW218" s="277"/>
      <c r="BX218" s="277"/>
      <c r="BY218" s="277"/>
      <c r="BZ218" s="277"/>
      <c r="CA218" s="278"/>
      <c r="CB218" s="279"/>
      <c r="CC218" s="279"/>
      <c r="CD218" s="279"/>
      <c r="CE218" s="279"/>
      <c r="CF218" s="279"/>
      <c r="CG218" s="108"/>
    </row>
    <row r="219" spans="1:85" s="66" customFormat="1" ht="21" customHeight="1">
      <c r="B219" s="396"/>
      <c r="C219" s="397"/>
      <c r="D219" s="397"/>
      <c r="E219" s="397"/>
      <c r="F219" s="397"/>
      <c r="G219" s="398"/>
      <c r="H219" s="745" t="s">
        <v>145</v>
      </c>
      <c r="I219" s="746"/>
      <c r="J219" s="746"/>
      <c r="K219" s="746"/>
      <c r="L219" s="730"/>
      <c r="M219" s="731"/>
      <c r="N219" s="736"/>
      <c r="O219" s="737"/>
      <c r="P219" s="740"/>
      <c r="Q219" s="740"/>
      <c r="R219" s="759"/>
      <c r="S219" s="760"/>
      <c r="T219" s="760"/>
      <c r="U219" s="760"/>
      <c r="V219" s="761"/>
      <c r="W219" s="765"/>
      <c r="X219" s="765"/>
      <c r="Y219" s="765"/>
      <c r="Z219" s="765"/>
      <c r="AA219" s="740"/>
      <c r="AB219" s="740"/>
      <c r="AC219" s="740"/>
      <c r="AD219" s="740"/>
      <c r="AE219" s="740"/>
      <c r="AF219" s="552"/>
      <c r="AG219" s="552"/>
      <c r="AH219" s="552"/>
      <c r="AI219" s="552"/>
      <c r="AJ219" s="552"/>
      <c r="AK219" s="552"/>
      <c r="AL219" s="150"/>
      <c r="AM219" s="150"/>
      <c r="AN219" s="150"/>
      <c r="AO219" s="151"/>
      <c r="AP219" s="278"/>
      <c r="AQ219" s="278"/>
      <c r="AR219" s="278"/>
      <c r="AS219" s="278"/>
      <c r="AT219" s="278"/>
      <c r="AU219" s="278"/>
      <c r="AV219" s="278"/>
      <c r="AW219" s="278"/>
      <c r="AX219" s="286"/>
      <c r="AY219" s="283"/>
      <c r="AZ219" s="283"/>
      <c r="BA219" s="283"/>
      <c r="BB219" s="283"/>
      <c r="BC219" s="283"/>
      <c r="BD219" s="283"/>
      <c r="BE219" s="283"/>
      <c r="BF219" s="283"/>
      <c r="BG219" s="283"/>
      <c r="BH219" s="277"/>
      <c r="BI219" s="277"/>
      <c r="BJ219" s="277"/>
      <c r="BK219" s="277"/>
      <c r="BL219" s="277"/>
      <c r="BM219" s="277"/>
      <c r="BN219" s="277"/>
      <c r="BO219" s="277"/>
      <c r="BP219" s="277"/>
      <c r="BQ219" s="277"/>
      <c r="BR219" s="277"/>
      <c r="BS219" s="277"/>
      <c r="BT219" s="277"/>
      <c r="BU219" s="277"/>
      <c r="BV219" s="277"/>
      <c r="BW219" s="277"/>
      <c r="BX219" s="277"/>
      <c r="BY219" s="277"/>
      <c r="BZ219" s="277"/>
      <c r="CA219" s="279"/>
      <c r="CB219" s="279"/>
      <c r="CC219" s="279"/>
      <c r="CD219" s="279"/>
      <c r="CE219" s="279"/>
      <c r="CF219" s="279"/>
      <c r="CG219" s="133"/>
    </row>
    <row r="220" spans="1:85" s="66" customFormat="1" ht="18.75" customHeight="1">
      <c r="B220" s="396"/>
      <c r="C220" s="397"/>
      <c r="D220" s="397"/>
      <c r="E220" s="397"/>
      <c r="F220" s="397"/>
      <c r="G220" s="398"/>
      <c r="H220" s="726" t="s">
        <v>146</v>
      </c>
      <c r="I220" s="727"/>
      <c r="J220" s="727"/>
      <c r="K220" s="727"/>
      <c r="L220" s="730"/>
      <c r="M220" s="731"/>
      <c r="N220" s="736"/>
      <c r="O220" s="737"/>
      <c r="P220" s="740"/>
      <c r="Q220" s="740"/>
      <c r="R220" s="759"/>
      <c r="S220" s="760"/>
      <c r="T220" s="760"/>
      <c r="U220" s="760"/>
      <c r="V220" s="761"/>
      <c r="W220" s="765"/>
      <c r="X220" s="765"/>
      <c r="Y220" s="765"/>
      <c r="Z220" s="765"/>
      <c r="AA220" s="740"/>
      <c r="AB220" s="740"/>
      <c r="AC220" s="740"/>
      <c r="AD220" s="740"/>
      <c r="AE220" s="740"/>
      <c r="AF220" s="552"/>
      <c r="AG220" s="552"/>
      <c r="AH220" s="552"/>
      <c r="AI220" s="552"/>
      <c r="AJ220" s="552"/>
      <c r="AK220" s="552"/>
      <c r="AL220" s="150"/>
      <c r="AM220" s="150"/>
      <c r="AN220" s="150"/>
      <c r="AO220" s="151"/>
      <c r="AP220" s="278"/>
      <c r="AQ220" s="278"/>
      <c r="AR220" s="278"/>
      <c r="AS220" s="278"/>
      <c r="AT220" s="278"/>
      <c r="AU220" s="278"/>
      <c r="AV220" s="278"/>
      <c r="AW220" s="278"/>
      <c r="AX220" s="282"/>
      <c r="AY220" s="283"/>
      <c r="AZ220" s="283"/>
      <c r="BA220" s="283"/>
      <c r="BB220" s="283"/>
      <c r="BC220" s="283"/>
      <c r="BD220" s="283"/>
      <c r="BE220" s="283"/>
      <c r="BF220" s="283"/>
      <c r="BG220" s="283"/>
      <c r="BH220" s="277"/>
      <c r="BI220" s="277"/>
      <c r="BJ220" s="277"/>
      <c r="BK220" s="277"/>
      <c r="BL220" s="277"/>
      <c r="BM220" s="277"/>
      <c r="BN220" s="277"/>
      <c r="BO220" s="277"/>
      <c r="BP220" s="277"/>
      <c r="BQ220" s="277"/>
      <c r="BR220" s="277"/>
      <c r="BS220" s="277"/>
      <c r="BT220" s="277"/>
      <c r="BU220" s="277"/>
      <c r="BV220" s="277"/>
      <c r="BW220" s="277"/>
      <c r="BX220" s="277"/>
      <c r="BY220" s="277"/>
      <c r="BZ220" s="277"/>
      <c r="CA220" s="279"/>
      <c r="CB220" s="279"/>
      <c r="CC220" s="279"/>
      <c r="CD220" s="279"/>
      <c r="CE220" s="279"/>
      <c r="CF220" s="279"/>
      <c r="CG220" s="133"/>
    </row>
    <row r="221" spans="1:85" s="66" customFormat="1" ht="18.75" customHeight="1">
      <c r="B221" s="396"/>
      <c r="C221" s="397"/>
      <c r="D221" s="397"/>
      <c r="E221" s="397"/>
      <c r="F221" s="397"/>
      <c r="G221" s="398"/>
      <c r="H221" s="726" t="s">
        <v>147</v>
      </c>
      <c r="I221" s="727"/>
      <c r="J221" s="727"/>
      <c r="K221" s="727"/>
      <c r="L221" s="732"/>
      <c r="M221" s="733"/>
      <c r="N221" s="736"/>
      <c r="O221" s="737"/>
      <c r="P221" s="740"/>
      <c r="Q221" s="740"/>
      <c r="R221" s="759"/>
      <c r="S221" s="760"/>
      <c r="T221" s="760"/>
      <c r="U221" s="760"/>
      <c r="V221" s="761"/>
      <c r="W221" s="765"/>
      <c r="X221" s="765"/>
      <c r="Y221" s="765"/>
      <c r="Z221" s="765"/>
      <c r="AA221" s="740"/>
      <c r="AB221" s="740"/>
      <c r="AC221" s="740"/>
      <c r="AD221" s="740"/>
      <c r="AE221" s="740"/>
      <c r="AF221" s="552"/>
      <c r="AG221" s="552"/>
      <c r="AH221" s="552"/>
      <c r="AI221" s="552"/>
      <c r="AJ221" s="552"/>
      <c r="AK221" s="552"/>
      <c r="AL221" s="150"/>
      <c r="AM221" s="150"/>
      <c r="AN221" s="150"/>
      <c r="AO221" s="151"/>
      <c r="AP221" s="278"/>
      <c r="AQ221" s="278"/>
      <c r="AR221" s="278"/>
      <c r="AS221" s="278"/>
      <c r="AT221" s="278"/>
      <c r="AU221" s="278"/>
      <c r="AV221" s="278"/>
      <c r="AW221" s="278"/>
      <c r="AX221" s="284"/>
      <c r="AY221" s="283"/>
      <c r="AZ221" s="283"/>
      <c r="BA221" s="283"/>
      <c r="BB221" s="283"/>
      <c r="BC221" s="283"/>
      <c r="BD221" s="283"/>
      <c r="BE221" s="283"/>
      <c r="BF221" s="283"/>
      <c r="BG221" s="283"/>
      <c r="BH221" s="277"/>
      <c r="BI221" s="277"/>
      <c r="BJ221" s="277"/>
      <c r="BK221" s="277"/>
      <c r="BL221" s="277"/>
      <c r="BM221" s="277"/>
      <c r="BN221" s="277"/>
      <c r="BO221" s="277"/>
      <c r="BP221" s="277"/>
      <c r="BQ221" s="277"/>
      <c r="BR221" s="277"/>
      <c r="BS221" s="277"/>
      <c r="BT221" s="277"/>
      <c r="BU221" s="277"/>
      <c r="BV221" s="277"/>
      <c r="BW221" s="277"/>
      <c r="BX221" s="277"/>
      <c r="BY221" s="277"/>
      <c r="BZ221" s="277"/>
      <c r="CA221" s="279"/>
      <c r="CB221" s="279"/>
      <c r="CC221" s="279"/>
      <c r="CD221" s="279"/>
      <c r="CE221" s="279"/>
      <c r="CF221" s="279"/>
      <c r="CG221" s="133"/>
    </row>
    <row r="222" spans="1:85" s="66" customFormat="1" ht="24.75" customHeight="1">
      <c r="B222" s="399"/>
      <c r="C222" s="400"/>
      <c r="D222" s="400"/>
      <c r="E222" s="400"/>
      <c r="F222" s="400"/>
      <c r="G222" s="401"/>
      <c r="H222" s="745" t="s">
        <v>171</v>
      </c>
      <c r="I222" s="746"/>
      <c r="J222" s="746"/>
      <c r="K222" s="746"/>
      <c r="L222" s="402" t="s">
        <v>159</v>
      </c>
      <c r="M222" s="402" t="s">
        <v>160</v>
      </c>
      <c r="N222" s="738"/>
      <c r="O222" s="739"/>
      <c r="P222" s="740"/>
      <c r="Q222" s="740"/>
      <c r="R222" s="762"/>
      <c r="S222" s="763"/>
      <c r="T222" s="763"/>
      <c r="U222" s="763"/>
      <c r="V222" s="764"/>
      <c r="W222" s="765"/>
      <c r="X222" s="765"/>
      <c r="Y222" s="765"/>
      <c r="Z222" s="765"/>
      <c r="AA222" s="740"/>
      <c r="AB222" s="740"/>
      <c r="AC222" s="740"/>
      <c r="AD222" s="740"/>
      <c r="AE222" s="740"/>
      <c r="AF222" s="552"/>
      <c r="AG222" s="552"/>
      <c r="AH222" s="552"/>
      <c r="AI222" s="552"/>
      <c r="AJ222" s="552"/>
      <c r="AK222" s="552"/>
      <c r="AL222" s="150"/>
      <c r="AM222" s="150"/>
      <c r="AN222" s="150"/>
      <c r="AO222" s="151"/>
      <c r="AP222" s="278"/>
      <c r="AQ222" s="278"/>
      <c r="AR222" s="278"/>
      <c r="AS222" s="278"/>
      <c r="AT222" s="278"/>
      <c r="AU222" s="278"/>
      <c r="AV222" s="278"/>
      <c r="AW222" s="278"/>
      <c r="AX222" s="284"/>
      <c r="AY222" s="287"/>
      <c r="AZ222" s="287"/>
      <c r="BA222" s="287"/>
      <c r="BB222" s="287"/>
      <c r="BC222" s="287"/>
      <c r="BD222" s="287"/>
      <c r="BE222" s="287"/>
      <c r="BF222" s="287"/>
      <c r="BG222" s="287"/>
      <c r="BH222" s="277"/>
      <c r="BI222" s="277"/>
      <c r="BJ222" s="277"/>
      <c r="BK222" s="277"/>
      <c r="BL222" s="277"/>
      <c r="BM222" s="277"/>
      <c r="BN222" s="277"/>
      <c r="BO222" s="277"/>
      <c r="BP222" s="277"/>
      <c r="BQ222" s="277"/>
      <c r="BR222" s="277"/>
      <c r="BS222" s="277"/>
      <c r="BT222" s="277"/>
      <c r="BU222" s="277"/>
      <c r="BV222" s="277"/>
      <c r="BW222" s="277"/>
      <c r="BX222" s="277"/>
      <c r="BY222" s="277"/>
      <c r="BZ222" s="277"/>
      <c r="CA222" s="279"/>
      <c r="CB222" s="279"/>
      <c r="CC222" s="279"/>
      <c r="CD222" s="279"/>
      <c r="CE222" s="279"/>
      <c r="CF222" s="279"/>
      <c r="CG222" s="133"/>
    </row>
    <row r="223" spans="1:85" s="66" customFormat="1" ht="17.25" customHeight="1">
      <c r="B223" s="752" t="s">
        <v>149</v>
      </c>
      <c r="C223" s="753"/>
      <c r="D223" s="753"/>
      <c r="E223" s="753"/>
      <c r="F223" s="753"/>
      <c r="G223" s="754"/>
      <c r="H223" s="767" t="s">
        <v>150</v>
      </c>
      <c r="I223" s="768"/>
      <c r="J223" s="768"/>
      <c r="K223" s="768"/>
      <c r="L223" s="768" t="s">
        <v>151</v>
      </c>
      <c r="M223" s="768"/>
      <c r="N223" s="768" t="s">
        <v>152</v>
      </c>
      <c r="O223" s="768"/>
      <c r="P223" s="768" t="s">
        <v>153</v>
      </c>
      <c r="Q223" s="768"/>
      <c r="R223" s="769" t="s">
        <v>161</v>
      </c>
      <c r="S223" s="770"/>
      <c r="T223" s="770"/>
      <c r="U223" s="770"/>
      <c r="V223" s="771"/>
      <c r="W223" s="768" t="s">
        <v>154</v>
      </c>
      <c r="X223" s="768"/>
      <c r="Y223" s="768"/>
      <c r="Z223" s="768"/>
      <c r="AA223" s="768" t="s">
        <v>155</v>
      </c>
      <c r="AB223" s="768"/>
      <c r="AC223" s="768"/>
      <c r="AD223" s="768"/>
      <c r="AE223" s="768"/>
      <c r="AF223" s="768" t="s">
        <v>156</v>
      </c>
      <c r="AG223" s="768"/>
      <c r="AH223" s="768" t="s">
        <v>157</v>
      </c>
      <c r="AI223" s="768"/>
      <c r="AJ223" s="768" t="s">
        <v>158</v>
      </c>
      <c r="AK223" s="768"/>
      <c r="AL223" s="281"/>
      <c r="AM223" s="281"/>
      <c r="AN223" s="281"/>
      <c r="AO223" s="153"/>
      <c r="AP223" s="281"/>
      <c r="AQ223" s="281"/>
      <c r="AR223" s="281"/>
      <c r="AS223" s="281"/>
      <c r="AT223" s="281"/>
      <c r="AU223" s="281"/>
      <c r="AV223" s="281"/>
      <c r="AW223" s="281"/>
      <c r="AX223" s="281"/>
      <c r="AY223" s="281"/>
      <c r="AZ223" s="281"/>
      <c r="BA223" s="281"/>
      <c r="BB223" s="281"/>
      <c r="BC223" s="281"/>
      <c r="BD223" s="281"/>
      <c r="BE223" s="281"/>
      <c r="BF223" s="281"/>
      <c r="BG223" s="281"/>
      <c r="BH223" s="280"/>
      <c r="BI223" s="280"/>
      <c r="BJ223" s="280"/>
      <c r="BK223" s="280"/>
      <c r="BL223" s="280"/>
      <c r="BM223" s="280"/>
      <c r="BN223" s="280"/>
      <c r="BO223" s="281"/>
      <c r="BP223" s="281"/>
      <c r="BQ223" s="281"/>
      <c r="BR223" s="281"/>
      <c r="BS223" s="281"/>
      <c r="BT223" s="281"/>
      <c r="BU223" s="281"/>
      <c r="BV223" s="281"/>
      <c r="BW223" s="281"/>
      <c r="BX223" s="281"/>
      <c r="BY223" s="281"/>
      <c r="BZ223" s="281"/>
      <c r="CA223" s="281"/>
      <c r="CB223" s="281"/>
      <c r="CC223" s="281"/>
      <c r="CD223" s="281"/>
      <c r="CE223" s="281"/>
      <c r="CF223" s="281"/>
      <c r="CG223" s="133"/>
    </row>
    <row r="224" spans="1:85" ht="18.75">
      <c r="B224" s="755" t="str">
        <f t="shared" ref="B224:B230" si="25">IF(B115="","",B115)</f>
        <v>יתרת סגירה עמוד 5</v>
      </c>
      <c r="C224" s="755"/>
      <c r="D224" s="755"/>
      <c r="E224" s="755"/>
      <c r="F224" s="755"/>
      <c r="G224" s="755"/>
      <c r="H224" s="772">
        <f t="shared" ref="H224:H230" si="26">IF(H115="","",H115)</f>
        <v>0</v>
      </c>
      <c r="I224" s="772"/>
      <c r="J224" s="772"/>
      <c r="K224" s="772"/>
      <c r="L224" s="773" t="str">
        <f t="shared" ref="L224:L230" si="27">IF(L115="","",L115)</f>
        <v/>
      </c>
      <c r="M224" s="773"/>
      <c r="N224" s="773" t="str">
        <f t="shared" ref="N224:N230" si="28">IF(N115="","",N115)</f>
        <v/>
      </c>
      <c r="O224" s="773"/>
      <c r="P224" s="574" t="str">
        <f t="shared" ref="P224:P230" si="29">IF(P115="","",P115)</f>
        <v/>
      </c>
      <c r="Q224" s="575"/>
      <c r="R224" s="574" t="str">
        <f t="shared" ref="R224:R230" si="30">IF(R115="","",R115)</f>
        <v/>
      </c>
      <c r="S224" s="576"/>
      <c r="T224" s="576"/>
      <c r="U224" s="576"/>
      <c r="V224" s="575"/>
      <c r="W224" s="577">
        <f t="shared" ref="W224:W230" si="31">IF(W115="","",W115)</f>
        <v>0</v>
      </c>
      <c r="X224" s="577"/>
      <c r="Y224" s="577"/>
      <c r="Z224" s="577"/>
      <c r="AA224" s="577">
        <f t="shared" ref="AA224:AA230" si="32">IF(AA115="","",AA115)</f>
        <v>0</v>
      </c>
      <c r="AB224" s="577"/>
      <c r="AC224" s="577"/>
      <c r="AD224" s="577"/>
      <c r="AE224" s="577"/>
      <c r="AF224" s="751">
        <f t="shared" ref="AF224:AF230" si="33">IF(AF115="","",AF115)</f>
        <v>0</v>
      </c>
      <c r="AG224" s="751"/>
      <c r="AH224" s="565">
        <f t="shared" ref="AH224:AH230" si="34">IF(AH115="","",AH115)</f>
        <v>0</v>
      </c>
      <c r="AI224" s="565"/>
      <c r="AJ224" s="565">
        <f t="shared" ref="AJ224:AJ230" si="35">IF(AJ115="","",AJ115)</f>
        <v>0</v>
      </c>
      <c r="AK224" s="565"/>
      <c r="AL224" s="403"/>
      <c r="AM224" s="404"/>
      <c r="AN224" s="276"/>
      <c r="AO224" s="276"/>
      <c r="AP224" s="276"/>
      <c r="AQ224" s="276"/>
      <c r="AR224" s="276"/>
      <c r="AS224" s="276"/>
      <c r="AT224" s="276"/>
      <c r="AU224" s="276"/>
      <c r="AV224" s="275"/>
      <c r="AW224" s="275"/>
      <c r="AX224" s="275"/>
      <c r="AY224" s="275"/>
      <c r="AZ224" s="275"/>
      <c r="BA224" s="275"/>
      <c r="BB224" s="275"/>
      <c r="BC224" s="275"/>
      <c r="BD224" s="275"/>
      <c r="BE224" s="275"/>
      <c r="BF224" s="272"/>
      <c r="BG224" s="272"/>
      <c r="BH224" s="272"/>
      <c r="BI224" s="272"/>
      <c r="BJ224" s="272"/>
      <c r="BK224" s="272"/>
      <c r="BL224" s="272"/>
      <c r="BM224" s="273"/>
      <c r="BN224" s="273"/>
      <c r="BO224" s="273"/>
      <c r="BP224" s="273"/>
      <c r="BQ224" s="273"/>
      <c r="BR224" s="273"/>
      <c r="BS224" s="273"/>
      <c r="BT224" s="273"/>
      <c r="BU224" s="273"/>
      <c r="BV224" s="273"/>
      <c r="BW224" s="273"/>
      <c r="BX224" s="273"/>
      <c r="BY224" s="274"/>
      <c r="BZ224" s="274"/>
      <c r="CA224" s="274"/>
      <c r="CB224" s="274"/>
      <c r="CC224" s="274"/>
      <c r="CD224" s="274"/>
      <c r="CE224" s="108"/>
      <c r="CF224" s="108"/>
      <c r="CG224" s="108"/>
    </row>
    <row r="225" spans="1:85" ht="18.75">
      <c r="A225" s="57"/>
      <c r="B225" s="755" t="str">
        <f t="shared" si="25"/>
        <v/>
      </c>
      <c r="C225" s="755"/>
      <c r="D225" s="755"/>
      <c r="E225" s="755"/>
      <c r="F225" s="755"/>
      <c r="G225" s="755"/>
      <c r="H225" s="772" t="str">
        <f t="shared" si="26"/>
        <v/>
      </c>
      <c r="I225" s="772"/>
      <c r="J225" s="772"/>
      <c r="K225" s="772"/>
      <c r="L225" s="773" t="str">
        <f t="shared" si="27"/>
        <v/>
      </c>
      <c r="M225" s="773"/>
      <c r="N225" s="773" t="str">
        <f t="shared" si="28"/>
        <v/>
      </c>
      <c r="O225" s="773"/>
      <c r="P225" s="574" t="str">
        <f t="shared" si="29"/>
        <v/>
      </c>
      <c r="Q225" s="575"/>
      <c r="R225" s="574" t="str">
        <f t="shared" si="30"/>
        <v/>
      </c>
      <c r="S225" s="576"/>
      <c r="T225" s="576"/>
      <c r="U225" s="576"/>
      <c r="V225" s="575"/>
      <c r="W225" s="577" t="str">
        <f t="shared" si="31"/>
        <v/>
      </c>
      <c r="X225" s="577"/>
      <c r="Y225" s="577"/>
      <c r="Z225" s="577"/>
      <c r="AA225" s="577" t="str">
        <f t="shared" si="32"/>
        <v/>
      </c>
      <c r="AB225" s="577"/>
      <c r="AC225" s="577"/>
      <c r="AD225" s="577"/>
      <c r="AE225" s="577"/>
      <c r="AF225" s="751" t="str">
        <f t="shared" si="33"/>
        <v/>
      </c>
      <c r="AG225" s="751"/>
      <c r="AH225" s="565" t="str">
        <f t="shared" si="34"/>
        <v/>
      </c>
      <c r="AI225" s="565"/>
      <c r="AJ225" s="565" t="str">
        <f t="shared" si="35"/>
        <v/>
      </c>
      <c r="AK225" s="565"/>
      <c r="AL225" s="403"/>
      <c r="AM225" s="404"/>
      <c r="AN225" s="276"/>
      <c r="AO225" s="276"/>
      <c r="AP225" s="276"/>
      <c r="AQ225" s="276"/>
      <c r="AR225" s="276"/>
      <c r="AS225" s="276"/>
      <c r="AT225" s="276"/>
      <c r="AU225" s="276"/>
      <c r="AV225" s="275"/>
      <c r="AW225" s="275"/>
      <c r="AX225" s="275"/>
      <c r="AY225" s="275"/>
      <c r="AZ225" s="275"/>
      <c r="BA225" s="275"/>
      <c r="BB225" s="275"/>
      <c r="BC225" s="275"/>
      <c r="BD225" s="275"/>
      <c r="BE225" s="275"/>
      <c r="BF225" s="272"/>
      <c r="BG225" s="272"/>
      <c r="BH225" s="272"/>
      <c r="BI225" s="272"/>
      <c r="BJ225" s="272"/>
      <c r="BK225" s="272"/>
      <c r="BL225" s="272"/>
      <c r="BM225" s="273"/>
      <c r="BN225" s="273"/>
      <c r="BO225" s="273"/>
      <c r="BP225" s="273"/>
      <c r="BQ225" s="273"/>
      <c r="BR225" s="273"/>
      <c r="BS225" s="273"/>
      <c r="BT225" s="273"/>
      <c r="BU225" s="273"/>
      <c r="BV225" s="273"/>
      <c r="BW225" s="273"/>
      <c r="BX225" s="273"/>
      <c r="BY225" s="274"/>
      <c r="BZ225" s="274"/>
      <c r="CA225" s="274"/>
      <c r="CB225" s="274"/>
      <c r="CC225" s="274"/>
      <c r="CD225" s="274"/>
      <c r="CE225" s="108"/>
      <c r="CF225" s="108"/>
      <c r="CG225" s="108"/>
    </row>
    <row r="226" spans="1:85" ht="18.75">
      <c r="A226" s="57"/>
      <c r="B226" s="755" t="str">
        <f t="shared" si="25"/>
        <v/>
      </c>
      <c r="C226" s="755"/>
      <c r="D226" s="755"/>
      <c r="E226" s="755"/>
      <c r="F226" s="755"/>
      <c r="G226" s="755"/>
      <c r="H226" s="772" t="str">
        <f t="shared" si="26"/>
        <v/>
      </c>
      <c r="I226" s="772"/>
      <c r="J226" s="772"/>
      <c r="K226" s="772"/>
      <c r="L226" s="773" t="str">
        <f t="shared" si="27"/>
        <v/>
      </c>
      <c r="M226" s="773"/>
      <c r="N226" s="773" t="str">
        <f t="shared" si="28"/>
        <v/>
      </c>
      <c r="O226" s="773"/>
      <c r="P226" s="574" t="str">
        <f t="shared" si="29"/>
        <v/>
      </c>
      <c r="Q226" s="575"/>
      <c r="R226" s="574" t="str">
        <f t="shared" si="30"/>
        <v/>
      </c>
      <c r="S226" s="576"/>
      <c r="T226" s="576"/>
      <c r="U226" s="576"/>
      <c r="V226" s="575"/>
      <c r="W226" s="577" t="str">
        <f t="shared" si="31"/>
        <v/>
      </c>
      <c r="X226" s="577"/>
      <c r="Y226" s="577"/>
      <c r="Z226" s="577"/>
      <c r="AA226" s="577" t="str">
        <f t="shared" si="32"/>
        <v/>
      </c>
      <c r="AB226" s="577"/>
      <c r="AC226" s="577"/>
      <c r="AD226" s="577"/>
      <c r="AE226" s="577"/>
      <c r="AF226" s="751" t="str">
        <f t="shared" si="33"/>
        <v/>
      </c>
      <c r="AG226" s="751"/>
      <c r="AH226" s="565" t="str">
        <f t="shared" si="34"/>
        <v/>
      </c>
      <c r="AI226" s="565"/>
      <c r="AJ226" s="565" t="str">
        <f t="shared" si="35"/>
        <v/>
      </c>
      <c r="AK226" s="565"/>
      <c r="AL226" s="403"/>
      <c r="AM226" s="404"/>
      <c r="AN226" s="276"/>
      <c r="AO226" s="276"/>
      <c r="AP226" s="276"/>
      <c r="AQ226" s="276"/>
      <c r="AR226" s="276"/>
      <c r="AS226" s="276"/>
      <c r="AT226" s="276"/>
      <c r="AU226" s="276"/>
      <c r="AV226" s="275"/>
      <c r="AW226" s="275"/>
      <c r="AX226" s="275"/>
      <c r="AY226" s="275"/>
      <c r="AZ226" s="275"/>
      <c r="BA226" s="275"/>
      <c r="BB226" s="275"/>
      <c r="BC226" s="275"/>
      <c r="BD226" s="275"/>
      <c r="BE226" s="275"/>
      <c r="BF226" s="272"/>
      <c r="BG226" s="272"/>
      <c r="BH226" s="272"/>
      <c r="BI226" s="272"/>
      <c r="BJ226" s="272"/>
      <c r="BK226" s="272"/>
      <c r="BL226" s="272"/>
      <c r="BM226" s="273"/>
      <c r="BN226" s="273"/>
      <c r="BO226" s="273"/>
      <c r="BP226" s="273"/>
      <c r="BQ226" s="273"/>
      <c r="BR226" s="273"/>
      <c r="BS226" s="273"/>
      <c r="BT226" s="273"/>
      <c r="BU226" s="273"/>
      <c r="BV226" s="273"/>
      <c r="BW226" s="273"/>
      <c r="BX226" s="273"/>
      <c r="BY226" s="274"/>
      <c r="BZ226" s="274"/>
      <c r="CA226" s="274"/>
      <c r="CB226" s="274"/>
      <c r="CC226" s="274"/>
      <c r="CD226" s="274"/>
      <c r="CE226" s="108"/>
      <c r="CF226" s="108"/>
      <c r="CG226" s="108"/>
    </row>
    <row r="227" spans="1:85" s="69" customFormat="1" ht="18.75">
      <c r="A227" s="57"/>
      <c r="B227" s="755" t="str">
        <f t="shared" si="25"/>
        <v/>
      </c>
      <c r="C227" s="755"/>
      <c r="D227" s="755"/>
      <c r="E227" s="755"/>
      <c r="F227" s="755"/>
      <c r="G227" s="755"/>
      <c r="H227" s="772" t="str">
        <f t="shared" si="26"/>
        <v/>
      </c>
      <c r="I227" s="772"/>
      <c r="J227" s="772"/>
      <c r="K227" s="772"/>
      <c r="L227" s="773" t="str">
        <f t="shared" si="27"/>
        <v/>
      </c>
      <c r="M227" s="773"/>
      <c r="N227" s="773" t="str">
        <f t="shared" si="28"/>
        <v/>
      </c>
      <c r="O227" s="773"/>
      <c r="P227" s="574" t="str">
        <f t="shared" si="29"/>
        <v/>
      </c>
      <c r="Q227" s="575"/>
      <c r="R227" s="574" t="str">
        <f t="shared" si="30"/>
        <v/>
      </c>
      <c r="S227" s="576"/>
      <c r="T227" s="576"/>
      <c r="U227" s="576"/>
      <c r="V227" s="575"/>
      <c r="W227" s="577" t="str">
        <f t="shared" si="31"/>
        <v/>
      </c>
      <c r="X227" s="577"/>
      <c r="Y227" s="577"/>
      <c r="Z227" s="577"/>
      <c r="AA227" s="577" t="str">
        <f t="shared" si="32"/>
        <v/>
      </c>
      <c r="AB227" s="577"/>
      <c r="AC227" s="577"/>
      <c r="AD227" s="577"/>
      <c r="AE227" s="577"/>
      <c r="AF227" s="751" t="str">
        <f t="shared" si="33"/>
        <v/>
      </c>
      <c r="AG227" s="751"/>
      <c r="AH227" s="565" t="str">
        <f t="shared" si="34"/>
        <v/>
      </c>
      <c r="AI227" s="565"/>
      <c r="AJ227" s="565" t="str">
        <f t="shared" si="35"/>
        <v/>
      </c>
      <c r="AK227" s="565"/>
      <c r="AL227" s="403"/>
      <c r="AM227" s="404"/>
      <c r="AN227" s="276"/>
      <c r="AO227" s="276"/>
      <c r="AP227" s="276"/>
      <c r="AQ227" s="276"/>
      <c r="AR227" s="276"/>
      <c r="AS227" s="276"/>
      <c r="AT227" s="276"/>
      <c r="AU227" s="276"/>
      <c r="AV227" s="275"/>
      <c r="AW227" s="275"/>
      <c r="AX227" s="275"/>
      <c r="AY227" s="275"/>
      <c r="AZ227" s="275"/>
      <c r="BA227" s="275"/>
      <c r="BB227" s="275"/>
      <c r="BC227" s="275"/>
      <c r="BD227" s="275"/>
      <c r="BE227" s="275"/>
      <c r="BF227" s="272"/>
      <c r="BG227" s="272"/>
      <c r="BH227" s="272"/>
      <c r="BI227" s="272"/>
      <c r="BJ227" s="272"/>
      <c r="BK227" s="272"/>
      <c r="BL227" s="272"/>
      <c r="BM227" s="273"/>
      <c r="BN227" s="273"/>
      <c r="BO227" s="273"/>
      <c r="BP227" s="273"/>
      <c r="BQ227" s="273"/>
      <c r="BR227" s="273"/>
      <c r="BS227" s="273"/>
      <c r="BT227" s="273"/>
      <c r="BU227" s="273"/>
      <c r="BV227" s="273"/>
      <c r="BW227" s="273"/>
      <c r="BX227" s="273"/>
      <c r="BY227" s="274"/>
      <c r="BZ227" s="274"/>
      <c r="CA227" s="274"/>
      <c r="CB227" s="274"/>
      <c r="CC227" s="274"/>
      <c r="CD227" s="274"/>
      <c r="CE227" s="108"/>
      <c r="CF227" s="108"/>
      <c r="CG227" s="108"/>
    </row>
    <row r="228" spans="1:85" s="69" customFormat="1" ht="18.75">
      <c r="A228" s="57"/>
      <c r="B228" s="755" t="str">
        <f t="shared" si="25"/>
        <v/>
      </c>
      <c r="C228" s="755"/>
      <c r="D228" s="755"/>
      <c r="E228" s="755"/>
      <c r="F228" s="755"/>
      <c r="G228" s="755"/>
      <c r="H228" s="772" t="str">
        <f t="shared" si="26"/>
        <v/>
      </c>
      <c r="I228" s="772"/>
      <c r="J228" s="772"/>
      <c r="K228" s="772"/>
      <c r="L228" s="773" t="str">
        <f t="shared" si="27"/>
        <v/>
      </c>
      <c r="M228" s="773"/>
      <c r="N228" s="773" t="str">
        <f t="shared" si="28"/>
        <v/>
      </c>
      <c r="O228" s="773"/>
      <c r="P228" s="574" t="str">
        <f t="shared" si="29"/>
        <v/>
      </c>
      <c r="Q228" s="575"/>
      <c r="R228" s="574" t="str">
        <f t="shared" si="30"/>
        <v/>
      </c>
      <c r="S228" s="576"/>
      <c r="T228" s="576"/>
      <c r="U228" s="576"/>
      <c r="V228" s="575"/>
      <c r="W228" s="577" t="str">
        <f t="shared" si="31"/>
        <v/>
      </c>
      <c r="X228" s="577"/>
      <c r="Y228" s="577"/>
      <c r="Z228" s="577"/>
      <c r="AA228" s="577" t="str">
        <f t="shared" si="32"/>
        <v/>
      </c>
      <c r="AB228" s="577"/>
      <c r="AC228" s="577"/>
      <c r="AD228" s="577"/>
      <c r="AE228" s="577"/>
      <c r="AF228" s="751" t="str">
        <f t="shared" si="33"/>
        <v/>
      </c>
      <c r="AG228" s="751"/>
      <c r="AH228" s="565" t="str">
        <f t="shared" si="34"/>
        <v/>
      </c>
      <c r="AI228" s="565"/>
      <c r="AJ228" s="565" t="str">
        <f t="shared" si="35"/>
        <v/>
      </c>
      <c r="AK228" s="565"/>
      <c r="AL228" s="403"/>
      <c r="AM228" s="404"/>
      <c r="AN228" s="276"/>
      <c r="AO228" s="276"/>
      <c r="AP228" s="276"/>
      <c r="AQ228" s="276"/>
      <c r="AR228" s="276"/>
      <c r="AS228" s="276"/>
      <c r="AT228" s="276"/>
      <c r="AU228" s="276"/>
      <c r="AV228" s="275"/>
      <c r="AW228" s="275"/>
      <c r="AX228" s="275"/>
      <c r="AY228" s="275"/>
      <c r="AZ228" s="275"/>
      <c r="BA228" s="275"/>
      <c r="BB228" s="275"/>
      <c r="BC228" s="275"/>
      <c r="BD228" s="275"/>
      <c r="BE228" s="275"/>
      <c r="BF228" s="272"/>
      <c r="BG228" s="272"/>
      <c r="BH228" s="272"/>
      <c r="BI228" s="272"/>
      <c r="BJ228" s="272"/>
      <c r="BK228" s="272"/>
      <c r="BL228" s="272"/>
      <c r="BM228" s="273"/>
      <c r="BN228" s="273"/>
      <c r="BO228" s="273"/>
      <c r="BP228" s="273"/>
      <c r="BQ228" s="273"/>
      <c r="BR228" s="273"/>
      <c r="BS228" s="273"/>
      <c r="BT228" s="273"/>
      <c r="BU228" s="273"/>
      <c r="BV228" s="273"/>
      <c r="BW228" s="273"/>
      <c r="BX228" s="273"/>
      <c r="BY228" s="274"/>
      <c r="BZ228" s="274"/>
      <c r="CA228" s="274"/>
      <c r="CB228" s="274"/>
      <c r="CC228" s="274"/>
      <c r="CD228" s="274"/>
      <c r="CE228" s="108"/>
      <c r="CF228" s="108"/>
      <c r="CG228" s="108"/>
    </row>
    <row r="229" spans="1:85" s="69" customFormat="1" ht="18.75">
      <c r="A229" s="57"/>
      <c r="B229" s="755" t="str">
        <f t="shared" si="25"/>
        <v/>
      </c>
      <c r="C229" s="755"/>
      <c r="D229" s="755"/>
      <c r="E229" s="755"/>
      <c r="F229" s="755"/>
      <c r="G229" s="755"/>
      <c r="H229" s="772" t="str">
        <f t="shared" si="26"/>
        <v/>
      </c>
      <c r="I229" s="772"/>
      <c r="J229" s="772"/>
      <c r="K229" s="772"/>
      <c r="L229" s="773" t="str">
        <f t="shared" si="27"/>
        <v/>
      </c>
      <c r="M229" s="773"/>
      <c r="N229" s="773" t="str">
        <f t="shared" si="28"/>
        <v/>
      </c>
      <c r="O229" s="773"/>
      <c r="P229" s="574" t="str">
        <f t="shared" si="29"/>
        <v/>
      </c>
      <c r="Q229" s="575"/>
      <c r="R229" s="574" t="str">
        <f t="shared" si="30"/>
        <v/>
      </c>
      <c r="S229" s="576"/>
      <c r="T229" s="576"/>
      <c r="U229" s="576"/>
      <c r="V229" s="575"/>
      <c r="W229" s="577" t="str">
        <f t="shared" si="31"/>
        <v/>
      </c>
      <c r="X229" s="577"/>
      <c r="Y229" s="577"/>
      <c r="Z229" s="577"/>
      <c r="AA229" s="577" t="str">
        <f t="shared" si="32"/>
        <v/>
      </c>
      <c r="AB229" s="577"/>
      <c r="AC229" s="577"/>
      <c r="AD229" s="577"/>
      <c r="AE229" s="577"/>
      <c r="AF229" s="751" t="str">
        <f t="shared" si="33"/>
        <v/>
      </c>
      <c r="AG229" s="751"/>
      <c r="AH229" s="565" t="str">
        <f t="shared" si="34"/>
        <v/>
      </c>
      <c r="AI229" s="565"/>
      <c r="AJ229" s="565" t="str">
        <f t="shared" si="35"/>
        <v/>
      </c>
      <c r="AK229" s="565"/>
      <c r="AL229" s="403"/>
      <c r="AM229" s="404"/>
      <c r="AN229" s="276"/>
      <c r="AO229" s="276"/>
      <c r="AP229" s="276"/>
      <c r="AQ229" s="276"/>
      <c r="AR229" s="276"/>
      <c r="AS229" s="276"/>
      <c r="AT229" s="276"/>
      <c r="AU229" s="276"/>
      <c r="AV229" s="275"/>
      <c r="AW229" s="275"/>
      <c r="AX229" s="275"/>
      <c r="AY229" s="275"/>
      <c r="AZ229" s="275"/>
      <c r="BA229" s="275"/>
      <c r="BB229" s="275"/>
      <c r="BC229" s="275"/>
      <c r="BD229" s="275"/>
      <c r="BE229" s="275"/>
      <c r="BF229" s="272"/>
      <c r="BG229" s="272"/>
      <c r="BH229" s="272"/>
      <c r="BI229" s="272"/>
      <c r="BJ229" s="272"/>
      <c r="BK229" s="272"/>
      <c r="BL229" s="272"/>
      <c r="BM229" s="273"/>
      <c r="BN229" s="273"/>
      <c r="BO229" s="273"/>
      <c r="BP229" s="273"/>
      <c r="BQ229" s="273"/>
      <c r="BR229" s="273"/>
      <c r="BS229" s="273"/>
      <c r="BT229" s="273"/>
      <c r="BU229" s="273"/>
      <c r="BV229" s="273"/>
      <c r="BW229" s="273"/>
      <c r="BX229" s="273"/>
      <c r="BY229" s="274"/>
      <c r="BZ229" s="274"/>
      <c r="CA229" s="274"/>
      <c r="CB229" s="274"/>
      <c r="CC229" s="274"/>
      <c r="CD229" s="274"/>
      <c r="CE229" s="108"/>
      <c r="CF229" s="108"/>
      <c r="CG229" s="108"/>
    </row>
    <row r="230" spans="1:85" s="69" customFormat="1" ht="18.75">
      <c r="A230" s="57"/>
      <c r="B230" s="755" t="str">
        <f t="shared" si="25"/>
        <v/>
      </c>
      <c r="C230" s="755"/>
      <c r="D230" s="755"/>
      <c r="E230" s="755"/>
      <c r="F230" s="755"/>
      <c r="G230" s="755"/>
      <c r="H230" s="772" t="str">
        <f t="shared" si="26"/>
        <v/>
      </c>
      <c r="I230" s="772"/>
      <c r="J230" s="772"/>
      <c r="K230" s="772"/>
      <c r="L230" s="773" t="str">
        <f t="shared" si="27"/>
        <v/>
      </c>
      <c r="M230" s="773"/>
      <c r="N230" s="773" t="str">
        <f t="shared" si="28"/>
        <v/>
      </c>
      <c r="O230" s="773"/>
      <c r="P230" s="574" t="str">
        <f t="shared" si="29"/>
        <v/>
      </c>
      <c r="Q230" s="575"/>
      <c r="R230" s="574" t="str">
        <f t="shared" si="30"/>
        <v/>
      </c>
      <c r="S230" s="576"/>
      <c r="T230" s="576"/>
      <c r="U230" s="576"/>
      <c r="V230" s="575"/>
      <c r="W230" s="577" t="str">
        <f t="shared" si="31"/>
        <v/>
      </c>
      <c r="X230" s="577"/>
      <c r="Y230" s="577"/>
      <c r="Z230" s="577"/>
      <c r="AA230" s="577" t="str">
        <f t="shared" si="32"/>
        <v/>
      </c>
      <c r="AB230" s="577"/>
      <c r="AC230" s="577"/>
      <c r="AD230" s="577"/>
      <c r="AE230" s="577"/>
      <c r="AF230" s="751" t="str">
        <f t="shared" si="33"/>
        <v/>
      </c>
      <c r="AG230" s="751"/>
      <c r="AH230" s="565" t="str">
        <f t="shared" si="34"/>
        <v/>
      </c>
      <c r="AI230" s="565"/>
      <c r="AJ230" s="565" t="str">
        <f t="shared" si="35"/>
        <v/>
      </c>
      <c r="AK230" s="565"/>
      <c r="AL230" s="403"/>
      <c r="AM230" s="404"/>
      <c r="AN230" s="276"/>
      <c r="AO230" s="276"/>
      <c r="AP230" s="276"/>
      <c r="AQ230" s="276"/>
      <c r="AR230" s="276"/>
      <c r="AS230" s="276"/>
      <c r="AT230" s="276"/>
      <c r="AU230" s="276"/>
      <c r="AV230" s="275"/>
      <c r="AW230" s="275"/>
      <c r="AX230" s="275"/>
      <c r="AY230" s="275"/>
      <c r="AZ230" s="275"/>
      <c r="BA230" s="275"/>
      <c r="BB230" s="275"/>
      <c r="BC230" s="275"/>
      <c r="BD230" s="275"/>
      <c r="BE230" s="275"/>
      <c r="BF230" s="272"/>
      <c r="BG230" s="272"/>
      <c r="BH230" s="272"/>
      <c r="BI230" s="272"/>
      <c r="BJ230" s="272"/>
      <c r="BK230" s="272"/>
      <c r="BL230" s="272"/>
      <c r="BM230" s="273"/>
      <c r="BN230" s="273"/>
      <c r="BO230" s="273"/>
      <c r="BP230" s="273"/>
      <c r="BQ230" s="273"/>
      <c r="BR230" s="273"/>
      <c r="BS230" s="273"/>
      <c r="BT230" s="273"/>
      <c r="BU230" s="273"/>
      <c r="BV230" s="273"/>
      <c r="BW230" s="273"/>
      <c r="BX230" s="273"/>
      <c r="BY230" s="274"/>
      <c r="BZ230" s="274"/>
      <c r="CA230" s="274"/>
      <c r="CB230" s="274"/>
      <c r="CC230" s="274"/>
      <c r="CD230" s="274"/>
      <c r="CE230" s="108"/>
      <c r="CF230" s="108"/>
      <c r="CG230" s="108"/>
    </row>
    <row r="231" spans="1:85" s="69" customFormat="1" ht="4.5" customHeight="1" thickBot="1">
      <c r="A231" s="57"/>
      <c r="B231" s="405"/>
      <c r="C231" s="405"/>
      <c r="D231" s="405"/>
      <c r="E231" s="405"/>
      <c r="F231" s="405"/>
      <c r="G231" s="405"/>
      <c r="H231" s="406"/>
      <c r="I231" s="406"/>
      <c r="J231" s="406"/>
      <c r="K231" s="406"/>
      <c r="L231" s="407"/>
      <c r="M231" s="407"/>
      <c r="N231" s="408"/>
      <c r="O231" s="408"/>
      <c r="P231" s="408"/>
      <c r="Q231" s="408"/>
      <c r="R231" s="408"/>
      <c r="S231" s="409"/>
      <c r="T231" s="410"/>
      <c r="U231" s="410"/>
      <c r="V231" s="410"/>
      <c r="W231" s="410"/>
      <c r="X231" s="411"/>
      <c r="Y231" s="412"/>
      <c r="Z231" s="412"/>
      <c r="AA231" s="412"/>
      <c r="AB231" s="412"/>
      <c r="AC231" s="412"/>
      <c r="AD231" s="412"/>
      <c r="AE231" s="412"/>
      <c r="AF231" s="412"/>
      <c r="AG231" s="413"/>
      <c r="AH231" s="157"/>
      <c r="AI231" s="157"/>
      <c r="AJ231" s="157"/>
      <c r="AK231" s="157"/>
      <c r="AL231" s="157"/>
      <c r="AM231" s="157"/>
      <c r="AN231" s="157"/>
      <c r="AO231" s="158"/>
      <c r="AP231" s="159"/>
      <c r="AQ231" s="160"/>
      <c r="AR231" s="160"/>
      <c r="AS231" s="160"/>
      <c r="AT231" s="160"/>
      <c r="AU231" s="160"/>
      <c r="AV231" s="194"/>
      <c r="AW231" s="194"/>
      <c r="AX231" s="194"/>
      <c r="AY231" s="194"/>
      <c r="AZ231" s="194"/>
      <c r="BA231" s="194"/>
      <c r="BB231" s="161"/>
      <c r="BC231" s="162"/>
      <c r="BD231" s="162"/>
      <c r="BE231" s="162"/>
      <c r="BF231" s="162"/>
      <c r="BG231" s="162"/>
      <c r="BH231" s="163"/>
      <c r="BI231" s="163"/>
      <c r="BJ231" s="163"/>
      <c r="BK231" s="163"/>
      <c r="BL231" s="163"/>
      <c r="BM231" s="163"/>
      <c r="BN231" s="163"/>
      <c r="BO231" s="164"/>
      <c r="BP231" s="164"/>
      <c r="BQ231" s="164"/>
      <c r="BR231" s="164"/>
      <c r="BS231" s="164"/>
      <c r="BT231" s="164"/>
      <c r="BU231" s="164"/>
      <c r="BV231" s="164"/>
      <c r="BW231" s="164"/>
      <c r="BX231" s="164"/>
      <c r="BY231" s="164"/>
      <c r="BZ231" s="164"/>
      <c r="CA231" s="165"/>
      <c r="CB231" s="165"/>
      <c r="CC231" s="165"/>
      <c r="CD231" s="165"/>
      <c r="CE231" s="165"/>
      <c r="CF231" s="165"/>
      <c r="CG231" s="108"/>
    </row>
    <row r="232" spans="1:85" s="69" customFormat="1" ht="19.5" customHeight="1" thickBot="1">
      <c r="A232" s="57"/>
      <c r="B232" s="942" t="s">
        <v>175</v>
      </c>
      <c r="C232" s="943"/>
      <c r="D232" s="943"/>
      <c r="E232" s="943"/>
      <c r="F232" s="943"/>
      <c r="G232" s="944"/>
      <c r="H232" s="898">
        <f>SUM(H224:H230)</f>
        <v>0</v>
      </c>
      <c r="I232" s="899"/>
      <c r="J232" s="899"/>
      <c r="K232" s="900"/>
      <c r="L232" s="168"/>
      <c r="M232" s="171" t="str">
        <f>R61</f>
        <v xml:space="preserve">בעת מילוי הטופס יש לרשום מידע בלתי מסווג בלבד </v>
      </c>
      <c r="N232" s="172"/>
      <c r="O232" s="172"/>
      <c r="P232" s="172"/>
      <c r="Q232" s="198"/>
      <c r="R232" s="414"/>
      <c r="S232" s="414"/>
      <c r="T232" s="414"/>
      <c r="U232" s="151"/>
      <c r="V232" s="151"/>
      <c r="W232" s="747">
        <f>SUM(W224:Z230)</f>
        <v>0</v>
      </c>
      <c r="X232" s="564"/>
      <c r="Y232" s="564"/>
      <c r="Z232" s="564"/>
      <c r="AA232" s="747">
        <f>SUM(AA224:AE230)</f>
        <v>0</v>
      </c>
      <c r="AB232" s="564"/>
      <c r="AC232" s="564"/>
      <c r="AD232" s="564"/>
      <c r="AE232" s="564"/>
      <c r="AF232" s="563">
        <f>SUM(AF224:AG230)</f>
        <v>0</v>
      </c>
      <c r="AG232" s="564"/>
      <c r="AH232" s="563">
        <f>SUM(AH224:AI230)</f>
        <v>0</v>
      </c>
      <c r="AI232" s="564"/>
      <c r="AJ232" s="563">
        <f>SUM(AJ224:AK230)</f>
        <v>0</v>
      </c>
      <c r="AK232" s="564"/>
      <c r="AL232" s="189"/>
      <c r="AM232" s="151"/>
      <c r="AN232" s="151"/>
      <c r="AO232" s="173"/>
      <c r="AP232" s="173"/>
      <c r="AQ232" s="174"/>
      <c r="AR232" s="174"/>
      <c r="AS232" s="174"/>
      <c r="AT232" s="174"/>
      <c r="AU232" s="174"/>
      <c r="AV232" s="174"/>
      <c r="AW232" s="174"/>
      <c r="AX232" s="175"/>
      <c r="AY232" s="175"/>
      <c r="AZ232" s="175"/>
      <c r="BA232" s="175"/>
      <c r="BB232" s="175"/>
      <c r="BC232" s="175"/>
      <c r="BD232" s="175"/>
      <c r="BE232" s="175"/>
      <c r="BF232" s="175"/>
      <c r="BG232" s="175"/>
      <c r="BH232" s="175"/>
      <c r="BI232" s="175"/>
      <c r="BJ232" s="175"/>
      <c r="BK232" s="175"/>
      <c r="BL232" s="175"/>
      <c r="BM232" s="175"/>
      <c r="BN232" s="175"/>
      <c r="BO232" s="175"/>
      <c r="BP232" s="175"/>
      <c r="BQ232" s="175"/>
      <c r="BR232" s="175"/>
      <c r="BS232" s="175"/>
      <c r="BT232" s="175"/>
      <c r="BU232" s="175"/>
      <c r="BV232" s="175"/>
      <c r="BW232" s="175"/>
      <c r="BX232" s="175"/>
      <c r="BY232" s="175"/>
      <c r="BZ232" s="175"/>
      <c r="CA232" s="274"/>
      <c r="CB232" s="274"/>
      <c r="CC232" s="274"/>
      <c r="CD232" s="274"/>
      <c r="CE232" s="274"/>
      <c r="CF232" s="274"/>
      <c r="CG232" s="108"/>
    </row>
    <row r="233" spans="1:85" s="69" customFormat="1" ht="12.75" customHeight="1" thickBot="1">
      <c r="A233" s="57"/>
      <c r="B233" s="177"/>
      <c r="C233" s="177"/>
      <c r="D233" s="177"/>
      <c r="E233" s="177"/>
      <c r="F233" s="177"/>
      <c r="G233" s="177"/>
      <c r="H233" s="178"/>
      <c r="I233" s="178"/>
      <c r="J233" s="178"/>
      <c r="K233" s="178"/>
      <c r="L233" s="168"/>
      <c r="M233" s="171"/>
      <c r="N233" s="172"/>
      <c r="O233" s="172"/>
      <c r="P233" s="172"/>
      <c r="Q233" s="172"/>
      <c r="R233" s="414"/>
      <c r="S233" s="414"/>
      <c r="T233" s="414"/>
      <c r="U233" s="151"/>
      <c r="V233" s="151"/>
      <c r="W233" s="415"/>
      <c r="X233" s="416"/>
      <c r="Y233" s="416"/>
      <c r="Z233" s="416"/>
      <c r="AA233" s="415"/>
      <c r="AB233" s="416"/>
      <c r="AC233" s="416"/>
      <c r="AD233" s="416"/>
      <c r="AE233" s="416"/>
      <c r="AF233" s="417"/>
      <c r="AG233" s="416"/>
      <c r="AH233" s="417"/>
      <c r="AI233" s="416"/>
      <c r="AJ233" s="417"/>
      <c r="AK233" s="416"/>
      <c r="AL233" s="189"/>
      <c r="AM233" s="151"/>
      <c r="AN233" s="151"/>
      <c r="AO233" s="173"/>
      <c r="AP233" s="173"/>
      <c r="AQ233" s="174"/>
      <c r="AR233" s="174"/>
      <c r="AS233" s="174"/>
      <c r="AT233" s="174"/>
      <c r="AU233" s="174"/>
      <c r="AV233" s="174"/>
      <c r="AW233" s="174"/>
      <c r="AX233" s="175"/>
      <c r="AY233" s="175"/>
      <c r="AZ233" s="175"/>
      <c r="BA233" s="175"/>
      <c r="BB233" s="175"/>
      <c r="BC233" s="175"/>
      <c r="BD233" s="175"/>
      <c r="BE233" s="175"/>
      <c r="BF233" s="175"/>
      <c r="BG233" s="175"/>
      <c r="BH233" s="175"/>
      <c r="BI233" s="175"/>
      <c r="BJ233" s="175"/>
      <c r="BK233" s="175"/>
      <c r="BL233" s="175"/>
      <c r="BM233" s="175"/>
      <c r="BN233" s="175"/>
      <c r="BO233" s="175"/>
      <c r="BP233" s="175"/>
      <c r="BQ233" s="175"/>
      <c r="BR233" s="175"/>
      <c r="BS233" s="175"/>
      <c r="BT233" s="175"/>
      <c r="BU233" s="175"/>
      <c r="BV233" s="175"/>
      <c r="BW233" s="175"/>
      <c r="BX233" s="175"/>
      <c r="BY233" s="175"/>
      <c r="BZ233" s="175"/>
      <c r="CA233" s="274"/>
      <c r="CB233" s="274"/>
      <c r="CC233" s="274"/>
      <c r="CD233" s="274"/>
      <c r="CE233" s="274"/>
      <c r="CF233" s="274"/>
      <c r="CG233" s="108"/>
    </row>
    <row r="234" spans="1:85" s="69" customFormat="1" ht="19.5" customHeight="1" thickBot="1">
      <c r="A234" s="57"/>
      <c r="B234" s="941" t="s">
        <v>176</v>
      </c>
      <c r="C234" s="941"/>
      <c r="D234" s="941"/>
      <c r="E234" s="941"/>
      <c r="F234" s="941"/>
      <c r="G234" s="941"/>
      <c r="H234" s="741">
        <f>H125</f>
        <v>0</v>
      </c>
      <c r="I234" s="741"/>
      <c r="J234" s="741"/>
      <c r="K234" s="741"/>
      <c r="L234" s="168"/>
      <c r="M234" s="171"/>
      <c r="N234" s="172"/>
      <c r="O234" s="172"/>
      <c r="P234" s="172"/>
      <c r="Q234" s="172"/>
      <c r="R234" s="414"/>
      <c r="S234" s="414"/>
      <c r="T234" s="414"/>
      <c r="U234" s="151"/>
      <c r="V234" s="151"/>
      <c r="W234" s="415"/>
      <c r="X234" s="416"/>
      <c r="Y234" s="416"/>
      <c r="Z234" s="416"/>
      <c r="AA234" s="415"/>
      <c r="AB234" s="416"/>
      <c r="AC234" s="416"/>
      <c r="AD234" s="416"/>
      <c r="AE234" s="416"/>
      <c r="AF234" s="417"/>
      <c r="AG234" s="416"/>
      <c r="AH234" s="417"/>
      <c r="AI234" s="416"/>
      <c r="AJ234" s="417"/>
      <c r="AK234" s="416"/>
      <c r="AL234" s="189"/>
      <c r="AM234" s="151"/>
      <c r="AN234" s="151"/>
      <c r="AO234" s="173"/>
      <c r="AP234" s="173"/>
      <c r="AQ234" s="174"/>
      <c r="AR234" s="174"/>
      <c r="AS234" s="174"/>
      <c r="AT234" s="174"/>
      <c r="AU234" s="174"/>
      <c r="AV234" s="174"/>
      <c r="AW234" s="174"/>
      <c r="AX234" s="175"/>
      <c r="AY234" s="175"/>
      <c r="AZ234" s="175"/>
      <c r="BA234" s="175"/>
      <c r="BB234" s="175"/>
      <c r="BC234" s="175"/>
      <c r="BD234" s="175"/>
      <c r="BE234" s="175"/>
      <c r="BF234" s="175"/>
      <c r="BG234" s="175"/>
      <c r="BH234" s="175"/>
      <c r="BI234" s="175"/>
      <c r="BJ234" s="175"/>
      <c r="BK234" s="175"/>
      <c r="BL234" s="175"/>
      <c r="BM234" s="175"/>
      <c r="BN234" s="175"/>
      <c r="BO234" s="175"/>
      <c r="BP234" s="175"/>
      <c r="BQ234" s="175"/>
      <c r="BR234" s="175"/>
      <c r="BS234" s="175"/>
      <c r="BT234" s="175"/>
      <c r="BU234" s="175"/>
      <c r="BV234" s="175"/>
      <c r="BW234" s="175"/>
      <c r="BX234" s="175"/>
      <c r="BY234" s="175"/>
      <c r="BZ234" s="175"/>
      <c r="CA234" s="274"/>
      <c r="CB234" s="274"/>
      <c r="CC234" s="274"/>
      <c r="CD234" s="274"/>
      <c r="CE234" s="274"/>
      <c r="CF234" s="274"/>
      <c r="CG234" s="108"/>
    </row>
    <row r="235" spans="1:85" s="3" customFormat="1" ht="12" customHeight="1" thickBot="1">
      <c r="A235" s="2"/>
      <c r="B235" s="315"/>
      <c r="C235" s="315"/>
      <c r="D235" s="315"/>
      <c r="E235" s="315"/>
      <c r="F235" s="315"/>
      <c r="G235" s="315"/>
      <c r="H235" s="109"/>
      <c r="I235" s="109"/>
      <c r="J235" s="109"/>
      <c r="K235" s="109"/>
      <c r="L235" s="109"/>
      <c r="M235" s="109"/>
      <c r="N235" s="109"/>
      <c r="O235" s="109"/>
      <c r="P235" s="109"/>
      <c r="Q235" s="109"/>
      <c r="R235" s="109"/>
      <c r="S235" s="109"/>
      <c r="T235" s="109"/>
      <c r="U235" s="109"/>
      <c r="V235" s="109"/>
      <c r="W235" s="109"/>
      <c r="X235" s="109"/>
      <c r="Y235" s="389"/>
      <c r="Z235" s="389"/>
      <c r="AA235" s="389"/>
      <c r="AB235" s="389"/>
      <c r="AC235" s="389"/>
      <c r="AD235" s="389"/>
      <c r="AE235" s="388"/>
      <c r="AF235" s="388"/>
      <c r="AG235" s="389"/>
      <c r="AH235" s="389"/>
      <c r="AI235" s="389"/>
      <c r="AJ235" s="390"/>
      <c r="AK235" s="390"/>
      <c r="AL235" s="390"/>
      <c r="AM235" s="390"/>
      <c r="AN235" s="390"/>
    </row>
    <row r="236" spans="1:85" s="3" customFormat="1" ht="13.5" customHeight="1" thickTop="1" thickBot="1">
      <c r="A236" s="2"/>
      <c r="B236" s="901" t="s">
        <v>31</v>
      </c>
      <c r="C236" s="902"/>
      <c r="D236" s="902"/>
      <c r="E236" s="902"/>
      <c r="F236" s="902"/>
      <c r="G236" s="902"/>
      <c r="H236" s="903" t="s">
        <v>44</v>
      </c>
      <c r="I236" s="903"/>
      <c r="J236" s="903"/>
      <c r="K236" s="904"/>
      <c r="L236" s="907"/>
      <c r="M236" s="880" t="s">
        <v>121</v>
      </c>
      <c r="N236" s="881"/>
      <c r="O236" s="881"/>
      <c r="P236" s="881"/>
      <c r="Q236" s="882"/>
      <c r="R236" s="880" t="s">
        <v>122</v>
      </c>
      <c r="S236" s="881"/>
      <c r="T236" s="881"/>
      <c r="U236" s="881"/>
      <c r="V236" s="881"/>
      <c r="W236" s="881"/>
      <c r="X236" s="881"/>
      <c r="Y236" s="881"/>
      <c r="Z236" s="882"/>
      <c r="AA236" s="418"/>
      <c r="AB236" s="419"/>
      <c r="AC236" s="593" t="s">
        <v>4</v>
      </c>
      <c r="AD236" s="594"/>
      <c r="AE236" s="594"/>
      <c r="AF236" s="594"/>
      <c r="AG236" s="594"/>
      <c r="AH236" s="594"/>
      <c r="AI236" s="594"/>
      <c r="AJ236" s="594"/>
      <c r="AK236" s="595"/>
      <c r="AL236" s="420"/>
      <c r="AM236" s="302"/>
      <c r="AN236" s="302"/>
      <c r="AO236" s="105"/>
    </row>
    <row r="237" spans="1:85" ht="14.25" thickTop="1" thickBot="1">
      <c r="B237" s="742" t="s">
        <v>11</v>
      </c>
      <c r="C237" s="743"/>
      <c r="D237" s="743"/>
      <c r="E237" s="743"/>
      <c r="F237" s="743"/>
      <c r="G237" s="743"/>
      <c r="H237" s="905"/>
      <c r="I237" s="905"/>
      <c r="J237" s="905"/>
      <c r="K237" s="906"/>
      <c r="L237" s="907"/>
      <c r="M237" s="883"/>
      <c r="N237" s="884"/>
      <c r="O237" s="884"/>
      <c r="P237" s="884"/>
      <c r="Q237" s="885"/>
      <c r="R237" s="883"/>
      <c r="S237" s="884"/>
      <c r="T237" s="884"/>
      <c r="U237" s="884"/>
      <c r="V237" s="884"/>
      <c r="W237" s="884"/>
      <c r="X237" s="884"/>
      <c r="Y237" s="884"/>
      <c r="Z237" s="885"/>
      <c r="AA237" s="418"/>
      <c r="AB237" s="419"/>
      <c r="AC237" s="593" t="s">
        <v>12</v>
      </c>
      <c r="AD237" s="594"/>
      <c r="AE237" s="594"/>
      <c r="AF237" s="594"/>
      <c r="AG237" s="595"/>
      <c r="AH237" s="584" t="s">
        <v>13</v>
      </c>
      <c r="AI237" s="585"/>
      <c r="AJ237" s="585"/>
      <c r="AK237" s="585"/>
      <c r="AL237" s="420"/>
      <c r="AM237" s="302"/>
      <c r="AN237" s="302"/>
      <c r="AO237" s="108"/>
    </row>
    <row r="238" spans="1:85" ht="24" customHeight="1" thickTop="1" thickBot="1">
      <c r="B238" s="421"/>
      <c r="C238" s="722">
        <v>0.17</v>
      </c>
      <c r="D238" s="722"/>
      <c r="E238" s="722"/>
      <c r="F238" s="722"/>
      <c r="G238" s="422"/>
      <c r="H238" s="905"/>
      <c r="I238" s="905"/>
      <c r="J238" s="905"/>
      <c r="K238" s="906"/>
      <c r="L238" s="907"/>
      <c r="M238" s="596" t="s">
        <v>14</v>
      </c>
      <c r="N238" s="766"/>
      <c r="O238" s="766"/>
      <c r="P238" s="597"/>
      <c r="Q238" s="423" t="s">
        <v>15</v>
      </c>
      <c r="R238" s="912" t="s">
        <v>14</v>
      </c>
      <c r="S238" s="913"/>
      <c r="T238" s="913"/>
      <c r="U238" s="913"/>
      <c r="V238" s="913"/>
      <c r="W238" s="913"/>
      <c r="X238" s="914"/>
      <c r="Y238" s="872" t="s">
        <v>15</v>
      </c>
      <c r="Z238" s="917"/>
      <c r="AA238" s="424"/>
      <c r="AB238" s="425"/>
      <c r="AC238" s="744" t="s">
        <v>14</v>
      </c>
      <c r="AD238" s="744"/>
      <c r="AE238" s="744"/>
      <c r="AF238" s="744"/>
      <c r="AG238" s="423" t="s">
        <v>15</v>
      </c>
      <c r="AH238" s="596" t="s">
        <v>14</v>
      </c>
      <c r="AI238" s="597"/>
      <c r="AJ238" s="872" t="s">
        <v>15</v>
      </c>
      <c r="AK238" s="873"/>
      <c r="AL238" s="424"/>
      <c r="AM238" s="425"/>
      <c r="AN238" s="419"/>
      <c r="AO238" s="108"/>
    </row>
    <row r="239" spans="1:85" s="66" customFormat="1" ht="21" customHeight="1" thickTop="1" thickBot="1">
      <c r="B239" s="720" t="s">
        <v>16</v>
      </c>
      <c r="C239" s="721"/>
      <c r="D239" s="721"/>
      <c r="E239" s="721"/>
      <c r="F239" s="721"/>
      <c r="G239" s="721"/>
      <c r="H239" s="607" t="s">
        <v>104</v>
      </c>
      <c r="I239" s="607"/>
      <c r="J239" s="607"/>
      <c r="K239" s="608"/>
      <c r="L239" s="426"/>
      <c r="M239" s="587">
        <f>IF(N130="","",N130)</f>
        <v>0</v>
      </c>
      <c r="N239" s="588"/>
      <c r="O239" s="588"/>
      <c r="P239" s="589"/>
      <c r="Q239" s="427"/>
      <c r="R239" s="590">
        <f>IF(U130="","",U130)</f>
        <v>0</v>
      </c>
      <c r="S239" s="591"/>
      <c r="T239" s="591"/>
      <c r="U239" s="591"/>
      <c r="V239" s="591"/>
      <c r="W239" s="591"/>
      <c r="X239" s="592"/>
      <c r="Y239" s="590"/>
      <c r="Z239" s="592"/>
      <c r="AA239" s="428"/>
      <c r="AB239" s="429"/>
      <c r="AC239" s="590">
        <f>IF(AF130="","",AF130)</f>
        <v>0</v>
      </c>
      <c r="AD239" s="591"/>
      <c r="AE239" s="591"/>
      <c r="AF239" s="592"/>
      <c r="AG239" s="430"/>
      <c r="AH239" s="578">
        <f>IF(AI130="","",AI130)</f>
        <v>0</v>
      </c>
      <c r="AI239" s="579"/>
      <c r="AJ239" s="578"/>
      <c r="AK239" s="874"/>
      <c r="AL239" s="431"/>
      <c r="AM239" s="432"/>
      <c r="AN239" s="432"/>
      <c r="AO239" s="133"/>
    </row>
    <row r="240" spans="1:85" s="66" customFormat="1" ht="18.75" customHeight="1" thickTop="1" thickBot="1">
      <c r="B240" s="604"/>
      <c r="C240" s="605"/>
      <c r="D240" s="605"/>
      <c r="E240" s="605"/>
      <c r="F240" s="605"/>
      <c r="G240" s="606"/>
      <c r="H240" s="609" t="s">
        <v>17</v>
      </c>
      <c r="I240" s="609"/>
      <c r="J240" s="609"/>
      <c r="K240" s="610"/>
      <c r="L240" s="426"/>
      <c r="M240" s="587">
        <f t="shared" ref="M240:M243" si="36">IF(N131="","",N131)</f>
        <v>0</v>
      </c>
      <c r="N240" s="588"/>
      <c r="O240" s="588"/>
      <c r="P240" s="589"/>
      <c r="Q240" s="427"/>
      <c r="R240" s="590">
        <f t="shared" ref="R240:R243" si="37">IF(U131="","",U131)</f>
        <v>0</v>
      </c>
      <c r="S240" s="591"/>
      <c r="T240" s="591"/>
      <c r="U240" s="591"/>
      <c r="V240" s="591"/>
      <c r="W240" s="591"/>
      <c r="X240" s="592"/>
      <c r="Y240" s="590"/>
      <c r="Z240" s="592"/>
      <c r="AA240" s="428"/>
      <c r="AB240" s="429"/>
      <c r="AC240" s="590">
        <f t="shared" ref="AC240:AC243" si="38">IF(AF131="","",AF131)</f>
        <v>0</v>
      </c>
      <c r="AD240" s="591"/>
      <c r="AE240" s="591"/>
      <c r="AF240" s="592"/>
      <c r="AG240" s="427"/>
      <c r="AH240" s="578">
        <f t="shared" ref="AH240:AH243" si="39">IF(AI131="","",AI131)</f>
        <v>0</v>
      </c>
      <c r="AI240" s="579"/>
      <c r="AJ240" s="587"/>
      <c r="AK240" s="588"/>
      <c r="AL240" s="431"/>
      <c r="AM240" s="432"/>
      <c r="AN240" s="432"/>
    </row>
    <row r="241" spans="1:45" s="66" customFormat="1" ht="18.75" customHeight="1" thickTop="1" thickBot="1">
      <c r="B241" s="602" t="s">
        <v>97</v>
      </c>
      <c r="C241" s="603"/>
      <c r="D241" s="603"/>
      <c r="E241" s="603"/>
      <c r="F241" s="603"/>
      <c r="G241" s="603"/>
      <c r="H241" s="609" t="s">
        <v>18</v>
      </c>
      <c r="I241" s="609"/>
      <c r="J241" s="609"/>
      <c r="K241" s="610"/>
      <c r="L241" s="426"/>
      <c r="M241" s="587" t="str">
        <f t="shared" si="36"/>
        <v/>
      </c>
      <c r="N241" s="588"/>
      <c r="O241" s="588"/>
      <c r="P241" s="589"/>
      <c r="Q241" s="427"/>
      <c r="R241" s="590" t="str">
        <f t="shared" si="37"/>
        <v/>
      </c>
      <c r="S241" s="591"/>
      <c r="T241" s="591"/>
      <c r="U241" s="591"/>
      <c r="V241" s="591"/>
      <c r="W241" s="591"/>
      <c r="X241" s="592"/>
      <c r="Y241" s="590"/>
      <c r="Z241" s="592"/>
      <c r="AA241" s="428"/>
      <c r="AB241" s="429"/>
      <c r="AC241" s="590" t="str">
        <f t="shared" si="38"/>
        <v/>
      </c>
      <c r="AD241" s="591"/>
      <c r="AE241" s="591"/>
      <c r="AF241" s="592"/>
      <c r="AG241" s="427"/>
      <c r="AH241" s="578" t="str">
        <f t="shared" si="39"/>
        <v/>
      </c>
      <c r="AI241" s="579"/>
      <c r="AJ241" s="587"/>
      <c r="AK241" s="588"/>
      <c r="AL241" s="431"/>
      <c r="AM241" s="432"/>
      <c r="AN241" s="432"/>
    </row>
    <row r="242" spans="1:45" s="66" customFormat="1" ht="24.75" customHeight="1" thickTop="1" thickBot="1">
      <c r="B242" s="602"/>
      <c r="C242" s="603"/>
      <c r="D242" s="603"/>
      <c r="E242" s="603"/>
      <c r="F242" s="603"/>
      <c r="G242" s="603"/>
      <c r="H242" s="717" t="s">
        <v>105</v>
      </c>
      <c r="I242" s="717"/>
      <c r="J242" s="717"/>
      <c r="K242" s="718"/>
      <c r="L242" s="426"/>
      <c r="M242" s="587">
        <f t="shared" si="36"/>
        <v>0</v>
      </c>
      <c r="N242" s="588"/>
      <c r="O242" s="588"/>
      <c r="P242" s="589"/>
      <c r="Q242" s="427"/>
      <c r="R242" s="590">
        <f t="shared" si="37"/>
        <v>0</v>
      </c>
      <c r="S242" s="591"/>
      <c r="T242" s="591"/>
      <c r="U242" s="591"/>
      <c r="V242" s="591"/>
      <c r="W242" s="591"/>
      <c r="X242" s="592"/>
      <c r="Y242" s="590"/>
      <c r="Z242" s="592"/>
      <c r="AA242" s="428"/>
      <c r="AB242" s="429"/>
      <c r="AC242" s="590">
        <f t="shared" si="38"/>
        <v>0</v>
      </c>
      <c r="AD242" s="591"/>
      <c r="AE242" s="591"/>
      <c r="AF242" s="592"/>
      <c r="AG242" s="430"/>
      <c r="AH242" s="578">
        <f t="shared" si="39"/>
        <v>0</v>
      </c>
      <c r="AI242" s="579"/>
      <c r="AJ242" s="578"/>
      <c r="AK242" s="874"/>
      <c r="AL242" s="431"/>
      <c r="AM242" s="432"/>
      <c r="AN242" s="432"/>
    </row>
    <row r="243" spans="1:45" s="66" customFormat="1" ht="17.25" customHeight="1" thickTop="1" thickBot="1">
      <c r="B243" s="600"/>
      <c r="C243" s="601"/>
      <c r="D243" s="601"/>
      <c r="E243" s="601"/>
      <c r="F243" s="601"/>
      <c r="G243" s="601"/>
      <c r="H243" s="598" t="s">
        <v>27</v>
      </c>
      <c r="I243" s="598"/>
      <c r="J243" s="598"/>
      <c r="K243" s="599"/>
      <c r="L243" s="426"/>
      <c r="M243" s="587">
        <f t="shared" si="36"/>
        <v>0</v>
      </c>
      <c r="N243" s="588"/>
      <c r="O243" s="588"/>
      <c r="P243" s="589"/>
      <c r="Q243" s="427"/>
      <c r="R243" s="590" t="str">
        <f t="shared" si="37"/>
        <v/>
      </c>
      <c r="S243" s="591"/>
      <c r="T243" s="591"/>
      <c r="U243" s="591"/>
      <c r="V243" s="591"/>
      <c r="W243" s="591"/>
      <c r="X243" s="592"/>
      <c r="Y243" s="590"/>
      <c r="Z243" s="592"/>
      <c r="AA243" s="428"/>
      <c r="AB243" s="429"/>
      <c r="AC243" s="590">
        <f t="shared" si="38"/>
        <v>0</v>
      </c>
      <c r="AD243" s="591"/>
      <c r="AE243" s="591"/>
      <c r="AF243" s="592"/>
      <c r="AG243" s="427"/>
      <c r="AH243" s="578">
        <f t="shared" si="39"/>
        <v>0</v>
      </c>
      <c r="AI243" s="579"/>
      <c r="AJ243" s="587"/>
      <c r="AK243" s="588"/>
      <c r="AL243" s="431"/>
      <c r="AM243" s="432"/>
      <c r="AN243" s="432"/>
    </row>
    <row r="244" spans="1:45" s="93" customFormat="1" ht="0.75" customHeight="1">
      <c r="A244" s="2"/>
      <c r="B244" s="586"/>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2"/>
      <c r="AC244" s="106"/>
      <c r="AD244" s="107"/>
      <c r="AE244" s="107"/>
      <c r="AF244" s="107"/>
      <c r="AG244" s="107"/>
      <c r="AH244" s="107"/>
      <c r="AI244" s="107"/>
      <c r="AJ244" s="107"/>
      <c r="AK244" s="107"/>
      <c r="AL244" s="107"/>
      <c r="AM244" s="107"/>
      <c r="AN244" s="107"/>
      <c r="AO244" s="94"/>
      <c r="AP244" s="94"/>
      <c r="AQ244" s="94"/>
      <c r="AR244" s="94"/>
      <c r="AS244" s="94"/>
    </row>
    <row r="245" spans="1:45" s="93" customFormat="1" ht="0.75" customHeight="1">
      <c r="A245" s="2"/>
      <c r="B245" s="302"/>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c r="AA245" s="302"/>
      <c r="AB245" s="2"/>
      <c r="AC245" s="107"/>
      <c r="AD245" s="107"/>
      <c r="AE245" s="107"/>
      <c r="AF245" s="107"/>
      <c r="AG245" s="107"/>
      <c r="AH245" s="107"/>
      <c r="AI245" s="107"/>
      <c r="AJ245" s="107"/>
      <c r="AK245" s="107"/>
      <c r="AL245" s="107"/>
      <c r="AM245" s="107"/>
      <c r="AN245" s="107"/>
      <c r="AO245" s="94"/>
      <c r="AP245" s="94"/>
      <c r="AQ245" s="94"/>
      <c r="AR245" s="94"/>
      <c r="AS245" s="94"/>
    </row>
    <row r="246" spans="1:45" ht="1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5"/>
      <c r="AJ246" s="95"/>
      <c r="AK246" s="93"/>
      <c r="AL246" s="93"/>
      <c r="AM246" s="93"/>
      <c r="AN246" s="93"/>
    </row>
    <row r="247" spans="1:45" s="219" customFormat="1" ht="22.5" customHeight="1">
      <c r="A247" s="223"/>
      <c r="B247" s="482" t="s">
        <v>20</v>
      </c>
      <c r="C247" s="482"/>
      <c r="D247" s="482"/>
      <c r="E247" s="482"/>
      <c r="F247" s="482"/>
      <c r="G247" s="482"/>
      <c r="H247" s="482"/>
      <c r="I247" s="479" t="s">
        <v>32</v>
      </c>
      <c r="J247" s="479"/>
      <c r="K247" s="479"/>
      <c r="L247" s="479"/>
      <c r="M247" s="93"/>
      <c r="N247" s="611"/>
      <c r="O247" s="612"/>
      <c r="P247" s="612"/>
      <c r="Q247" s="613"/>
      <c r="R247" s="611" t="s">
        <v>125</v>
      </c>
      <c r="S247" s="612"/>
      <c r="T247" s="612"/>
      <c r="U247" s="612"/>
      <c r="V247" s="612"/>
      <c r="W247" s="612"/>
      <c r="X247" s="612"/>
      <c r="Y247" s="613"/>
      <c r="Z247" s="611" t="s">
        <v>19</v>
      </c>
      <c r="AA247" s="612"/>
      <c r="AB247" s="612"/>
      <c r="AC247" s="612"/>
      <c r="AD247" s="613"/>
      <c r="AE247" s="611" t="s">
        <v>135</v>
      </c>
      <c r="AF247" s="612"/>
      <c r="AG247" s="613"/>
      <c r="AH247" s="624" t="s">
        <v>136</v>
      </c>
      <c r="AI247" s="625"/>
      <c r="AJ247" s="625"/>
      <c r="AK247" s="433" t="s">
        <v>1</v>
      </c>
      <c r="AL247" s="434"/>
      <c r="AM247" s="518" t="s">
        <v>134</v>
      </c>
      <c r="AN247" s="519"/>
      <c r="AO247" s="520"/>
      <c r="AP247" s="453"/>
    </row>
    <row r="248" spans="1:45" s="223" customFormat="1" ht="12.75" customHeight="1">
      <c r="A248" s="221"/>
      <c r="B248" s="483"/>
      <c r="C248" s="483"/>
      <c r="D248" s="483"/>
      <c r="E248" s="483"/>
      <c r="F248" s="483"/>
      <c r="G248" s="483"/>
      <c r="H248" s="483"/>
      <c r="I248" s="480"/>
      <c r="J248" s="480"/>
      <c r="K248" s="480"/>
      <c r="L248" s="480"/>
      <c r="M248" s="315"/>
      <c r="N248" s="614" t="s">
        <v>124</v>
      </c>
      <c r="O248" s="615"/>
      <c r="P248" s="615"/>
      <c r="Q248" s="616"/>
      <c r="R248" s="614"/>
      <c r="S248" s="615"/>
      <c r="T248" s="615"/>
      <c r="U248" s="615"/>
      <c r="V248" s="615"/>
      <c r="W248" s="615"/>
      <c r="X248" s="615"/>
      <c r="Y248" s="616"/>
      <c r="Z248" s="614"/>
      <c r="AA248" s="615"/>
      <c r="AB248" s="615"/>
      <c r="AC248" s="615"/>
      <c r="AD248" s="616"/>
      <c r="AE248" s="518"/>
      <c r="AF248" s="519"/>
      <c r="AG248" s="520"/>
      <c r="AH248" s="518"/>
      <c r="AI248" s="519"/>
      <c r="AJ248" s="519"/>
      <c r="AK248" s="583"/>
      <c r="AL248" s="435"/>
      <c r="AM248" s="521"/>
      <c r="AN248" s="522"/>
      <c r="AO248" s="523"/>
      <c r="AP248" s="453"/>
    </row>
    <row r="249" spans="1:45" s="223" customFormat="1" ht="6.75" customHeight="1">
      <c r="A249" s="221"/>
      <c r="B249" s="483"/>
      <c r="C249" s="483"/>
      <c r="D249" s="483"/>
      <c r="E249" s="483"/>
      <c r="F249" s="483"/>
      <c r="G249" s="483"/>
      <c r="H249" s="483"/>
      <c r="I249" s="480"/>
      <c r="J249" s="480"/>
      <c r="K249" s="480"/>
      <c r="L249" s="480"/>
      <c r="M249" s="108"/>
      <c r="N249" s="617"/>
      <c r="O249" s="618"/>
      <c r="P249" s="618"/>
      <c r="Q249" s="619"/>
      <c r="R249" s="617"/>
      <c r="S249" s="618"/>
      <c r="T249" s="618"/>
      <c r="U249" s="618"/>
      <c r="V249" s="618"/>
      <c r="W249" s="618"/>
      <c r="X249" s="618"/>
      <c r="Y249" s="619"/>
      <c r="Z249" s="617"/>
      <c r="AA249" s="618"/>
      <c r="AB249" s="618"/>
      <c r="AC249" s="618"/>
      <c r="AD249" s="619"/>
      <c r="AE249" s="521"/>
      <c r="AF249" s="522"/>
      <c r="AG249" s="523"/>
      <c r="AH249" s="521"/>
      <c r="AI249" s="522"/>
      <c r="AJ249" s="522"/>
      <c r="AK249" s="583"/>
      <c r="AL249" s="435"/>
      <c r="AM249" s="521"/>
      <c r="AN249" s="522"/>
      <c r="AO249" s="523"/>
      <c r="AP249" s="453"/>
    </row>
    <row r="250" spans="1:45" s="223" customFormat="1" ht="17.25" customHeight="1">
      <c r="A250" s="221"/>
      <c r="B250" s="483"/>
      <c r="C250" s="483"/>
      <c r="D250" s="483"/>
      <c r="E250" s="483"/>
      <c r="F250" s="483"/>
      <c r="G250" s="483"/>
      <c r="H250" s="483"/>
      <c r="I250" s="480"/>
      <c r="J250" s="480"/>
      <c r="K250" s="480"/>
      <c r="L250" s="480"/>
      <c r="M250" s="108"/>
      <c r="N250" s="620"/>
      <c r="O250" s="621"/>
      <c r="P250" s="621"/>
      <c r="Q250" s="622"/>
      <c r="R250" s="620"/>
      <c r="S250" s="621"/>
      <c r="T250" s="621"/>
      <c r="U250" s="621"/>
      <c r="V250" s="621"/>
      <c r="W250" s="621"/>
      <c r="X250" s="621"/>
      <c r="Y250" s="622"/>
      <c r="Z250" s="620"/>
      <c r="AA250" s="621"/>
      <c r="AB250" s="621"/>
      <c r="AC250" s="621"/>
      <c r="AD250" s="622"/>
      <c r="AE250" s="524"/>
      <c r="AF250" s="525"/>
      <c r="AG250" s="526"/>
      <c r="AH250" s="524"/>
      <c r="AI250" s="525"/>
      <c r="AJ250" s="525"/>
      <c r="AK250" s="583"/>
      <c r="AL250" s="435"/>
      <c r="AM250" s="521"/>
      <c r="AN250" s="522"/>
      <c r="AO250" s="523"/>
      <c r="AP250" s="453"/>
    </row>
    <row r="251" spans="1:45" s="223" customFormat="1" ht="18" hidden="1" customHeight="1">
      <c r="A251" s="221"/>
      <c r="B251" s="483"/>
      <c r="C251" s="483"/>
      <c r="D251" s="483"/>
      <c r="E251" s="483"/>
      <c r="F251" s="483"/>
      <c r="G251" s="483"/>
      <c r="H251" s="483"/>
      <c r="I251" s="480"/>
      <c r="J251" s="480"/>
      <c r="K251" s="480"/>
      <c r="L251" s="480"/>
      <c r="M251" s="108"/>
      <c r="N251" s="436"/>
      <c r="O251" s="436"/>
      <c r="P251" s="436"/>
      <c r="Q251" s="436"/>
      <c r="R251" s="436"/>
      <c r="S251" s="436"/>
      <c r="T251" s="436"/>
      <c r="U251" s="436"/>
      <c r="V251" s="436"/>
      <c r="W251" s="436"/>
      <c r="X251" s="436"/>
      <c r="Y251" s="436"/>
      <c r="Z251" s="436"/>
      <c r="AA251" s="436"/>
      <c r="AB251" s="437"/>
      <c r="AC251" s="438"/>
      <c r="AD251" s="438"/>
      <c r="AE251" s="438"/>
      <c r="AF251" s="438"/>
      <c r="AG251" s="438"/>
      <c r="AH251" s="438"/>
      <c r="AI251" s="438"/>
      <c r="AJ251" s="439"/>
      <c r="AK251" s="438"/>
      <c r="AL251" s="435"/>
      <c r="AM251" s="521"/>
      <c r="AN251" s="522"/>
      <c r="AO251" s="523"/>
      <c r="AP251" s="453"/>
    </row>
    <row r="252" spans="1:45" s="223" customFormat="1" ht="23.25" customHeight="1">
      <c r="A252" s="221"/>
      <c r="B252" s="483"/>
      <c r="C252" s="483"/>
      <c r="D252" s="483"/>
      <c r="E252" s="483"/>
      <c r="F252" s="483"/>
      <c r="G252" s="483"/>
      <c r="H252" s="483"/>
      <c r="I252" s="480"/>
      <c r="J252" s="480"/>
      <c r="K252" s="480"/>
      <c r="L252" s="480"/>
      <c r="M252" s="108"/>
      <c r="N252" s="614" t="s">
        <v>137</v>
      </c>
      <c r="O252" s="615"/>
      <c r="P252" s="615"/>
      <c r="Q252" s="616"/>
      <c r="R252" s="614"/>
      <c r="S252" s="615"/>
      <c r="T252" s="615"/>
      <c r="U252" s="615"/>
      <c r="V252" s="615"/>
      <c r="W252" s="615"/>
      <c r="X252" s="615"/>
      <c r="Y252" s="616"/>
      <c r="Z252" s="614"/>
      <c r="AA252" s="615"/>
      <c r="AB252" s="615"/>
      <c r="AC252" s="615"/>
      <c r="AD252" s="616"/>
      <c r="AE252" s="518"/>
      <c r="AF252" s="519"/>
      <c r="AG252" s="520"/>
      <c r="AH252" s="626"/>
      <c r="AI252" s="627"/>
      <c r="AJ252" s="440"/>
      <c r="AK252" s="583"/>
      <c r="AL252" s="435"/>
      <c r="AM252" s="521"/>
      <c r="AN252" s="522"/>
      <c r="AO252" s="523"/>
      <c r="AP252" s="453"/>
    </row>
    <row r="253" spans="1:45" s="223" customFormat="1" ht="4.5" customHeight="1">
      <c r="A253" s="221"/>
      <c r="B253" s="483"/>
      <c r="C253" s="483"/>
      <c r="D253" s="483"/>
      <c r="E253" s="483"/>
      <c r="F253" s="483"/>
      <c r="G253" s="483"/>
      <c r="H253" s="483"/>
      <c r="I253" s="480"/>
      <c r="J253" s="480"/>
      <c r="K253" s="480"/>
      <c r="L253" s="480"/>
      <c r="M253" s="2"/>
      <c r="N253" s="617"/>
      <c r="O253" s="618"/>
      <c r="P253" s="618"/>
      <c r="Q253" s="619"/>
      <c r="R253" s="617"/>
      <c r="S253" s="618"/>
      <c r="T253" s="618"/>
      <c r="U253" s="618"/>
      <c r="V253" s="618"/>
      <c r="W253" s="618"/>
      <c r="X253" s="618"/>
      <c r="Y253" s="619"/>
      <c r="Z253" s="617"/>
      <c r="AA253" s="618"/>
      <c r="AB253" s="618"/>
      <c r="AC253" s="618"/>
      <c r="AD253" s="619"/>
      <c r="AE253" s="521"/>
      <c r="AF253" s="522"/>
      <c r="AG253" s="523"/>
      <c r="AH253" s="628"/>
      <c r="AI253" s="629"/>
      <c r="AJ253" s="435"/>
      <c r="AK253" s="583"/>
      <c r="AL253" s="435"/>
      <c r="AM253" s="521"/>
      <c r="AN253" s="522"/>
      <c r="AO253" s="523"/>
      <c r="AP253" s="453"/>
      <c r="AQ253" s="224"/>
      <c r="AR253" s="224"/>
      <c r="AS253" s="224"/>
    </row>
    <row r="254" spans="1:45" s="223" customFormat="1" ht="21" customHeight="1">
      <c r="A254" s="221"/>
      <c r="B254" s="484"/>
      <c r="C254" s="484"/>
      <c r="D254" s="484"/>
      <c r="E254" s="484"/>
      <c r="F254" s="484"/>
      <c r="G254" s="484"/>
      <c r="H254" s="484"/>
      <c r="I254" s="481"/>
      <c r="J254" s="481"/>
      <c r="K254" s="481"/>
      <c r="L254" s="481"/>
      <c r="M254" s="93"/>
      <c r="N254" s="620"/>
      <c r="O254" s="621"/>
      <c r="P254" s="621"/>
      <c r="Q254" s="622"/>
      <c r="R254" s="620"/>
      <c r="S254" s="621"/>
      <c r="T254" s="621"/>
      <c r="U254" s="621"/>
      <c r="V254" s="621"/>
      <c r="W254" s="621"/>
      <c r="X254" s="621"/>
      <c r="Y254" s="622"/>
      <c r="Z254" s="620"/>
      <c r="AA254" s="621"/>
      <c r="AB254" s="621"/>
      <c r="AC254" s="621"/>
      <c r="AD254" s="622"/>
      <c r="AE254" s="524"/>
      <c r="AF254" s="525"/>
      <c r="AG254" s="526"/>
      <c r="AH254" s="630"/>
      <c r="AI254" s="631"/>
      <c r="AJ254" s="441"/>
      <c r="AK254" s="583"/>
      <c r="AL254" s="435"/>
      <c r="AM254" s="524"/>
      <c r="AN254" s="525"/>
      <c r="AO254" s="526"/>
      <c r="AP254" s="453"/>
      <c r="AQ254" s="224"/>
      <c r="AR254" s="224"/>
      <c r="AS254" s="224"/>
    </row>
    <row r="255" spans="1:45" s="223" customFormat="1" ht="12" hidden="1" customHeight="1">
      <c r="A255" s="219"/>
      <c r="B255" s="225"/>
      <c r="C255" s="226"/>
      <c r="D255" s="226"/>
      <c r="E255" s="227"/>
      <c r="F255" s="868" t="s">
        <v>21</v>
      </c>
      <c r="G255" s="868"/>
      <c r="H255" s="868"/>
      <c r="I255" s="868"/>
      <c r="J255" s="868"/>
      <c r="K255" s="868"/>
      <c r="L255" s="868"/>
      <c r="M255" s="228"/>
      <c r="N255" s="227"/>
      <c r="O255" s="229" t="s">
        <v>22</v>
      </c>
      <c r="P255" s="285"/>
      <c r="Q255" s="285"/>
      <c r="R255" s="285"/>
      <c r="S255" s="285"/>
      <c r="T255" s="285"/>
      <c r="U255" s="285"/>
      <c r="V255" s="285"/>
      <c r="W255" s="285"/>
      <c r="X255" s="285"/>
      <c r="Y255" s="285"/>
      <c r="Z255" s="219"/>
      <c r="AA255" s="219"/>
      <c r="AB255" s="219"/>
      <c r="AC255" s="299"/>
      <c r="AD255" s="299"/>
      <c r="AE255" s="300"/>
      <c r="AF255" s="301"/>
      <c r="AG255" s="299"/>
      <c r="AH255" s="301"/>
      <c r="AI255" s="299"/>
      <c r="AJ255" s="301"/>
      <c r="AK255" s="118"/>
      <c r="AL255" s="299"/>
      <c r="AM255" s="301"/>
      <c r="AN255" s="118"/>
      <c r="AO255" s="224"/>
      <c r="AP255" s="224"/>
      <c r="AQ255" s="224"/>
      <c r="AR255" s="224"/>
      <c r="AS255" s="224"/>
    </row>
    <row r="256" spans="1:45" s="219" customFormat="1" hidden="1">
      <c r="B256" s="230"/>
      <c r="C256" s="230"/>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c r="AA256" s="230"/>
      <c r="AB256" s="230"/>
      <c r="AC256" s="230"/>
      <c r="AD256" s="230"/>
      <c r="AE256" s="230"/>
      <c r="AF256" s="230"/>
      <c r="AG256" s="230"/>
      <c r="AH256" s="230"/>
      <c r="AI256" s="231"/>
      <c r="AJ256" s="231"/>
      <c r="AK256" s="230"/>
      <c r="AL256" s="230"/>
      <c r="AM256" s="230"/>
      <c r="AN256" s="230"/>
    </row>
    <row r="257" spans="2:40" s="219" customFormat="1" hidden="1">
      <c r="B257" s="230"/>
      <c r="C257" s="230"/>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c r="AA257" s="230"/>
      <c r="AB257" s="230"/>
      <c r="AC257" s="230"/>
      <c r="AD257" s="230"/>
      <c r="AE257" s="230"/>
      <c r="AF257" s="230"/>
      <c r="AG257" s="230"/>
      <c r="AH257" s="230"/>
      <c r="AI257" s="231"/>
      <c r="AJ257" s="231"/>
      <c r="AK257" s="230"/>
      <c r="AL257" s="230"/>
      <c r="AM257" s="230"/>
      <c r="AN257" s="230"/>
    </row>
    <row r="258" spans="2:40" s="219" customFormat="1" hidden="1">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c r="AA258" s="230"/>
      <c r="AB258" s="230"/>
      <c r="AC258" s="230"/>
      <c r="AD258" s="230"/>
      <c r="AE258" s="230"/>
      <c r="AF258" s="230"/>
      <c r="AG258" s="230"/>
      <c r="AH258" s="230"/>
      <c r="AI258" s="231"/>
      <c r="AJ258" s="231"/>
      <c r="AK258" s="230"/>
      <c r="AL258" s="230"/>
      <c r="AM258" s="230"/>
      <c r="AN258" s="230"/>
    </row>
    <row r="259" spans="2:40" s="219" customFormat="1" hidden="1">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c r="AA259" s="230"/>
      <c r="AB259" s="230"/>
      <c r="AC259" s="230"/>
      <c r="AD259" s="230"/>
      <c r="AE259" s="230"/>
      <c r="AF259" s="230"/>
      <c r="AG259" s="230"/>
      <c r="AH259" s="230"/>
      <c r="AI259" s="231"/>
      <c r="AJ259" s="231"/>
      <c r="AK259" s="230"/>
      <c r="AL259" s="230"/>
      <c r="AM259" s="230"/>
      <c r="AN259" s="230"/>
    </row>
    <row r="260" spans="2:40" s="219" customFormat="1" hidden="1">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c r="AA260" s="230"/>
      <c r="AB260" s="230"/>
      <c r="AC260" s="230"/>
      <c r="AD260" s="230"/>
      <c r="AE260" s="230"/>
      <c r="AF260" s="230"/>
      <c r="AG260" s="230"/>
      <c r="AH260" s="230"/>
      <c r="AI260" s="231"/>
      <c r="AJ260" s="231"/>
      <c r="AK260" s="230"/>
      <c r="AL260" s="230"/>
      <c r="AM260" s="230"/>
      <c r="AN260" s="230"/>
    </row>
    <row r="261" spans="2:40" s="219" customFormat="1" hidden="1">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c r="AA261" s="230"/>
      <c r="AB261" s="230"/>
      <c r="AC261" s="230"/>
      <c r="AD261" s="230"/>
      <c r="AE261" s="230"/>
      <c r="AF261" s="230"/>
      <c r="AG261" s="230"/>
      <c r="AH261" s="230"/>
      <c r="AI261" s="231"/>
      <c r="AJ261" s="231"/>
      <c r="AK261" s="230"/>
      <c r="AL261" s="230"/>
      <c r="AM261" s="230"/>
      <c r="AN261" s="230"/>
    </row>
    <row r="262" spans="2:40" s="219" customFormat="1" hidden="1">
      <c r="B262" s="230"/>
      <c r="C262" s="230"/>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c r="AA262" s="230"/>
      <c r="AB262" s="230"/>
      <c r="AC262" s="230"/>
      <c r="AD262" s="230"/>
      <c r="AE262" s="230"/>
      <c r="AF262" s="230"/>
      <c r="AG262" s="230"/>
      <c r="AH262" s="230"/>
      <c r="AI262" s="231"/>
      <c r="AJ262" s="231"/>
      <c r="AK262" s="230"/>
      <c r="AL262" s="230"/>
      <c r="AM262" s="230"/>
      <c r="AN262" s="230"/>
    </row>
    <row r="263" spans="2:40" s="219" customFormat="1" hidden="1">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c r="AA263" s="230"/>
      <c r="AB263" s="230"/>
      <c r="AC263" s="230"/>
      <c r="AD263" s="230"/>
      <c r="AE263" s="230"/>
      <c r="AF263" s="230"/>
      <c r="AG263" s="230"/>
      <c r="AH263" s="230"/>
      <c r="AI263" s="231"/>
      <c r="AJ263" s="231"/>
      <c r="AK263" s="230"/>
      <c r="AL263" s="230"/>
      <c r="AM263" s="230"/>
      <c r="AN263" s="230"/>
    </row>
    <row r="264" spans="2:40" s="219" customFormat="1" hidden="1">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c r="AA264" s="230"/>
      <c r="AB264" s="230"/>
      <c r="AC264" s="230"/>
      <c r="AD264" s="230"/>
      <c r="AE264" s="230"/>
      <c r="AF264" s="230"/>
      <c r="AG264" s="230"/>
      <c r="AH264" s="230"/>
      <c r="AI264" s="231"/>
      <c r="AJ264" s="231"/>
      <c r="AK264" s="230"/>
      <c r="AL264" s="230"/>
      <c r="AM264" s="230"/>
      <c r="AN264" s="230"/>
    </row>
    <row r="265" spans="2:40" s="219" customFormat="1" hidden="1">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c r="AA265" s="230"/>
      <c r="AB265" s="230"/>
      <c r="AC265" s="230"/>
      <c r="AD265" s="230"/>
      <c r="AE265" s="230"/>
      <c r="AF265" s="230"/>
      <c r="AG265" s="230"/>
      <c r="AH265" s="230"/>
      <c r="AI265" s="231"/>
      <c r="AJ265" s="231"/>
      <c r="AK265" s="230"/>
      <c r="AL265" s="230"/>
      <c r="AM265" s="230"/>
      <c r="AN265" s="230"/>
    </row>
    <row r="266" spans="2:40" s="219" customFormat="1" hidden="1">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c r="AA266" s="230"/>
      <c r="AB266" s="230"/>
      <c r="AC266" s="230"/>
      <c r="AD266" s="230"/>
      <c r="AE266" s="230"/>
      <c r="AF266" s="230"/>
      <c r="AG266" s="230"/>
      <c r="AH266" s="230"/>
      <c r="AI266" s="231"/>
      <c r="AJ266" s="231"/>
      <c r="AK266" s="230"/>
      <c r="AL266" s="230"/>
      <c r="AM266" s="230"/>
      <c r="AN266" s="230"/>
    </row>
    <row r="267" spans="2:40" s="219" customFormat="1" hidden="1">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c r="AA267" s="230"/>
      <c r="AB267" s="230"/>
      <c r="AC267" s="230"/>
      <c r="AD267" s="230"/>
      <c r="AE267" s="230"/>
      <c r="AF267" s="230"/>
      <c r="AG267" s="230"/>
      <c r="AH267" s="230"/>
      <c r="AI267" s="231"/>
      <c r="AJ267" s="231"/>
      <c r="AK267" s="230"/>
      <c r="AL267" s="230"/>
      <c r="AM267" s="230"/>
      <c r="AN267" s="230"/>
    </row>
    <row r="268" spans="2:40" s="219" customFormat="1" hidden="1">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c r="AA268" s="230"/>
      <c r="AB268" s="230"/>
      <c r="AC268" s="230"/>
      <c r="AD268" s="230"/>
      <c r="AE268" s="230"/>
      <c r="AF268" s="230"/>
      <c r="AG268" s="230"/>
      <c r="AH268" s="230"/>
      <c r="AI268" s="231"/>
      <c r="AJ268" s="231"/>
      <c r="AK268" s="230"/>
      <c r="AL268" s="230"/>
      <c r="AM268" s="230"/>
      <c r="AN268" s="230"/>
    </row>
    <row r="269" spans="2:40" s="219" customFormat="1" hidden="1">
      <c r="B269" s="230"/>
      <c r="C269" s="230"/>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c r="AA269" s="230"/>
      <c r="AB269" s="230"/>
      <c r="AC269" s="230"/>
      <c r="AD269" s="230"/>
      <c r="AE269" s="230"/>
      <c r="AF269" s="230"/>
      <c r="AG269" s="230"/>
      <c r="AH269" s="230"/>
      <c r="AI269" s="231"/>
      <c r="AJ269" s="231"/>
      <c r="AK269" s="230"/>
      <c r="AL269" s="230"/>
      <c r="AM269" s="230"/>
      <c r="AN269" s="230"/>
    </row>
    <row r="270" spans="2:40" s="219" customFormat="1" hidden="1">
      <c r="B270" s="230"/>
      <c r="C270" s="230"/>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c r="AA270" s="230"/>
      <c r="AB270" s="230"/>
      <c r="AC270" s="230"/>
      <c r="AD270" s="230"/>
      <c r="AE270" s="230"/>
      <c r="AF270" s="230"/>
      <c r="AG270" s="230"/>
      <c r="AH270" s="230"/>
      <c r="AI270" s="231"/>
      <c r="AJ270" s="231"/>
      <c r="AK270" s="230"/>
      <c r="AL270" s="230"/>
      <c r="AM270" s="230"/>
      <c r="AN270" s="230"/>
    </row>
    <row r="271" spans="2:40" s="219" customFormat="1" hidden="1">
      <c r="B271" s="230"/>
      <c r="C271" s="230"/>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c r="AA271" s="230"/>
      <c r="AB271" s="230"/>
      <c r="AC271" s="230"/>
      <c r="AD271" s="230"/>
      <c r="AE271" s="230"/>
      <c r="AF271" s="230"/>
      <c r="AG271" s="230"/>
      <c r="AH271" s="230"/>
      <c r="AI271" s="231"/>
      <c r="AJ271" s="231"/>
      <c r="AK271" s="230"/>
      <c r="AL271" s="230"/>
      <c r="AM271" s="230"/>
      <c r="AN271" s="230"/>
    </row>
    <row r="272" spans="2:40" s="219" customFormat="1" hidden="1">
      <c r="B272" s="230"/>
      <c r="C272" s="230"/>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c r="AA272" s="230"/>
      <c r="AB272" s="230"/>
      <c r="AC272" s="230"/>
      <c r="AD272" s="230"/>
      <c r="AE272" s="230"/>
      <c r="AF272" s="230"/>
      <c r="AG272" s="230"/>
      <c r="AH272" s="230"/>
      <c r="AI272" s="231"/>
      <c r="AJ272" s="231"/>
      <c r="AK272" s="230"/>
      <c r="AL272" s="230"/>
      <c r="AM272" s="230"/>
      <c r="AN272" s="230"/>
    </row>
    <row r="273" spans="2:40" s="219" customFormat="1" hidden="1">
      <c r="B273" s="230"/>
      <c r="C273" s="230"/>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c r="AA273" s="230"/>
      <c r="AB273" s="230"/>
      <c r="AC273" s="230"/>
      <c r="AD273" s="230"/>
      <c r="AE273" s="230"/>
      <c r="AF273" s="230"/>
      <c r="AG273" s="230"/>
      <c r="AH273" s="230"/>
      <c r="AI273" s="231"/>
      <c r="AJ273" s="231"/>
      <c r="AK273" s="230"/>
      <c r="AL273" s="230"/>
      <c r="AM273" s="230"/>
      <c r="AN273" s="230"/>
    </row>
    <row r="274" spans="2:40" s="219" customFormat="1" hidden="1">
      <c r="B274" s="230"/>
      <c r="C274" s="230"/>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c r="AA274" s="230"/>
      <c r="AB274" s="230"/>
      <c r="AC274" s="230"/>
      <c r="AD274" s="230"/>
      <c r="AE274" s="230"/>
      <c r="AF274" s="230"/>
      <c r="AG274" s="230"/>
      <c r="AH274" s="230"/>
      <c r="AI274" s="231"/>
      <c r="AJ274" s="231"/>
      <c r="AK274" s="230"/>
      <c r="AL274" s="230"/>
      <c r="AM274" s="230"/>
      <c r="AN274" s="230"/>
    </row>
    <row r="275" spans="2:40" s="219" customFormat="1" hidden="1">
      <c r="B275" s="230"/>
      <c r="C275" s="230"/>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c r="AA275" s="230"/>
      <c r="AB275" s="230"/>
      <c r="AC275" s="230"/>
      <c r="AD275" s="230"/>
      <c r="AE275" s="230"/>
      <c r="AF275" s="230"/>
      <c r="AG275" s="230"/>
      <c r="AH275" s="230"/>
      <c r="AI275" s="231"/>
      <c r="AJ275" s="231"/>
      <c r="AK275" s="230"/>
      <c r="AL275" s="230"/>
      <c r="AM275" s="230"/>
      <c r="AN275" s="230"/>
    </row>
    <row r="276" spans="2:40" s="219" customFormat="1" hidden="1">
      <c r="B276" s="230"/>
      <c r="C276" s="230"/>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c r="AA276" s="230"/>
      <c r="AB276" s="230"/>
      <c r="AC276" s="230"/>
      <c r="AD276" s="230"/>
      <c r="AE276" s="230"/>
      <c r="AF276" s="230"/>
      <c r="AG276" s="230"/>
      <c r="AH276" s="230"/>
      <c r="AI276" s="231"/>
      <c r="AJ276" s="231"/>
      <c r="AK276" s="230"/>
      <c r="AL276" s="230"/>
      <c r="AM276" s="230"/>
      <c r="AN276" s="230"/>
    </row>
    <row r="277" spans="2:40" s="219" customFormat="1" hidden="1">
      <c r="B277" s="230"/>
      <c r="C277" s="230"/>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c r="AA277" s="230"/>
      <c r="AB277" s="230"/>
      <c r="AC277" s="230"/>
      <c r="AD277" s="230"/>
      <c r="AE277" s="230"/>
      <c r="AF277" s="230"/>
      <c r="AG277" s="230"/>
      <c r="AH277" s="230"/>
      <c r="AI277" s="231"/>
      <c r="AJ277" s="231"/>
      <c r="AK277" s="230"/>
      <c r="AL277" s="230"/>
      <c r="AM277" s="230"/>
      <c r="AN277" s="230"/>
    </row>
    <row r="278" spans="2:40" s="219" customFormat="1" hidden="1">
      <c r="B278" s="230"/>
      <c r="C278" s="230"/>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c r="AA278" s="230"/>
      <c r="AB278" s="230"/>
      <c r="AC278" s="230"/>
      <c r="AD278" s="230"/>
      <c r="AE278" s="230"/>
      <c r="AF278" s="230"/>
      <c r="AG278" s="230"/>
      <c r="AH278" s="230"/>
      <c r="AI278" s="231"/>
      <c r="AJ278" s="231"/>
      <c r="AK278" s="230"/>
      <c r="AL278" s="230"/>
      <c r="AM278" s="230"/>
      <c r="AN278" s="230"/>
    </row>
    <row r="279" spans="2:40" s="219" customFormat="1" hidden="1">
      <c r="B279" s="230"/>
      <c r="C279" s="230"/>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c r="AA279" s="230"/>
      <c r="AB279" s="230"/>
      <c r="AC279" s="230"/>
      <c r="AD279" s="230"/>
      <c r="AE279" s="230"/>
      <c r="AF279" s="230"/>
      <c r="AG279" s="230"/>
      <c r="AH279" s="230"/>
      <c r="AI279" s="231"/>
      <c r="AJ279" s="231"/>
      <c r="AK279" s="230"/>
      <c r="AL279" s="230"/>
      <c r="AM279" s="230"/>
      <c r="AN279" s="230"/>
    </row>
    <row r="280" spans="2:40" s="219" customFormat="1" hidden="1">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c r="AA280" s="230"/>
      <c r="AB280" s="230"/>
      <c r="AC280" s="230"/>
      <c r="AD280" s="230"/>
      <c r="AE280" s="230"/>
      <c r="AF280" s="230"/>
      <c r="AG280" s="230"/>
      <c r="AH280" s="230"/>
      <c r="AI280" s="231"/>
      <c r="AJ280" s="231"/>
      <c r="AK280" s="230"/>
      <c r="AL280" s="230"/>
      <c r="AM280" s="230"/>
      <c r="AN280" s="230"/>
    </row>
    <row r="281" spans="2:40" s="219" customFormat="1" hidden="1">
      <c r="B281" s="230"/>
      <c r="C281" s="230"/>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c r="AA281" s="230"/>
      <c r="AB281" s="230"/>
      <c r="AC281" s="230"/>
      <c r="AD281" s="230"/>
      <c r="AE281" s="230"/>
      <c r="AF281" s="230"/>
      <c r="AG281" s="230"/>
      <c r="AH281" s="230"/>
      <c r="AI281" s="231"/>
      <c r="AJ281" s="231"/>
      <c r="AK281" s="230"/>
      <c r="AL281" s="230"/>
      <c r="AM281" s="230"/>
      <c r="AN281" s="230"/>
    </row>
    <row r="282" spans="2:40" s="219" customFormat="1" hidden="1">
      <c r="B282" s="230"/>
      <c r="C282" s="230"/>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c r="AA282" s="230"/>
      <c r="AB282" s="230"/>
      <c r="AC282" s="230"/>
      <c r="AD282" s="230"/>
      <c r="AE282" s="230"/>
      <c r="AF282" s="230"/>
      <c r="AG282" s="230"/>
      <c r="AH282" s="230"/>
      <c r="AI282" s="231"/>
      <c r="AJ282" s="231"/>
      <c r="AK282" s="230"/>
      <c r="AL282" s="230"/>
      <c r="AM282" s="230"/>
      <c r="AN282" s="230"/>
    </row>
    <row r="283" spans="2:40" s="219" customFormat="1" hidden="1">
      <c r="B283" s="230"/>
      <c r="C283" s="230"/>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c r="AA283" s="230"/>
      <c r="AB283" s="230"/>
      <c r="AC283" s="230"/>
      <c r="AD283" s="230"/>
      <c r="AE283" s="230"/>
      <c r="AF283" s="230"/>
      <c r="AG283" s="230"/>
      <c r="AH283" s="230"/>
      <c r="AI283" s="231"/>
      <c r="AJ283" s="231"/>
      <c r="AK283" s="230"/>
      <c r="AL283" s="230"/>
      <c r="AM283" s="230"/>
      <c r="AN283" s="230"/>
    </row>
    <row r="284" spans="2:40" s="219" customFormat="1" hidden="1">
      <c r="B284" s="230"/>
      <c r="C284" s="230"/>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c r="AA284" s="230"/>
      <c r="AB284" s="230"/>
      <c r="AC284" s="230"/>
      <c r="AD284" s="230"/>
      <c r="AE284" s="230"/>
      <c r="AF284" s="230"/>
      <c r="AG284" s="230"/>
      <c r="AH284" s="230"/>
      <c r="AI284" s="231"/>
      <c r="AJ284" s="231"/>
      <c r="AK284" s="230"/>
      <c r="AL284" s="230"/>
      <c r="AM284" s="230"/>
      <c r="AN284" s="230"/>
    </row>
    <row r="285" spans="2:40" s="219" customFormat="1" hidden="1">
      <c r="B285" s="230"/>
      <c r="C285" s="230"/>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c r="AA285" s="230"/>
      <c r="AB285" s="230"/>
      <c r="AC285" s="230"/>
      <c r="AD285" s="230"/>
      <c r="AE285" s="230"/>
      <c r="AF285" s="230"/>
      <c r="AG285" s="230"/>
      <c r="AH285" s="230"/>
      <c r="AI285" s="231"/>
      <c r="AJ285" s="231"/>
      <c r="AK285" s="230"/>
      <c r="AL285" s="230"/>
      <c r="AM285" s="230"/>
      <c r="AN285" s="230"/>
    </row>
    <row r="286" spans="2:40" s="219" customFormat="1" hidden="1">
      <c r="B286" s="230"/>
      <c r="C286" s="230"/>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c r="AA286" s="230"/>
      <c r="AB286" s="230"/>
      <c r="AC286" s="230"/>
      <c r="AD286" s="230"/>
      <c r="AE286" s="230"/>
      <c r="AF286" s="230"/>
      <c r="AG286" s="230"/>
      <c r="AH286" s="230"/>
      <c r="AI286" s="231"/>
      <c r="AJ286" s="231"/>
      <c r="AK286" s="230"/>
      <c r="AL286" s="230"/>
      <c r="AM286" s="230"/>
      <c r="AN286" s="230"/>
    </row>
    <row r="287" spans="2:40" s="219" customFormat="1" hidden="1">
      <c r="B287" s="230"/>
      <c r="C287" s="230"/>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c r="AA287" s="230"/>
      <c r="AB287" s="230"/>
      <c r="AC287" s="230"/>
      <c r="AD287" s="230"/>
      <c r="AE287" s="230"/>
      <c r="AF287" s="230"/>
      <c r="AG287" s="230"/>
      <c r="AH287" s="230"/>
      <c r="AI287" s="231"/>
      <c r="AJ287" s="231"/>
      <c r="AK287" s="230"/>
      <c r="AL287" s="230"/>
      <c r="AM287" s="230"/>
      <c r="AN287" s="230"/>
    </row>
    <row r="288" spans="2:40" s="219" customFormat="1" hidden="1">
      <c r="B288" s="230"/>
      <c r="C288" s="230"/>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c r="AA288" s="230"/>
      <c r="AB288" s="230"/>
      <c r="AC288" s="230"/>
      <c r="AD288" s="230"/>
      <c r="AE288" s="230"/>
      <c r="AF288" s="230"/>
      <c r="AG288" s="230"/>
      <c r="AH288" s="230"/>
      <c r="AI288" s="231"/>
      <c r="AJ288" s="231"/>
      <c r="AK288" s="230"/>
      <c r="AL288" s="230"/>
      <c r="AM288" s="230"/>
      <c r="AN288" s="230"/>
    </row>
    <row r="289" spans="2:40" s="219" customFormat="1" hidden="1">
      <c r="B289" s="230"/>
      <c r="C289" s="230"/>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c r="AA289" s="230"/>
      <c r="AB289" s="230"/>
      <c r="AC289" s="230"/>
      <c r="AD289" s="230"/>
      <c r="AE289" s="230"/>
      <c r="AF289" s="230"/>
      <c r="AG289" s="230"/>
      <c r="AH289" s="230"/>
      <c r="AI289" s="231"/>
      <c r="AJ289" s="231"/>
      <c r="AK289" s="230"/>
      <c r="AL289" s="230"/>
      <c r="AM289" s="230"/>
      <c r="AN289" s="230"/>
    </row>
    <row r="290" spans="2:40" s="219" customFormat="1" hidden="1">
      <c r="B290" s="230"/>
      <c r="C290" s="230"/>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c r="AA290" s="230"/>
      <c r="AB290" s="230"/>
      <c r="AC290" s="230"/>
      <c r="AD290" s="230"/>
      <c r="AE290" s="230"/>
      <c r="AF290" s="230"/>
      <c r="AG290" s="230"/>
      <c r="AH290" s="230"/>
      <c r="AI290" s="231"/>
      <c r="AJ290" s="231"/>
      <c r="AK290" s="230"/>
      <c r="AL290" s="230"/>
      <c r="AM290" s="230"/>
      <c r="AN290" s="230"/>
    </row>
    <row r="291" spans="2:40" s="219" customFormat="1" hidden="1">
      <c r="B291" s="230"/>
      <c r="C291" s="230"/>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1"/>
      <c r="AJ291" s="231"/>
      <c r="AK291" s="230"/>
      <c r="AL291" s="230"/>
      <c r="AM291" s="230"/>
      <c r="AN291" s="230"/>
    </row>
    <row r="292" spans="2:40" s="219" customFormat="1" hidden="1">
      <c r="B292" s="230"/>
      <c r="C292" s="230"/>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c r="AA292" s="230"/>
      <c r="AB292" s="230"/>
      <c r="AC292" s="230"/>
      <c r="AD292" s="230"/>
      <c r="AE292" s="230"/>
      <c r="AF292" s="230"/>
      <c r="AG292" s="230"/>
      <c r="AH292" s="230"/>
      <c r="AI292" s="231"/>
      <c r="AJ292" s="231"/>
      <c r="AK292" s="230"/>
      <c r="AL292" s="230"/>
      <c r="AM292" s="230"/>
      <c r="AN292" s="230"/>
    </row>
    <row r="293" spans="2:40" s="219" customFormat="1" hidden="1">
      <c r="B293" s="230"/>
      <c r="C293" s="230"/>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c r="AA293" s="230"/>
      <c r="AB293" s="230"/>
      <c r="AC293" s="230"/>
      <c r="AD293" s="230"/>
      <c r="AE293" s="230"/>
      <c r="AF293" s="230"/>
      <c r="AG293" s="230"/>
      <c r="AH293" s="230"/>
      <c r="AI293" s="231"/>
      <c r="AJ293" s="231"/>
      <c r="AK293" s="230"/>
      <c r="AL293" s="230"/>
      <c r="AM293" s="230"/>
      <c r="AN293" s="230"/>
    </row>
    <row r="294" spans="2:40" s="219" customFormat="1" hidden="1">
      <c r="B294" s="230"/>
      <c r="C294" s="230"/>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1"/>
      <c r="AJ294" s="231"/>
      <c r="AK294" s="230"/>
      <c r="AL294" s="230"/>
      <c r="AM294" s="230"/>
      <c r="AN294" s="230"/>
    </row>
    <row r="295" spans="2:40" s="219" customFormat="1" hidden="1">
      <c r="B295" s="230"/>
      <c r="C295" s="230"/>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1"/>
      <c r="AJ295" s="231"/>
      <c r="AK295" s="230"/>
      <c r="AL295" s="230"/>
      <c r="AM295" s="230"/>
      <c r="AN295" s="230"/>
    </row>
    <row r="296" spans="2:40" s="219" customFormat="1" hidden="1">
      <c r="B296" s="230"/>
      <c r="C296" s="230"/>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c r="AA296" s="230"/>
      <c r="AB296" s="230"/>
      <c r="AC296" s="230"/>
      <c r="AD296" s="230"/>
      <c r="AE296" s="230"/>
      <c r="AF296" s="230"/>
      <c r="AG296" s="230"/>
      <c r="AH296" s="230"/>
      <c r="AI296" s="231"/>
      <c r="AJ296" s="231"/>
      <c r="AK296" s="230"/>
      <c r="AL296" s="230"/>
      <c r="AM296" s="230"/>
      <c r="AN296" s="230"/>
    </row>
    <row r="297" spans="2:40" s="219" customFormat="1" hidden="1">
      <c r="B297" s="230"/>
      <c r="C297" s="230"/>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c r="AA297" s="230"/>
      <c r="AB297" s="230"/>
      <c r="AC297" s="230"/>
      <c r="AD297" s="230"/>
      <c r="AE297" s="230"/>
      <c r="AF297" s="230"/>
      <c r="AG297" s="230"/>
      <c r="AH297" s="230"/>
      <c r="AI297" s="231"/>
      <c r="AJ297" s="231"/>
      <c r="AK297" s="230"/>
      <c r="AL297" s="230"/>
      <c r="AM297" s="230"/>
      <c r="AN297" s="230"/>
    </row>
    <row r="298" spans="2:40" s="219" customFormat="1" hidden="1">
      <c r="B298" s="230"/>
      <c r="C298" s="230"/>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c r="AA298" s="230"/>
      <c r="AB298" s="230"/>
      <c r="AC298" s="230"/>
      <c r="AD298" s="230"/>
      <c r="AE298" s="230"/>
      <c r="AF298" s="230"/>
      <c r="AG298" s="230"/>
      <c r="AH298" s="230"/>
      <c r="AI298" s="231"/>
      <c r="AJ298" s="231"/>
      <c r="AK298" s="230"/>
      <c r="AL298" s="230"/>
      <c r="AM298" s="230"/>
      <c r="AN298" s="230"/>
    </row>
    <row r="299" spans="2:40" s="219" customFormat="1" hidden="1">
      <c r="B299" s="230"/>
      <c r="C299" s="230"/>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c r="AA299" s="230"/>
      <c r="AB299" s="230"/>
      <c r="AC299" s="230"/>
      <c r="AD299" s="230"/>
      <c r="AE299" s="230"/>
      <c r="AF299" s="230"/>
      <c r="AG299" s="230"/>
      <c r="AH299" s="230"/>
      <c r="AI299" s="231"/>
      <c r="AJ299" s="231"/>
      <c r="AK299" s="230"/>
      <c r="AL299" s="230"/>
      <c r="AM299" s="230"/>
      <c r="AN299" s="230"/>
    </row>
    <row r="300" spans="2:40" s="219" customFormat="1" hidden="1">
      <c r="B300" s="230"/>
      <c r="C300" s="230"/>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c r="AA300" s="230"/>
      <c r="AB300" s="230"/>
      <c r="AC300" s="230"/>
      <c r="AD300" s="230"/>
      <c r="AE300" s="230"/>
      <c r="AF300" s="230"/>
      <c r="AG300" s="230"/>
      <c r="AH300" s="230"/>
      <c r="AI300" s="231"/>
      <c r="AJ300" s="231"/>
      <c r="AK300" s="230"/>
      <c r="AL300" s="230"/>
      <c r="AM300" s="230"/>
      <c r="AN300" s="230"/>
    </row>
    <row r="301" spans="2:40" s="219" customFormat="1" hidden="1">
      <c r="B301" s="230"/>
      <c r="C301" s="230"/>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c r="AA301" s="230"/>
      <c r="AB301" s="230"/>
      <c r="AC301" s="230"/>
      <c r="AD301" s="230"/>
      <c r="AE301" s="230"/>
      <c r="AF301" s="230"/>
      <c r="AG301" s="230"/>
      <c r="AH301" s="230"/>
      <c r="AI301" s="231"/>
      <c r="AJ301" s="231"/>
      <c r="AK301" s="230"/>
      <c r="AL301" s="230"/>
      <c r="AM301" s="230"/>
      <c r="AN301" s="230"/>
    </row>
    <row r="302" spans="2:40" s="219" customFormat="1" hidden="1">
      <c r="B302" s="230"/>
      <c r="C302" s="230"/>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c r="AA302" s="230"/>
      <c r="AB302" s="230"/>
      <c r="AC302" s="230"/>
      <c r="AD302" s="230"/>
      <c r="AE302" s="230"/>
      <c r="AF302" s="230"/>
      <c r="AG302" s="230"/>
      <c r="AH302" s="230"/>
      <c r="AI302" s="231"/>
      <c r="AJ302" s="231"/>
      <c r="AK302" s="230"/>
      <c r="AL302" s="230"/>
      <c r="AM302" s="230"/>
      <c r="AN302" s="230"/>
    </row>
    <row r="303" spans="2:40" s="219" customFormat="1" hidden="1">
      <c r="B303" s="230"/>
      <c r="C303" s="230"/>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c r="AA303" s="230"/>
      <c r="AB303" s="230"/>
      <c r="AC303" s="230"/>
      <c r="AD303" s="230"/>
      <c r="AE303" s="230"/>
      <c r="AF303" s="230"/>
      <c r="AG303" s="230"/>
      <c r="AH303" s="230"/>
      <c r="AI303" s="231"/>
      <c r="AJ303" s="231"/>
      <c r="AK303" s="230"/>
      <c r="AL303" s="230"/>
      <c r="AM303" s="230"/>
      <c r="AN303" s="230"/>
    </row>
    <row r="304" spans="2:40" s="219" customFormat="1" hidden="1">
      <c r="B304" s="230"/>
      <c r="C304" s="230"/>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c r="AA304" s="230"/>
      <c r="AB304" s="230"/>
      <c r="AC304" s="230"/>
      <c r="AD304" s="230"/>
      <c r="AE304" s="230"/>
      <c r="AF304" s="230"/>
      <c r="AG304" s="230"/>
      <c r="AH304" s="230"/>
      <c r="AI304" s="231"/>
      <c r="AJ304" s="231"/>
      <c r="AK304" s="230"/>
      <c r="AL304" s="230"/>
      <c r="AM304" s="230"/>
      <c r="AN304" s="230"/>
    </row>
    <row r="305" spans="2:40" s="219" customFormat="1" hidden="1">
      <c r="B305" s="230"/>
      <c r="C305" s="230"/>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c r="AA305" s="230"/>
      <c r="AB305" s="230"/>
      <c r="AC305" s="230"/>
      <c r="AD305" s="230"/>
      <c r="AE305" s="230"/>
      <c r="AF305" s="230"/>
      <c r="AG305" s="230"/>
      <c r="AH305" s="230"/>
      <c r="AI305" s="231"/>
      <c r="AJ305" s="231"/>
      <c r="AK305" s="230"/>
      <c r="AL305" s="230"/>
      <c r="AM305" s="230"/>
      <c r="AN305" s="230"/>
    </row>
    <row r="306" spans="2:40" s="219" customFormat="1" hidden="1">
      <c r="B306" s="230"/>
      <c r="C306" s="230"/>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c r="AA306" s="230"/>
      <c r="AB306" s="230"/>
      <c r="AC306" s="230"/>
      <c r="AD306" s="230"/>
      <c r="AE306" s="230"/>
      <c r="AF306" s="230"/>
      <c r="AG306" s="230"/>
      <c r="AH306" s="230"/>
      <c r="AI306" s="231"/>
      <c r="AJ306" s="231"/>
      <c r="AK306" s="230"/>
      <c r="AL306" s="230"/>
      <c r="AM306" s="230"/>
      <c r="AN306" s="230"/>
    </row>
    <row r="307" spans="2:40" s="219" customFormat="1" hidden="1">
      <c r="B307" s="230"/>
      <c r="C307" s="230"/>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c r="AA307" s="230"/>
      <c r="AB307" s="230"/>
      <c r="AC307" s="230"/>
      <c r="AD307" s="230"/>
      <c r="AE307" s="230"/>
      <c r="AF307" s="230"/>
      <c r="AG307" s="230"/>
      <c r="AH307" s="230"/>
      <c r="AI307" s="231"/>
      <c r="AJ307" s="231"/>
      <c r="AK307" s="230"/>
      <c r="AL307" s="230"/>
      <c r="AM307" s="230"/>
      <c r="AN307" s="230"/>
    </row>
    <row r="308" spans="2:40" s="219" customFormat="1" hidden="1">
      <c r="B308" s="230"/>
      <c r="C308" s="230"/>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c r="AA308" s="230"/>
      <c r="AB308" s="230"/>
      <c r="AC308" s="230"/>
      <c r="AD308" s="230"/>
      <c r="AE308" s="230"/>
      <c r="AF308" s="230"/>
      <c r="AG308" s="230"/>
      <c r="AH308" s="230"/>
      <c r="AI308" s="231"/>
      <c r="AJ308" s="231"/>
      <c r="AK308" s="230"/>
      <c r="AL308" s="230"/>
      <c r="AM308" s="230"/>
      <c r="AN308" s="230"/>
    </row>
    <row r="309" spans="2:40" s="219" customFormat="1" hidden="1">
      <c r="B309" s="230"/>
      <c r="C309" s="230"/>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1"/>
      <c r="AJ309" s="231"/>
      <c r="AK309" s="230"/>
      <c r="AL309" s="230"/>
      <c r="AM309" s="230"/>
      <c r="AN309" s="230"/>
    </row>
    <row r="310" spans="2:40" s="219" customFormat="1" hidden="1">
      <c r="B310" s="230"/>
      <c r="C310" s="230"/>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1"/>
      <c r="AJ310" s="231"/>
      <c r="AK310" s="230"/>
      <c r="AL310" s="230"/>
      <c r="AM310" s="230"/>
      <c r="AN310" s="230"/>
    </row>
    <row r="311" spans="2:40" s="219" customFormat="1" hidden="1">
      <c r="B311" s="230"/>
      <c r="C311" s="230"/>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c r="AA311" s="230"/>
      <c r="AB311" s="230"/>
      <c r="AC311" s="230"/>
      <c r="AD311" s="230"/>
      <c r="AE311" s="230"/>
      <c r="AF311" s="230"/>
      <c r="AG311" s="230"/>
      <c r="AH311" s="230"/>
      <c r="AI311" s="231"/>
      <c r="AJ311" s="231"/>
      <c r="AK311" s="230"/>
      <c r="AL311" s="230"/>
      <c r="AM311" s="230"/>
      <c r="AN311" s="230"/>
    </row>
    <row r="312" spans="2:40" s="219" customFormat="1" hidden="1">
      <c r="B312" s="230"/>
      <c r="C312" s="230"/>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c r="AA312" s="230"/>
      <c r="AB312" s="230"/>
      <c r="AC312" s="230"/>
      <c r="AD312" s="230"/>
      <c r="AE312" s="230"/>
      <c r="AF312" s="230"/>
      <c r="AG312" s="230"/>
      <c r="AH312" s="230"/>
      <c r="AI312" s="231"/>
      <c r="AJ312" s="231"/>
      <c r="AK312" s="230"/>
      <c r="AL312" s="230"/>
      <c r="AM312" s="230"/>
      <c r="AN312" s="230"/>
    </row>
    <row r="313" spans="2:40" s="219" customFormat="1" hidden="1">
      <c r="B313" s="230"/>
      <c r="C313" s="230"/>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c r="AA313" s="230"/>
      <c r="AB313" s="230"/>
      <c r="AC313" s="230"/>
      <c r="AD313" s="230"/>
      <c r="AE313" s="230"/>
      <c r="AF313" s="230"/>
      <c r="AG313" s="230"/>
      <c r="AH313" s="230"/>
      <c r="AI313" s="231"/>
      <c r="AJ313" s="231"/>
      <c r="AK313" s="230"/>
      <c r="AL313" s="230"/>
      <c r="AM313" s="230"/>
      <c r="AN313" s="230"/>
    </row>
    <row r="314" spans="2:40" s="219" customFormat="1" hidden="1">
      <c r="B314" s="230"/>
      <c r="C314" s="230"/>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c r="AA314" s="230"/>
      <c r="AB314" s="230"/>
      <c r="AC314" s="230"/>
      <c r="AD314" s="230"/>
      <c r="AE314" s="230"/>
      <c r="AF314" s="230"/>
      <c r="AG314" s="230"/>
      <c r="AH314" s="230"/>
      <c r="AI314" s="231"/>
      <c r="AJ314" s="231"/>
      <c r="AK314" s="230"/>
      <c r="AL314" s="230"/>
      <c r="AM314" s="230"/>
      <c r="AN314" s="230"/>
    </row>
    <row r="315" spans="2:40" s="219" customFormat="1" hidden="1">
      <c r="B315" s="230"/>
      <c r="C315" s="230"/>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c r="AA315" s="230"/>
      <c r="AB315" s="230"/>
      <c r="AC315" s="230"/>
      <c r="AD315" s="230"/>
      <c r="AE315" s="230"/>
      <c r="AF315" s="230"/>
      <c r="AG315" s="230"/>
      <c r="AH315" s="230"/>
      <c r="AI315" s="231"/>
      <c r="AJ315" s="231"/>
      <c r="AK315" s="230"/>
      <c r="AL315" s="230"/>
      <c r="AM315" s="230"/>
      <c r="AN315" s="230"/>
    </row>
    <row r="316" spans="2:40" s="219" customFormat="1" hidden="1">
      <c r="B316" s="230"/>
      <c r="C316" s="230"/>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c r="AA316" s="230"/>
      <c r="AB316" s="230"/>
      <c r="AC316" s="230"/>
      <c r="AD316" s="230"/>
      <c r="AE316" s="230"/>
      <c r="AF316" s="230"/>
      <c r="AG316" s="230"/>
      <c r="AH316" s="230"/>
      <c r="AI316" s="231"/>
      <c r="AJ316" s="231"/>
      <c r="AK316" s="230"/>
      <c r="AL316" s="230"/>
      <c r="AM316" s="230"/>
      <c r="AN316" s="230"/>
    </row>
    <row r="317" spans="2:40" s="219" customFormat="1" hidden="1">
      <c r="B317" s="230"/>
      <c r="C317" s="230"/>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c r="AA317" s="230"/>
      <c r="AB317" s="230"/>
      <c r="AC317" s="230"/>
      <c r="AD317" s="230"/>
      <c r="AE317" s="230"/>
      <c r="AF317" s="230"/>
      <c r="AG317" s="230"/>
      <c r="AH317" s="230"/>
      <c r="AI317" s="231"/>
      <c r="AJ317" s="231"/>
      <c r="AK317" s="230"/>
      <c r="AL317" s="230"/>
      <c r="AM317" s="230"/>
      <c r="AN317" s="230"/>
    </row>
    <row r="318" spans="2:40" s="219" customFormat="1" hidden="1">
      <c r="B318" s="230"/>
      <c r="C318" s="230"/>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c r="AA318" s="230"/>
      <c r="AB318" s="230"/>
      <c r="AC318" s="230"/>
      <c r="AD318" s="230"/>
      <c r="AE318" s="230"/>
      <c r="AF318" s="230"/>
      <c r="AG318" s="230"/>
      <c r="AH318" s="230"/>
      <c r="AI318" s="231"/>
      <c r="AJ318" s="231"/>
      <c r="AK318" s="230"/>
      <c r="AL318" s="230"/>
      <c r="AM318" s="230"/>
      <c r="AN318" s="230"/>
    </row>
    <row r="319" spans="2:40" s="219" customFormat="1" hidden="1">
      <c r="B319" s="230"/>
      <c r="C319" s="230"/>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c r="AA319" s="230"/>
      <c r="AB319" s="230"/>
      <c r="AC319" s="230"/>
      <c r="AD319" s="230"/>
      <c r="AE319" s="230"/>
      <c r="AF319" s="230"/>
      <c r="AG319" s="230"/>
      <c r="AH319" s="230"/>
      <c r="AI319" s="231"/>
      <c r="AJ319" s="231"/>
      <c r="AK319" s="230"/>
      <c r="AL319" s="230"/>
      <c r="AM319" s="230"/>
      <c r="AN319" s="230"/>
    </row>
    <row r="320" spans="2:40" s="219" customFormat="1" hidden="1">
      <c r="B320" s="230"/>
      <c r="C320" s="230"/>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c r="AA320" s="230"/>
      <c r="AB320" s="230"/>
      <c r="AC320" s="230"/>
      <c r="AD320" s="230"/>
      <c r="AE320" s="230"/>
      <c r="AF320" s="230"/>
      <c r="AG320" s="230"/>
      <c r="AH320" s="230"/>
      <c r="AI320" s="231"/>
      <c r="AJ320" s="231"/>
      <c r="AK320" s="230"/>
      <c r="AL320" s="230"/>
      <c r="AM320" s="230"/>
      <c r="AN320" s="230"/>
    </row>
    <row r="321" spans="2:40" s="219" customFormat="1" hidden="1">
      <c r="B321" s="230"/>
      <c r="C321" s="230"/>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c r="AA321" s="230"/>
      <c r="AB321" s="230"/>
      <c r="AC321" s="230"/>
      <c r="AD321" s="230"/>
      <c r="AE321" s="230"/>
      <c r="AF321" s="230"/>
      <c r="AG321" s="230"/>
      <c r="AH321" s="230"/>
      <c r="AI321" s="231"/>
      <c r="AJ321" s="231"/>
      <c r="AK321" s="230"/>
      <c r="AL321" s="230"/>
      <c r="AM321" s="230"/>
      <c r="AN321" s="230"/>
    </row>
    <row r="322" spans="2:40" s="219" customFormat="1" hidden="1">
      <c r="B322" s="230"/>
      <c r="C322" s="230"/>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c r="AA322" s="230"/>
      <c r="AB322" s="230"/>
      <c r="AC322" s="230"/>
      <c r="AD322" s="230"/>
      <c r="AE322" s="230"/>
      <c r="AF322" s="230"/>
      <c r="AG322" s="230"/>
      <c r="AH322" s="230"/>
      <c r="AI322" s="231"/>
      <c r="AJ322" s="231"/>
      <c r="AK322" s="230"/>
      <c r="AL322" s="230"/>
      <c r="AM322" s="230"/>
      <c r="AN322" s="230"/>
    </row>
    <row r="323" spans="2:40" s="219" customFormat="1" hidden="1">
      <c r="B323" s="230"/>
      <c r="C323" s="230"/>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c r="AA323" s="230"/>
      <c r="AB323" s="230"/>
      <c r="AC323" s="230"/>
      <c r="AD323" s="230"/>
      <c r="AE323" s="230"/>
      <c r="AF323" s="230"/>
      <c r="AG323" s="230"/>
      <c r="AH323" s="230"/>
      <c r="AI323" s="231"/>
      <c r="AJ323" s="231"/>
      <c r="AK323" s="230"/>
      <c r="AL323" s="230"/>
      <c r="AM323" s="230"/>
      <c r="AN323" s="230"/>
    </row>
    <row r="324" spans="2:40" s="219" customFormat="1" hidden="1">
      <c r="B324" s="230"/>
      <c r="C324" s="230"/>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c r="AA324" s="230"/>
      <c r="AB324" s="230"/>
      <c r="AC324" s="230"/>
      <c r="AD324" s="230"/>
      <c r="AE324" s="230"/>
      <c r="AF324" s="230"/>
      <c r="AG324" s="230"/>
      <c r="AH324" s="230"/>
      <c r="AI324" s="231"/>
      <c r="AJ324" s="231"/>
      <c r="AK324" s="230"/>
      <c r="AL324" s="230"/>
      <c r="AM324" s="230"/>
      <c r="AN324" s="230"/>
    </row>
    <row r="325" spans="2:40" s="219" customFormat="1" hidden="1">
      <c r="B325" s="230"/>
      <c r="C325" s="230"/>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c r="AA325" s="230"/>
      <c r="AB325" s="230"/>
      <c r="AC325" s="230"/>
      <c r="AD325" s="230"/>
      <c r="AE325" s="230"/>
      <c r="AF325" s="230"/>
      <c r="AG325" s="230"/>
      <c r="AH325" s="230"/>
      <c r="AI325" s="231"/>
      <c r="AJ325" s="231"/>
      <c r="AK325" s="230"/>
      <c r="AL325" s="230"/>
      <c r="AM325" s="230"/>
      <c r="AN325" s="230"/>
    </row>
    <row r="326" spans="2:40" s="219" customFormat="1" hidden="1">
      <c r="B326" s="230"/>
      <c r="C326" s="230"/>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c r="AA326" s="230"/>
      <c r="AB326" s="230"/>
      <c r="AC326" s="230"/>
      <c r="AD326" s="230"/>
      <c r="AE326" s="230"/>
      <c r="AF326" s="230"/>
      <c r="AG326" s="230"/>
      <c r="AH326" s="230"/>
      <c r="AI326" s="231"/>
      <c r="AJ326" s="231"/>
      <c r="AK326" s="230"/>
      <c r="AL326" s="230"/>
      <c r="AM326" s="230"/>
      <c r="AN326" s="230"/>
    </row>
    <row r="327" spans="2:40" s="219" customFormat="1" hidden="1">
      <c r="B327" s="230"/>
      <c r="C327" s="230"/>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c r="AA327" s="230"/>
      <c r="AB327" s="230"/>
      <c r="AC327" s="230"/>
      <c r="AD327" s="230"/>
      <c r="AE327" s="230"/>
      <c r="AF327" s="230"/>
      <c r="AG327" s="230"/>
      <c r="AH327" s="230"/>
      <c r="AI327" s="231"/>
      <c r="AJ327" s="231"/>
      <c r="AK327" s="230"/>
      <c r="AL327" s="230"/>
      <c r="AM327" s="230"/>
      <c r="AN327" s="230"/>
    </row>
    <row r="328" spans="2:40" s="219" customFormat="1" hidden="1">
      <c r="B328" s="230"/>
      <c r="C328" s="230"/>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c r="AA328" s="230"/>
      <c r="AB328" s="230"/>
      <c r="AC328" s="230"/>
      <c r="AD328" s="230"/>
      <c r="AE328" s="230"/>
      <c r="AF328" s="230"/>
      <c r="AG328" s="230"/>
      <c r="AH328" s="230"/>
      <c r="AI328" s="231"/>
      <c r="AJ328" s="231"/>
      <c r="AK328" s="230"/>
      <c r="AL328" s="230"/>
      <c r="AM328" s="230"/>
      <c r="AN328" s="230"/>
    </row>
    <row r="329" spans="2:40" s="219" customFormat="1" hidden="1">
      <c r="B329" s="230"/>
      <c r="C329" s="230"/>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c r="AA329" s="230"/>
      <c r="AB329" s="230"/>
      <c r="AC329" s="230"/>
      <c r="AD329" s="230"/>
      <c r="AE329" s="230"/>
      <c r="AF329" s="230"/>
      <c r="AG329" s="230"/>
      <c r="AH329" s="230"/>
      <c r="AI329" s="231"/>
      <c r="AJ329" s="231"/>
      <c r="AK329" s="230"/>
      <c r="AL329" s="230"/>
      <c r="AM329" s="230"/>
      <c r="AN329" s="230"/>
    </row>
    <row r="330" spans="2:40" s="219" customFormat="1" hidden="1">
      <c r="B330" s="230"/>
      <c r="C330" s="230"/>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c r="AA330" s="230"/>
      <c r="AB330" s="230"/>
      <c r="AC330" s="230"/>
      <c r="AD330" s="230"/>
      <c r="AE330" s="230"/>
      <c r="AF330" s="230"/>
      <c r="AG330" s="230"/>
      <c r="AH330" s="230"/>
      <c r="AI330" s="231"/>
      <c r="AJ330" s="231"/>
      <c r="AK330" s="230"/>
      <c r="AL330" s="230"/>
      <c r="AM330" s="230"/>
      <c r="AN330" s="230"/>
    </row>
    <row r="331" spans="2:40" s="219" customFormat="1" hidden="1">
      <c r="B331" s="230"/>
      <c r="C331" s="230"/>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c r="AA331" s="230"/>
      <c r="AB331" s="230"/>
      <c r="AC331" s="230"/>
      <c r="AD331" s="230"/>
      <c r="AE331" s="230"/>
      <c r="AF331" s="230"/>
      <c r="AG331" s="230"/>
      <c r="AH331" s="230"/>
      <c r="AI331" s="231"/>
      <c r="AJ331" s="231"/>
      <c r="AK331" s="230"/>
      <c r="AL331" s="230"/>
      <c r="AM331" s="230"/>
      <c r="AN331" s="230"/>
    </row>
    <row r="332" spans="2:40" s="219" customFormat="1" hidden="1">
      <c r="B332" s="230"/>
      <c r="C332" s="230"/>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c r="AA332" s="230"/>
      <c r="AB332" s="230"/>
      <c r="AC332" s="230"/>
      <c r="AD332" s="230"/>
      <c r="AE332" s="230"/>
      <c r="AF332" s="230"/>
      <c r="AG332" s="230"/>
      <c r="AH332" s="230"/>
      <c r="AI332" s="231"/>
      <c r="AJ332" s="231"/>
      <c r="AK332" s="230"/>
      <c r="AL332" s="230"/>
      <c r="AM332" s="230"/>
      <c r="AN332" s="230"/>
    </row>
    <row r="333" spans="2:40" s="219" customFormat="1" hidden="1">
      <c r="B333" s="230"/>
      <c r="C333" s="230"/>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c r="AA333" s="230"/>
      <c r="AB333" s="230"/>
      <c r="AC333" s="230"/>
      <c r="AD333" s="230"/>
      <c r="AE333" s="230"/>
      <c r="AF333" s="230"/>
      <c r="AG333" s="230"/>
      <c r="AH333" s="230"/>
      <c r="AI333" s="231"/>
      <c r="AJ333" s="231"/>
      <c r="AK333" s="230"/>
      <c r="AL333" s="230"/>
      <c r="AM333" s="230"/>
      <c r="AN333" s="230"/>
    </row>
    <row r="334" spans="2:40" s="219" customFormat="1" hidden="1">
      <c r="B334" s="230"/>
      <c r="C334" s="230"/>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c r="AA334" s="230"/>
      <c r="AB334" s="230"/>
      <c r="AC334" s="230"/>
      <c r="AD334" s="230"/>
      <c r="AE334" s="230"/>
      <c r="AF334" s="230"/>
      <c r="AG334" s="230"/>
      <c r="AH334" s="230"/>
      <c r="AI334" s="231"/>
      <c r="AJ334" s="231"/>
      <c r="AK334" s="230"/>
      <c r="AL334" s="230"/>
      <c r="AM334" s="230"/>
      <c r="AN334" s="230"/>
    </row>
    <row r="335" spans="2:40" s="219" customFormat="1" hidden="1">
      <c r="B335" s="230"/>
      <c r="C335" s="230"/>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c r="AA335" s="230"/>
      <c r="AB335" s="230"/>
      <c r="AC335" s="230"/>
      <c r="AD335" s="230"/>
      <c r="AE335" s="230"/>
      <c r="AF335" s="230"/>
      <c r="AG335" s="230"/>
      <c r="AH335" s="230"/>
      <c r="AI335" s="231"/>
      <c r="AJ335" s="231"/>
      <c r="AK335" s="230"/>
      <c r="AL335" s="230"/>
      <c r="AM335" s="230"/>
      <c r="AN335" s="230"/>
    </row>
    <row r="336" spans="2:40" s="219" customFormat="1" hidden="1">
      <c r="B336" s="230"/>
      <c r="C336" s="230"/>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c r="AA336" s="230"/>
      <c r="AB336" s="230"/>
      <c r="AC336" s="230"/>
      <c r="AD336" s="230"/>
      <c r="AE336" s="230"/>
      <c r="AF336" s="230"/>
      <c r="AG336" s="230"/>
      <c r="AH336" s="230"/>
      <c r="AI336" s="231"/>
      <c r="AJ336" s="231"/>
      <c r="AK336" s="230"/>
      <c r="AL336" s="230"/>
      <c r="AM336" s="230"/>
      <c r="AN336" s="230"/>
    </row>
    <row r="337" spans="2:40" s="219" customFormat="1" hidden="1">
      <c r="B337" s="230"/>
      <c r="C337" s="230"/>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c r="AA337" s="230"/>
      <c r="AB337" s="230"/>
      <c r="AC337" s="230"/>
      <c r="AD337" s="230"/>
      <c r="AE337" s="230"/>
      <c r="AF337" s="230"/>
      <c r="AG337" s="230"/>
      <c r="AH337" s="230"/>
      <c r="AI337" s="231"/>
      <c r="AJ337" s="231"/>
      <c r="AK337" s="230"/>
      <c r="AL337" s="230"/>
      <c r="AM337" s="230"/>
      <c r="AN337" s="230"/>
    </row>
    <row r="338" spans="2:40" s="219" customFormat="1" hidden="1">
      <c r="B338" s="230"/>
      <c r="C338" s="230"/>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c r="AA338" s="230"/>
      <c r="AB338" s="230"/>
      <c r="AC338" s="230"/>
      <c r="AD338" s="230"/>
      <c r="AE338" s="230"/>
      <c r="AF338" s="230"/>
      <c r="AG338" s="230"/>
      <c r="AH338" s="230"/>
      <c r="AI338" s="231"/>
      <c r="AJ338" s="231"/>
      <c r="AK338" s="230"/>
      <c r="AL338" s="230"/>
      <c r="AM338" s="230"/>
      <c r="AN338" s="230"/>
    </row>
    <row r="339" spans="2:40" s="219" customFormat="1" hidden="1">
      <c r="B339" s="230"/>
      <c r="C339" s="230"/>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c r="AA339" s="230"/>
      <c r="AB339" s="230"/>
      <c r="AC339" s="230"/>
      <c r="AD339" s="230"/>
      <c r="AE339" s="230"/>
      <c r="AF339" s="230"/>
      <c r="AG339" s="230"/>
      <c r="AH339" s="230"/>
      <c r="AI339" s="231"/>
      <c r="AJ339" s="231"/>
      <c r="AK339" s="230"/>
      <c r="AL339" s="230"/>
      <c r="AM339" s="230"/>
      <c r="AN339" s="230"/>
    </row>
    <row r="340" spans="2:40" s="219" customFormat="1" hidden="1">
      <c r="B340" s="230"/>
      <c r="C340" s="230"/>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c r="AA340" s="230"/>
      <c r="AB340" s="230"/>
      <c r="AC340" s="230"/>
      <c r="AD340" s="230"/>
      <c r="AE340" s="230"/>
      <c r="AF340" s="230"/>
      <c r="AG340" s="230"/>
      <c r="AH340" s="230"/>
      <c r="AI340" s="231"/>
      <c r="AJ340" s="231"/>
      <c r="AK340" s="230"/>
      <c r="AL340" s="230"/>
      <c r="AM340" s="230"/>
      <c r="AN340" s="230"/>
    </row>
    <row r="341" spans="2:40" s="219" customFormat="1" hidden="1">
      <c r="B341" s="230"/>
      <c r="C341" s="230"/>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c r="AA341" s="230"/>
      <c r="AB341" s="230"/>
      <c r="AC341" s="230"/>
      <c r="AD341" s="230"/>
      <c r="AE341" s="230"/>
      <c r="AF341" s="230"/>
      <c r="AG341" s="230"/>
      <c r="AH341" s="230"/>
      <c r="AI341" s="231"/>
      <c r="AJ341" s="231"/>
      <c r="AK341" s="230"/>
      <c r="AL341" s="230"/>
      <c r="AM341" s="230"/>
      <c r="AN341" s="230"/>
    </row>
    <row r="342" spans="2:40" s="219" customFormat="1" hidden="1">
      <c r="B342" s="230"/>
      <c r="C342" s="230"/>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c r="AA342" s="230"/>
      <c r="AB342" s="230"/>
      <c r="AC342" s="230"/>
      <c r="AD342" s="230"/>
      <c r="AE342" s="230"/>
      <c r="AF342" s="230"/>
      <c r="AG342" s="230"/>
      <c r="AH342" s="230"/>
      <c r="AI342" s="231"/>
      <c r="AJ342" s="231"/>
      <c r="AK342" s="230"/>
      <c r="AL342" s="230"/>
      <c r="AM342" s="230"/>
      <c r="AN342" s="230"/>
    </row>
    <row r="343" spans="2:40" s="219" customFormat="1" hidden="1">
      <c r="B343" s="230"/>
      <c r="C343" s="230"/>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c r="AA343" s="230"/>
      <c r="AB343" s="230"/>
      <c r="AC343" s="230"/>
      <c r="AD343" s="230"/>
      <c r="AE343" s="230"/>
      <c r="AF343" s="230"/>
      <c r="AG343" s="230"/>
      <c r="AH343" s="230"/>
      <c r="AI343" s="231"/>
      <c r="AJ343" s="231"/>
      <c r="AK343" s="230"/>
      <c r="AL343" s="230"/>
      <c r="AM343" s="230"/>
      <c r="AN343" s="230"/>
    </row>
    <row r="344" spans="2:40" s="219" customFormat="1" hidden="1">
      <c r="B344" s="230"/>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c r="AA344" s="230"/>
      <c r="AB344" s="230"/>
      <c r="AC344" s="230"/>
      <c r="AD344" s="230"/>
      <c r="AE344" s="230"/>
      <c r="AF344" s="230"/>
      <c r="AG344" s="230"/>
      <c r="AH344" s="230"/>
      <c r="AI344" s="231"/>
      <c r="AJ344" s="231"/>
      <c r="AK344" s="230"/>
      <c r="AL344" s="230"/>
      <c r="AM344" s="230"/>
      <c r="AN344" s="230"/>
    </row>
    <row r="345" spans="2:40" s="219" customFormat="1" hidden="1">
      <c r="B345" s="230"/>
      <c r="C345" s="230"/>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c r="AA345" s="230"/>
      <c r="AB345" s="230"/>
      <c r="AC345" s="230"/>
      <c r="AD345" s="230"/>
      <c r="AE345" s="230"/>
      <c r="AF345" s="230"/>
      <c r="AG345" s="230"/>
      <c r="AH345" s="230"/>
      <c r="AI345" s="231"/>
      <c r="AJ345" s="231"/>
      <c r="AK345" s="230"/>
      <c r="AL345" s="230"/>
      <c r="AM345" s="230"/>
      <c r="AN345" s="230"/>
    </row>
    <row r="346" spans="2:40" s="219" customFormat="1" hidden="1">
      <c r="B346" s="230"/>
      <c r="C346" s="230"/>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c r="AA346" s="230"/>
      <c r="AB346" s="230"/>
      <c r="AC346" s="230"/>
      <c r="AD346" s="230"/>
      <c r="AE346" s="230"/>
      <c r="AF346" s="230"/>
      <c r="AG346" s="230"/>
      <c r="AH346" s="230"/>
      <c r="AI346" s="231"/>
      <c r="AJ346" s="231"/>
      <c r="AK346" s="230"/>
      <c r="AL346" s="230"/>
      <c r="AM346" s="230"/>
      <c r="AN346" s="230"/>
    </row>
    <row r="347" spans="2:40" s="219" customFormat="1" hidden="1">
      <c r="B347" s="230"/>
      <c r="C347" s="230"/>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c r="AA347" s="230"/>
      <c r="AB347" s="230"/>
      <c r="AC347" s="230"/>
      <c r="AD347" s="230"/>
      <c r="AE347" s="230"/>
      <c r="AF347" s="230"/>
      <c r="AG347" s="230"/>
      <c r="AH347" s="230"/>
      <c r="AI347" s="231"/>
      <c r="AJ347" s="231"/>
      <c r="AK347" s="230"/>
      <c r="AL347" s="230"/>
      <c r="AM347" s="230"/>
      <c r="AN347" s="230"/>
    </row>
    <row r="348" spans="2:40" s="219" customFormat="1" hidden="1">
      <c r="B348" s="230"/>
      <c r="C348" s="230"/>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c r="AA348" s="230"/>
      <c r="AB348" s="230"/>
      <c r="AC348" s="230"/>
      <c r="AD348" s="230"/>
      <c r="AE348" s="230"/>
      <c r="AF348" s="230"/>
      <c r="AG348" s="230"/>
      <c r="AH348" s="230"/>
      <c r="AI348" s="231"/>
      <c r="AJ348" s="231"/>
      <c r="AK348" s="230"/>
      <c r="AL348" s="230"/>
      <c r="AM348" s="230"/>
      <c r="AN348" s="230"/>
    </row>
    <row r="349" spans="2:40" s="219" customFormat="1" hidden="1">
      <c r="B349" s="230"/>
      <c r="C349" s="230"/>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c r="AA349" s="230"/>
      <c r="AB349" s="230"/>
      <c r="AC349" s="230"/>
      <c r="AD349" s="230"/>
      <c r="AE349" s="230"/>
      <c r="AF349" s="230"/>
      <c r="AG349" s="230"/>
      <c r="AH349" s="230"/>
      <c r="AI349" s="231"/>
      <c r="AJ349" s="231"/>
      <c r="AK349" s="230"/>
      <c r="AL349" s="230"/>
      <c r="AM349" s="230"/>
      <c r="AN349" s="230"/>
    </row>
    <row r="350" spans="2:40" s="219" customFormat="1" hidden="1">
      <c r="B350" s="230"/>
      <c r="C350" s="230"/>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c r="AA350" s="230"/>
      <c r="AB350" s="230"/>
      <c r="AC350" s="230"/>
      <c r="AD350" s="230"/>
      <c r="AE350" s="230"/>
      <c r="AF350" s="230"/>
      <c r="AG350" s="230"/>
      <c r="AH350" s="230"/>
      <c r="AI350" s="231"/>
      <c r="AJ350" s="231"/>
      <c r="AK350" s="230"/>
      <c r="AL350" s="230"/>
      <c r="AM350" s="230"/>
      <c r="AN350" s="230"/>
    </row>
    <row r="351" spans="2:40" s="219" customFormat="1" hidden="1">
      <c r="B351" s="230"/>
      <c r="C351" s="230"/>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c r="AA351" s="230"/>
      <c r="AB351" s="230"/>
      <c r="AC351" s="230"/>
      <c r="AD351" s="230"/>
      <c r="AE351" s="230"/>
      <c r="AF351" s="230"/>
      <c r="AG351" s="230"/>
      <c r="AH351" s="230"/>
      <c r="AI351" s="231"/>
      <c r="AJ351" s="231"/>
      <c r="AK351" s="230"/>
      <c r="AL351" s="230"/>
      <c r="AM351" s="230"/>
      <c r="AN351" s="230"/>
    </row>
    <row r="352" spans="2:40" s="219" customFormat="1" hidden="1">
      <c r="B352" s="230"/>
      <c r="C352" s="230"/>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c r="AA352" s="230"/>
      <c r="AB352" s="230"/>
      <c r="AC352" s="230"/>
      <c r="AD352" s="230"/>
      <c r="AE352" s="230"/>
      <c r="AF352" s="230"/>
      <c r="AG352" s="230"/>
      <c r="AH352" s="230"/>
      <c r="AI352" s="231"/>
      <c r="AJ352" s="231"/>
      <c r="AK352" s="230"/>
      <c r="AL352" s="230"/>
      <c r="AM352" s="230"/>
      <c r="AN352" s="230"/>
    </row>
    <row r="353" spans="2:40" s="219" customFormat="1" hidden="1">
      <c r="B353" s="230"/>
      <c r="C353" s="230"/>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c r="AA353" s="230"/>
      <c r="AB353" s="230"/>
      <c r="AC353" s="230"/>
      <c r="AD353" s="230"/>
      <c r="AE353" s="230"/>
      <c r="AF353" s="230"/>
      <c r="AG353" s="230"/>
      <c r="AH353" s="230"/>
      <c r="AI353" s="231"/>
      <c r="AJ353" s="231"/>
      <c r="AK353" s="230"/>
      <c r="AL353" s="230"/>
      <c r="AM353" s="230"/>
      <c r="AN353" s="230"/>
    </row>
    <row r="354" spans="2:40" s="219" customFormat="1" hidden="1">
      <c r="B354" s="230"/>
      <c r="C354" s="230"/>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c r="AA354" s="230"/>
      <c r="AB354" s="230"/>
      <c r="AC354" s="230"/>
      <c r="AD354" s="230"/>
      <c r="AE354" s="230"/>
      <c r="AF354" s="230"/>
      <c r="AG354" s="230"/>
      <c r="AH354" s="230"/>
      <c r="AI354" s="231"/>
      <c r="AJ354" s="231"/>
      <c r="AK354" s="230"/>
      <c r="AL354" s="230"/>
      <c r="AM354" s="230"/>
      <c r="AN354" s="230"/>
    </row>
    <row r="355" spans="2:40" s="219" customFormat="1" hidden="1">
      <c r="B355" s="230"/>
      <c r="C355" s="230"/>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c r="AA355" s="230"/>
      <c r="AB355" s="230"/>
      <c r="AC355" s="230"/>
      <c r="AD355" s="230"/>
      <c r="AE355" s="230"/>
      <c r="AF355" s="230"/>
      <c r="AG355" s="230"/>
      <c r="AH355" s="230"/>
      <c r="AI355" s="231"/>
      <c r="AJ355" s="231"/>
      <c r="AK355" s="230"/>
      <c r="AL355" s="230"/>
      <c r="AM355" s="230"/>
      <c r="AN355" s="230"/>
    </row>
    <row r="356" spans="2:40" s="219" customFormat="1" hidden="1">
      <c r="B356" s="230"/>
      <c r="C356" s="230"/>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c r="AA356" s="230"/>
      <c r="AB356" s="230"/>
      <c r="AC356" s="230"/>
      <c r="AD356" s="230"/>
      <c r="AE356" s="230"/>
      <c r="AF356" s="230"/>
      <c r="AG356" s="230"/>
      <c r="AH356" s="230"/>
      <c r="AI356" s="231"/>
      <c r="AJ356" s="231"/>
      <c r="AK356" s="230"/>
      <c r="AL356" s="230"/>
      <c r="AM356" s="230"/>
      <c r="AN356" s="230"/>
    </row>
    <row r="357" spans="2:40" s="219" customFormat="1" hidden="1">
      <c r="B357" s="230"/>
      <c r="C357" s="230"/>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c r="AA357" s="230"/>
      <c r="AB357" s="230"/>
      <c r="AC357" s="230"/>
      <c r="AD357" s="230"/>
      <c r="AE357" s="230"/>
      <c r="AF357" s="230"/>
      <c r="AG357" s="230"/>
      <c r="AH357" s="230"/>
      <c r="AI357" s="231"/>
      <c r="AJ357" s="231"/>
      <c r="AK357" s="230"/>
      <c r="AL357" s="230"/>
      <c r="AM357" s="230"/>
      <c r="AN357" s="230"/>
    </row>
    <row r="358" spans="2:40" s="219" customFormat="1" hidden="1">
      <c r="B358" s="230"/>
      <c r="C358" s="230"/>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c r="AA358" s="230"/>
      <c r="AB358" s="230"/>
      <c r="AC358" s="230"/>
      <c r="AD358" s="230"/>
      <c r="AE358" s="230"/>
      <c r="AF358" s="230"/>
      <c r="AG358" s="230"/>
      <c r="AH358" s="230"/>
      <c r="AI358" s="231"/>
      <c r="AJ358" s="231"/>
      <c r="AK358" s="230"/>
      <c r="AL358" s="230"/>
      <c r="AM358" s="230"/>
      <c r="AN358" s="230"/>
    </row>
    <row r="359" spans="2:40" s="219" customFormat="1" hidden="1">
      <c r="B359" s="230"/>
      <c r="C359" s="230"/>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c r="AA359" s="230"/>
      <c r="AB359" s="230"/>
      <c r="AC359" s="230"/>
      <c r="AD359" s="230"/>
      <c r="AE359" s="230"/>
      <c r="AF359" s="230"/>
      <c r="AG359" s="230"/>
      <c r="AH359" s="230"/>
      <c r="AI359" s="231"/>
      <c r="AJ359" s="231"/>
      <c r="AK359" s="230"/>
      <c r="AL359" s="230"/>
      <c r="AM359" s="230"/>
      <c r="AN359" s="230"/>
    </row>
    <row r="360" spans="2:40" s="219" customFormat="1" hidden="1">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c r="AA360" s="230"/>
      <c r="AB360" s="230"/>
      <c r="AC360" s="230"/>
      <c r="AD360" s="230"/>
      <c r="AE360" s="230"/>
      <c r="AF360" s="230"/>
      <c r="AG360" s="230"/>
      <c r="AH360" s="230"/>
      <c r="AI360" s="231"/>
      <c r="AJ360" s="231"/>
      <c r="AK360" s="230"/>
      <c r="AL360" s="230"/>
      <c r="AM360" s="230"/>
      <c r="AN360" s="230"/>
    </row>
    <row r="361" spans="2:40" s="219" customFormat="1" hidden="1">
      <c r="B361" s="230"/>
      <c r="C361" s="230"/>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c r="AA361" s="230"/>
      <c r="AB361" s="230"/>
      <c r="AC361" s="230"/>
      <c r="AD361" s="230"/>
      <c r="AE361" s="230"/>
      <c r="AF361" s="230"/>
      <c r="AG361" s="230"/>
      <c r="AH361" s="230"/>
      <c r="AI361" s="231"/>
      <c r="AJ361" s="231"/>
      <c r="AK361" s="230"/>
      <c r="AL361" s="230"/>
      <c r="AM361" s="230"/>
      <c r="AN361" s="230"/>
    </row>
    <row r="362" spans="2:40" s="219" customFormat="1" hidden="1">
      <c r="B362" s="230"/>
      <c r="C362" s="230"/>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c r="AA362" s="230"/>
      <c r="AB362" s="230"/>
      <c r="AC362" s="230"/>
      <c r="AD362" s="230"/>
      <c r="AE362" s="230"/>
      <c r="AF362" s="230"/>
      <c r="AG362" s="230"/>
      <c r="AH362" s="230"/>
      <c r="AI362" s="231"/>
      <c r="AJ362" s="231"/>
      <c r="AK362" s="230"/>
      <c r="AL362" s="230"/>
      <c r="AM362" s="230"/>
      <c r="AN362" s="230"/>
    </row>
    <row r="363" spans="2:40" s="219" customFormat="1" hidden="1">
      <c r="B363" s="230"/>
      <c r="C363" s="230"/>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c r="AA363" s="230"/>
      <c r="AB363" s="230"/>
      <c r="AC363" s="230"/>
      <c r="AD363" s="230"/>
      <c r="AE363" s="230"/>
      <c r="AF363" s="230"/>
      <c r="AG363" s="230"/>
      <c r="AH363" s="230"/>
      <c r="AI363" s="231"/>
      <c r="AJ363" s="231"/>
      <c r="AK363" s="230"/>
      <c r="AL363" s="230"/>
      <c r="AM363" s="230"/>
      <c r="AN363" s="230"/>
    </row>
    <row r="364" spans="2:40" s="219" customFormat="1" hidden="1">
      <c r="B364" s="230"/>
      <c r="C364" s="230"/>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c r="AA364" s="230"/>
      <c r="AB364" s="230"/>
      <c r="AC364" s="230"/>
      <c r="AD364" s="230"/>
      <c r="AE364" s="230"/>
      <c r="AF364" s="230"/>
      <c r="AG364" s="230"/>
      <c r="AH364" s="230"/>
      <c r="AI364" s="231"/>
      <c r="AJ364" s="231"/>
      <c r="AK364" s="230"/>
      <c r="AL364" s="230"/>
      <c r="AM364" s="230"/>
      <c r="AN364" s="230"/>
    </row>
    <row r="365" spans="2:40" s="219" customFormat="1" hidden="1">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c r="AA365" s="230"/>
      <c r="AB365" s="230"/>
      <c r="AC365" s="230"/>
      <c r="AD365" s="230"/>
      <c r="AE365" s="230"/>
      <c r="AF365" s="230"/>
      <c r="AG365" s="230"/>
      <c r="AH365" s="230"/>
      <c r="AI365" s="231"/>
      <c r="AJ365" s="231"/>
      <c r="AK365" s="230"/>
      <c r="AL365" s="230"/>
      <c r="AM365" s="230"/>
      <c r="AN365" s="230"/>
    </row>
    <row r="366" spans="2:40" s="219" customFormat="1" hidden="1">
      <c r="B366" s="230"/>
      <c r="C366" s="230"/>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c r="AA366" s="230"/>
      <c r="AB366" s="230"/>
      <c r="AC366" s="230"/>
      <c r="AD366" s="230"/>
      <c r="AE366" s="230"/>
      <c r="AF366" s="230"/>
      <c r="AG366" s="230"/>
      <c r="AH366" s="230"/>
      <c r="AI366" s="231"/>
      <c r="AJ366" s="231"/>
      <c r="AK366" s="230"/>
      <c r="AL366" s="230"/>
      <c r="AM366" s="230"/>
      <c r="AN366" s="230"/>
    </row>
    <row r="367" spans="2:40" s="219" customFormat="1" hidden="1">
      <c r="B367" s="230"/>
      <c r="C367" s="230"/>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1"/>
      <c r="AJ367" s="231"/>
      <c r="AK367" s="230"/>
      <c r="AL367" s="230"/>
      <c r="AM367" s="230"/>
      <c r="AN367" s="230"/>
    </row>
    <row r="368" spans="2:40" s="219" customFormat="1" hidden="1">
      <c r="B368" s="230"/>
      <c r="C368" s="230"/>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c r="AA368" s="230"/>
      <c r="AB368" s="230"/>
      <c r="AC368" s="230"/>
      <c r="AD368" s="230"/>
      <c r="AE368" s="230"/>
      <c r="AF368" s="230"/>
      <c r="AG368" s="230"/>
      <c r="AH368" s="230"/>
      <c r="AI368" s="231"/>
      <c r="AJ368" s="231"/>
      <c r="AK368" s="230"/>
      <c r="AL368" s="230"/>
      <c r="AM368" s="230"/>
      <c r="AN368" s="230"/>
    </row>
    <row r="369" spans="2:40" s="219" customFormat="1" hidden="1">
      <c r="B369" s="230"/>
      <c r="C369" s="230"/>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1"/>
      <c r="AJ369" s="231"/>
      <c r="AK369" s="230"/>
      <c r="AL369" s="230"/>
      <c r="AM369" s="230"/>
      <c r="AN369" s="230"/>
    </row>
    <row r="370" spans="2:40" s="219" customFormat="1" hidden="1">
      <c r="B370" s="230"/>
      <c r="C370" s="230"/>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1"/>
      <c r="AJ370" s="231"/>
      <c r="AK370" s="230"/>
      <c r="AL370" s="230"/>
      <c r="AM370" s="230"/>
      <c r="AN370" s="230"/>
    </row>
    <row r="371" spans="2:40" s="219" customFormat="1" hidden="1">
      <c r="B371" s="230"/>
      <c r="C371" s="230"/>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c r="AA371" s="230"/>
      <c r="AB371" s="230"/>
      <c r="AC371" s="230"/>
      <c r="AD371" s="230"/>
      <c r="AE371" s="230"/>
      <c r="AF371" s="230"/>
      <c r="AG371" s="230"/>
      <c r="AH371" s="230"/>
      <c r="AI371" s="231"/>
      <c r="AJ371" s="231"/>
      <c r="AK371" s="230"/>
      <c r="AL371" s="230"/>
      <c r="AM371" s="230"/>
      <c r="AN371" s="230"/>
    </row>
    <row r="372" spans="2:40" s="219" customFormat="1" hidden="1">
      <c r="B372" s="230"/>
      <c r="C372" s="230"/>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c r="AA372" s="230"/>
      <c r="AB372" s="230"/>
      <c r="AC372" s="230"/>
      <c r="AD372" s="230"/>
      <c r="AE372" s="230"/>
      <c r="AF372" s="230"/>
      <c r="AG372" s="230"/>
      <c r="AH372" s="230"/>
      <c r="AI372" s="231"/>
      <c r="AJ372" s="231"/>
      <c r="AK372" s="230"/>
      <c r="AL372" s="230"/>
      <c r="AM372" s="230"/>
      <c r="AN372" s="230"/>
    </row>
    <row r="373" spans="2:40" s="219" customFormat="1" hidden="1">
      <c r="B373" s="230"/>
      <c r="C373" s="230"/>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c r="AA373" s="230"/>
      <c r="AB373" s="230"/>
      <c r="AC373" s="230"/>
      <c r="AD373" s="230"/>
      <c r="AE373" s="230"/>
      <c r="AF373" s="230"/>
      <c r="AG373" s="230"/>
      <c r="AH373" s="230"/>
      <c r="AI373" s="231"/>
      <c r="AJ373" s="231"/>
      <c r="AK373" s="230"/>
      <c r="AL373" s="230"/>
      <c r="AM373" s="230"/>
      <c r="AN373" s="230"/>
    </row>
    <row r="374" spans="2:40" s="219" customFormat="1" hidden="1">
      <c r="B374" s="230"/>
      <c r="C374" s="230"/>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c r="AA374" s="230"/>
      <c r="AB374" s="230"/>
      <c r="AC374" s="230"/>
      <c r="AD374" s="230"/>
      <c r="AE374" s="230"/>
      <c r="AF374" s="230"/>
      <c r="AG374" s="230"/>
      <c r="AH374" s="230"/>
      <c r="AI374" s="231"/>
      <c r="AJ374" s="231"/>
      <c r="AK374" s="230"/>
      <c r="AL374" s="230"/>
      <c r="AM374" s="230"/>
      <c r="AN374" s="230"/>
    </row>
    <row r="375" spans="2:40" s="219" customFormat="1" hidden="1">
      <c r="B375" s="230"/>
      <c r="C375" s="230"/>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c r="AA375" s="230"/>
      <c r="AB375" s="230"/>
      <c r="AC375" s="230"/>
      <c r="AD375" s="230"/>
      <c r="AE375" s="230"/>
      <c r="AF375" s="230"/>
      <c r="AG375" s="230"/>
      <c r="AH375" s="230"/>
      <c r="AI375" s="231"/>
      <c r="AJ375" s="231"/>
      <c r="AK375" s="230"/>
      <c r="AL375" s="230"/>
      <c r="AM375" s="230"/>
      <c r="AN375" s="230"/>
    </row>
    <row r="376" spans="2:40" s="219" customFormat="1" hidden="1">
      <c r="B376" s="230"/>
      <c r="C376" s="230"/>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c r="AA376" s="230"/>
      <c r="AB376" s="230"/>
      <c r="AC376" s="230"/>
      <c r="AD376" s="230"/>
      <c r="AE376" s="230"/>
      <c r="AF376" s="230"/>
      <c r="AG376" s="230"/>
      <c r="AH376" s="230"/>
      <c r="AI376" s="231"/>
      <c r="AJ376" s="231"/>
      <c r="AK376" s="230"/>
      <c r="AL376" s="230"/>
      <c r="AM376" s="230"/>
      <c r="AN376" s="230"/>
    </row>
    <row r="377" spans="2:40" s="219" customFormat="1" hidden="1">
      <c r="B377" s="230"/>
      <c r="C377" s="230"/>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c r="AA377" s="230"/>
      <c r="AB377" s="230"/>
      <c r="AC377" s="230"/>
      <c r="AD377" s="230"/>
      <c r="AE377" s="230"/>
      <c r="AF377" s="230"/>
      <c r="AG377" s="230"/>
      <c r="AH377" s="230"/>
      <c r="AI377" s="231"/>
      <c r="AJ377" s="231"/>
      <c r="AK377" s="230"/>
      <c r="AL377" s="230"/>
      <c r="AM377" s="230"/>
      <c r="AN377" s="230"/>
    </row>
    <row r="378" spans="2:40" s="219" customFormat="1" hidden="1">
      <c r="B378" s="230"/>
      <c r="C378" s="230"/>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c r="AA378" s="230"/>
      <c r="AB378" s="230"/>
      <c r="AC378" s="230"/>
      <c r="AD378" s="230"/>
      <c r="AE378" s="230"/>
      <c r="AF378" s="230"/>
      <c r="AG378" s="230"/>
      <c r="AH378" s="230"/>
      <c r="AI378" s="231"/>
      <c r="AJ378" s="231"/>
      <c r="AK378" s="230"/>
      <c r="AL378" s="230"/>
      <c r="AM378" s="230"/>
      <c r="AN378" s="230"/>
    </row>
    <row r="379" spans="2:40" s="219" customFormat="1" hidden="1">
      <c r="B379" s="230"/>
      <c r="C379" s="230"/>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c r="AA379" s="230"/>
      <c r="AB379" s="230"/>
      <c r="AC379" s="230"/>
      <c r="AD379" s="230"/>
      <c r="AE379" s="230"/>
      <c r="AF379" s="230"/>
      <c r="AG379" s="230"/>
      <c r="AH379" s="230"/>
      <c r="AI379" s="231"/>
      <c r="AJ379" s="231"/>
      <c r="AK379" s="230"/>
      <c r="AL379" s="230"/>
      <c r="AM379" s="230"/>
      <c r="AN379" s="230"/>
    </row>
    <row r="380" spans="2:40" s="219" customFormat="1" hidden="1">
      <c r="B380" s="230"/>
      <c r="C380" s="230"/>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c r="AA380" s="230"/>
      <c r="AB380" s="230"/>
      <c r="AC380" s="230"/>
      <c r="AD380" s="230"/>
      <c r="AE380" s="230"/>
      <c r="AF380" s="230"/>
      <c r="AG380" s="230"/>
      <c r="AH380" s="230"/>
      <c r="AI380" s="231"/>
      <c r="AJ380" s="231"/>
      <c r="AK380" s="230"/>
      <c r="AL380" s="230"/>
      <c r="AM380" s="230"/>
      <c r="AN380" s="230"/>
    </row>
    <row r="381" spans="2:40" s="219" customFormat="1" hidden="1">
      <c r="B381" s="230"/>
      <c r="C381" s="230"/>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c r="AA381" s="230"/>
      <c r="AB381" s="230"/>
      <c r="AC381" s="230"/>
      <c r="AD381" s="230"/>
      <c r="AE381" s="230"/>
      <c r="AF381" s="230"/>
      <c r="AG381" s="230"/>
      <c r="AH381" s="230"/>
      <c r="AI381" s="231"/>
      <c r="AJ381" s="231"/>
      <c r="AK381" s="230"/>
      <c r="AL381" s="230"/>
      <c r="AM381" s="230"/>
      <c r="AN381" s="230"/>
    </row>
    <row r="382" spans="2:40" s="219" customFormat="1" hidden="1">
      <c r="B382" s="230"/>
      <c r="C382" s="230"/>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c r="AA382" s="230"/>
      <c r="AB382" s="230"/>
      <c r="AC382" s="230"/>
      <c r="AD382" s="230"/>
      <c r="AE382" s="230"/>
      <c r="AF382" s="230"/>
      <c r="AG382" s="230"/>
      <c r="AH382" s="230"/>
      <c r="AI382" s="231"/>
      <c r="AJ382" s="231"/>
      <c r="AK382" s="230"/>
      <c r="AL382" s="230"/>
      <c r="AM382" s="230"/>
      <c r="AN382" s="230"/>
    </row>
    <row r="383" spans="2:40" s="219" customFormat="1" hidden="1">
      <c r="B383" s="230"/>
      <c r="C383" s="230"/>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c r="AA383" s="230"/>
      <c r="AB383" s="230"/>
      <c r="AC383" s="230"/>
      <c r="AD383" s="230"/>
      <c r="AE383" s="230"/>
      <c r="AF383" s="230"/>
      <c r="AG383" s="230"/>
      <c r="AH383" s="230"/>
      <c r="AI383" s="231"/>
      <c r="AJ383" s="231"/>
      <c r="AK383" s="230"/>
      <c r="AL383" s="230"/>
      <c r="AM383" s="230"/>
      <c r="AN383" s="230"/>
    </row>
    <row r="384" spans="2:40" s="219" customFormat="1" hidden="1">
      <c r="B384" s="230"/>
      <c r="C384" s="230"/>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c r="AA384" s="230"/>
      <c r="AB384" s="230"/>
      <c r="AC384" s="230"/>
      <c r="AD384" s="230"/>
      <c r="AE384" s="230"/>
      <c r="AF384" s="230"/>
      <c r="AG384" s="230"/>
      <c r="AH384" s="230"/>
      <c r="AI384" s="231"/>
      <c r="AJ384" s="231"/>
      <c r="AK384" s="230"/>
      <c r="AL384" s="230"/>
      <c r="AM384" s="230"/>
      <c r="AN384" s="230"/>
    </row>
    <row r="385" spans="2:40" s="219" customFormat="1" hidden="1">
      <c r="B385" s="230"/>
      <c r="C385" s="230"/>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c r="AA385" s="230"/>
      <c r="AB385" s="230"/>
      <c r="AC385" s="230"/>
      <c r="AD385" s="230"/>
      <c r="AE385" s="230"/>
      <c r="AF385" s="230"/>
      <c r="AG385" s="230"/>
      <c r="AH385" s="230"/>
      <c r="AI385" s="231"/>
      <c r="AJ385" s="231"/>
      <c r="AK385" s="230"/>
      <c r="AL385" s="230"/>
      <c r="AM385" s="230"/>
      <c r="AN385" s="230"/>
    </row>
    <row r="386" spans="2:40" s="219" customFormat="1" hidden="1">
      <c r="B386" s="230"/>
      <c r="C386" s="230"/>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c r="AA386" s="230"/>
      <c r="AB386" s="230"/>
      <c r="AC386" s="230"/>
      <c r="AD386" s="230"/>
      <c r="AE386" s="230"/>
      <c r="AF386" s="230"/>
      <c r="AG386" s="230"/>
      <c r="AH386" s="230"/>
      <c r="AI386" s="231"/>
      <c r="AJ386" s="231"/>
      <c r="AK386" s="230"/>
      <c r="AL386" s="230"/>
      <c r="AM386" s="230"/>
      <c r="AN386" s="230"/>
    </row>
    <row r="387" spans="2:40" s="219" customFormat="1" hidden="1">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1"/>
      <c r="AJ387" s="231"/>
      <c r="AK387" s="230"/>
      <c r="AL387" s="230"/>
      <c r="AM387" s="230"/>
      <c r="AN387" s="230"/>
    </row>
    <row r="388" spans="2:40" s="219" customFormat="1" hidden="1">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c r="AA388" s="230"/>
      <c r="AB388" s="230"/>
      <c r="AC388" s="230"/>
      <c r="AD388" s="230"/>
      <c r="AE388" s="230"/>
      <c r="AF388" s="230"/>
      <c r="AG388" s="230"/>
      <c r="AH388" s="230"/>
      <c r="AI388" s="231"/>
      <c r="AJ388" s="231"/>
      <c r="AK388" s="230"/>
      <c r="AL388" s="230"/>
      <c r="AM388" s="230"/>
      <c r="AN388" s="230"/>
    </row>
    <row r="389" spans="2:40" s="219" customFormat="1" hidden="1">
      <c r="B389" s="230"/>
      <c r="C389" s="230"/>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c r="AA389" s="230"/>
      <c r="AB389" s="230"/>
      <c r="AC389" s="230"/>
      <c r="AD389" s="230"/>
      <c r="AE389" s="230"/>
      <c r="AF389" s="230"/>
      <c r="AG389" s="230"/>
      <c r="AH389" s="230"/>
      <c r="AI389" s="231"/>
      <c r="AJ389" s="231"/>
      <c r="AK389" s="230"/>
      <c r="AL389" s="230"/>
      <c r="AM389" s="230"/>
      <c r="AN389" s="230"/>
    </row>
    <row r="390" spans="2:40" s="219" customFormat="1" hidden="1">
      <c r="B390" s="230"/>
      <c r="C390" s="230"/>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c r="AA390" s="230"/>
      <c r="AB390" s="230"/>
      <c r="AC390" s="230"/>
      <c r="AD390" s="230"/>
      <c r="AE390" s="230"/>
      <c r="AF390" s="230"/>
      <c r="AG390" s="230"/>
      <c r="AH390" s="230"/>
      <c r="AI390" s="231"/>
      <c r="AJ390" s="231"/>
      <c r="AK390" s="230"/>
      <c r="AL390" s="230"/>
      <c r="AM390" s="230"/>
      <c r="AN390" s="230"/>
    </row>
    <row r="391" spans="2:40" s="219" customFormat="1" hidden="1">
      <c r="B391" s="230"/>
      <c r="C391" s="230"/>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c r="AA391" s="230"/>
      <c r="AB391" s="230"/>
      <c r="AC391" s="230"/>
      <c r="AD391" s="230"/>
      <c r="AE391" s="230"/>
      <c r="AF391" s="230"/>
      <c r="AG391" s="230"/>
      <c r="AH391" s="230"/>
      <c r="AI391" s="231"/>
      <c r="AJ391" s="231"/>
      <c r="AK391" s="230"/>
      <c r="AL391" s="230"/>
      <c r="AM391" s="230"/>
      <c r="AN391" s="230"/>
    </row>
    <row r="392" spans="2:40" s="219" customFormat="1" hidden="1">
      <c r="B392" s="230"/>
      <c r="C392" s="230"/>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c r="AA392" s="230"/>
      <c r="AB392" s="230"/>
      <c r="AC392" s="230"/>
      <c r="AD392" s="230"/>
      <c r="AE392" s="230"/>
      <c r="AF392" s="230"/>
      <c r="AG392" s="230"/>
      <c r="AH392" s="230"/>
      <c r="AI392" s="231"/>
      <c r="AJ392" s="231"/>
      <c r="AK392" s="230"/>
      <c r="AL392" s="230"/>
      <c r="AM392" s="230"/>
      <c r="AN392" s="230"/>
    </row>
    <row r="393" spans="2:40" s="219" customFormat="1" hidden="1">
      <c r="B393" s="230"/>
      <c r="C393" s="230"/>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c r="AA393" s="230"/>
      <c r="AB393" s="230"/>
      <c r="AC393" s="230"/>
      <c r="AD393" s="230"/>
      <c r="AE393" s="230"/>
      <c r="AF393" s="230"/>
      <c r="AG393" s="230"/>
      <c r="AH393" s="230"/>
      <c r="AI393" s="231"/>
      <c r="AJ393" s="231"/>
      <c r="AK393" s="230"/>
      <c r="AL393" s="230"/>
      <c r="AM393" s="230"/>
      <c r="AN393" s="230"/>
    </row>
    <row r="394" spans="2:40" s="219" customFormat="1" hidden="1">
      <c r="B394" s="230"/>
      <c r="C394" s="230"/>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c r="AA394" s="230"/>
      <c r="AB394" s="230"/>
      <c r="AC394" s="230"/>
      <c r="AD394" s="230"/>
      <c r="AE394" s="230"/>
      <c r="AF394" s="230"/>
      <c r="AG394" s="230"/>
      <c r="AH394" s="230"/>
      <c r="AI394" s="231"/>
      <c r="AJ394" s="231"/>
      <c r="AK394" s="230"/>
      <c r="AL394" s="230"/>
      <c r="AM394" s="230"/>
      <c r="AN394" s="230"/>
    </row>
    <row r="395" spans="2:40" s="219" customFormat="1" hidden="1">
      <c r="B395" s="230"/>
      <c r="C395" s="230"/>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c r="AA395" s="230"/>
      <c r="AB395" s="230"/>
      <c r="AC395" s="230"/>
      <c r="AD395" s="230"/>
      <c r="AE395" s="230"/>
      <c r="AF395" s="230"/>
      <c r="AG395" s="230"/>
      <c r="AH395" s="230"/>
      <c r="AI395" s="231"/>
      <c r="AJ395" s="231"/>
      <c r="AK395" s="230"/>
      <c r="AL395" s="230"/>
      <c r="AM395" s="230"/>
      <c r="AN395" s="230"/>
    </row>
    <row r="396" spans="2:40" s="219" customFormat="1" hidden="1">
      <c r="B396" s="230"/>
      <c r="C396" s="230"/>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c r="AA396" s="230"/>
      <c r="AB396" s="230"/>
      <c r="AC396" s="230"/>
      <c r="AD396" s="230"/>
      <c r="AE396" s="230"/>
      <c r="AF396" s="230"/>
      <c r="AG396" s="230"/>
      <c r="AH396" s="230"/>
      <c r="AI396" s="231"/>
      <c r="AJ396" s="231"/>
      <c r="AK396" s="230"/>
      <c r="AL396" s="230"/>
      <c r="AM396" s="230"/>
      <c r="AN396" s="230"/>
    </row>
    <row r="397" spans="2:40" s="219" customFormat="1" hidden="1">
      <c r="B397" s="230"/>
      <c r="C397" s="230"/>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c r="AA397" s="230"/>
      <c r="AB397" s="230"/>
      <c r="AC397" s="230"/>
      <c r="AD397" s="230"/>
      <c r="AE397" s="230"/>
      <c r="AF397" s="230"/>
      <c r="AG397" s="230"/>
      <c r="AH397" s="230"/>
      <c r="AI397" s="231"/>
      <c r="AJ397" s="231"/>
      <c r="AK397" s="230"/>
      <c r="AL397" s="230"/>
      <c r="AM397" s="230"/>
      <c r="AN397" s="230"/>
    </row>
    <row r="398" spans="2:40" s="219" customFormat="1" hidden="1">
      <c r="B398" s="230"/>
      <c r="C398" s="230"/>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c r="AA398" s="230"/>
      <c r="AB398" s="230"/>
      <c r="AC398" s="230"/>
      <c r="AD398" s="230"/>
      <c r="AE398" s="230"/>
      <c r="AF398" s="230"/>
      <c r="AG398" s="230"/>
      <c r="AH398" s="230"/>
      <c r="AI398" s="231"/>
      <c r="AJ398" s="231"/>
      <c r="AK398" s="230"/>
      <c r="AL398" s="230"/>
      <c r="AM398" s="230"/>
      <c r="AN398" s="230"/>
    </row>
    <row r="399" spans="2:40" s="219" customFormat="1" hidden="1">
      <c r="B399" s="230"/>
      <c r="C399" s="230"/>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c r="AA399" s="230"/>
      <c r="AB399" s="230"/>
      <c r="AC399" s="230"/>
      <c r="AD399" s="230"/>
      <c r="AE399" s="230"/>
      <c r="AF399" s="230"/>
      <c r="AG399" s="230"/>
      <c r="AH399" s="230"/>
      <c r="AI399" s="231"/>
      <c r="AJ399" s="231"/>
      <c r="AK399" s="230"/>
      <c r="AL399" s="230"/>
      <c r="AM399" s="230"/>
      <c r="AN399" s="230"/>
    </row>
    <row r="400" spans="2:40" s="219" customFormat="1" hidden="1">
      <c r="B400" s="230"/>
      <c r="C400" s="230"/>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c r="AA400" s="230"/>
      <c r="AB400" s="230"/>
      <c r="AC400" s="230"/>
      <c r="AD400" s="230"/>
      <c r="AE400" s="230"/>
      <c r="AF400" s="230"/>
      <c r="AG400" s="230"/>
      <c r="AH400" s="230"/>
      <c r="AI400" s="231"/>
      <c r="AJ400" s="231"/>
      <c r="AK400" s="230"/>
      <c r="AL400" s="230"/>
      <c r="AM400" s="230"/>
      <c r="AN400" s="230"/>
    </row>
    <row r="401" spans="2:40" s="219" customFormat="1" hidden="1">
      <c r="B401" s="230"/>
      <c r="C401" s="230"/>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c r="AA401" s="230"/>
      <c r="AB401" s="230"/>
      <c r="AC401" s="230"/>
      <c r="AD401" s="230"/>
      <c r="AE401" s="230"/>
      <c r="AF401" s="230"/>
      <c r="AG401" s="230"/>
      <c r="AH401" s="230"/>
      <c r="AI401" s="231"/>
      <c r="AJ401" s="231"/>
      <c r="AK401" s="230"/>
      <c r="AL401" s="230"/>
      <c r="AM401" s="230"/>
      <c r="AN401" s="230"/>
    </row>
    <row r="402" spans="2:40" s="219" customFormat="1" hidden="1">
      <c r="B402" s="230"/>
      <c r="C402" s="230"/>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c r="AA402" s="230"/>
      <c r="AB402" s="230"/>
      <c r="AC402" s="230"/>
      <c r="AD402" s="230"/>
      <c r="AE402" s="230"/>
      <c r="AF402" s="230"/>
      <c r="AG402" s="230"/>
      <c r="AH402" s="230"/>
      <c r="AI402" s="231"/>
      <c r="AJ402" s="231"/>
      <c r="AK402" s="230"/>
      <c r="AL402" s="230"/>
      <c r="AM402" s="230"/>
      <c r="AN402" s="230"/>
    </row>
    <row r="403" spans="2:40" s="219" customFormat="1" hidden="1">
      <c r="B403" s="230"/>
      <c r="C403" s="230"/>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c r="AA403" s="230"/>
      <c r="AB403" s="230"/>
      <c r="AC403" s="230"/>
      <c r="AD403" s="230"/>
      <c r="AE403" s="230"/>
      <c r="AF403" s="230"/>
      <c r="AG403" s="230"/>
      <c r="AH403" s="230"/>
      <c r="AI403" s="231"/>
      <c r="AJ403" s="231"/>
      <c r="AK403" s="230"/>
      <c r="AL403" s="230"/>
      <c r="AM403" s="230"/>
      <c r="AN403" s="230"/>
    </row>
    <row r="404" spans="2:40" s="219" customFormat="1" hidden="1">
      <c r="B404" s="230"/>
      <c r="C404" s="230"/>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c r="AA404" s="230"/>
      <c r="AB404" s="230"/>
      <c r="AC404" s="230"/>
      <c r="AD404" s="230"/>
      <c r="AE404" s="230"/>
      <c r="AF404" s="230"/>
      <c r="AG404" s="230"/>
      <c r="AH404" s="230"/>
      <c r="AI404" s="231"/>
      <c r="AJ404" s="231"/>
      <c r="AK404" s="230"/>
      <c r="AL404" s="230"/>
      <c r="AM404" s="230"/>
      <c r="AN404" s="230"/>
    </row>
    <row r="405" spans="2:40" s="219" customFormat="1" hidden="1">
      <c r="B405" s="230"/>
      <c r="C405" s="230"/>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c r="AA405" s="230"/>
      <c r="AB405" s="230"/>
      <c r="AC405" s="230"/>
      <c r="AD405" s="230"/>
      <c r="AE405" s="230"/>
      <c r="AF405" s="230"/>
      <c r="AG405" s="230"/>
      <c r="AH405" s="230"/>
      <c r="AI405" s="231"/>
      <c r="AJ405" s="231"/>
      <c r="AK405" s="230"/>
      <c r="AL405" s="230"/>
      <c r="AM405" s="230"/>
      <c r="AN405" s="230"/>
    </row>
    <row r="406" spans="2:40" s="219" customFormat="1" hidden="1">
      <c r="B406" s="230"/>
      <c r="C406" s="230"/>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c r="AA406" s="230"/>
      <c r="AB406" s="230"/>
      <c r="AC406" s="230"/>
      <c r="AD406" s="230"/>
      <c r="AE406" s="230"/>
      <c r="AF406" s="230"/>
      <c r="AG406" s="230"/>
      <c r="AH406" s="230"/>
      <c r="AI406" s="231"/>
      <c r="AJ406" s="231"/>
      <c r="AK406" s="230"/>
      <c r="AL406" s="230"/>
      <c r="AM406" s="230"/>
      <c r="AN406" s="230"/>
    </row>
    <row r="407" spans="2:40" s="219" customFormat="1" hidden="1">
      <c r="B407" s="230"/>
      <c r="C407" s="230"/>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c r="AA407" s="230"/>
      <c r="AB407" s="230"/>
      <c r="AC407" s="230"/>
      <c r="AD407" s="230"/>
      <c r="AE407" s="230"/>
      <c r="AF407" s="230"/>
      <c r="AG407" s="230"/>
      <c r="AH407" s="230"/>
      <c r="AI407" s="231"/>
      <c r="AJ407" s="231"/>
      <c r="AK407" s="230"/>
      <c r="AL407" s="230"/>
      <c r="AM407" s="230"/>
      <c r="AN407" s="230"/>
    </row>
    <row r="408" spans="2:40" s="219" customFormat="1" hidden="1">
      <c r="B408" s="230"/>
      <c r="C408" s="230"/>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c r="AA408" s="230"/>
      <c r="AB408" s="230"/>
      <c r="AC408" s="230"/>
      <c r="AD408" s="230"/>
      <c r="AE408" s="230"/>
      <c r="AF408" s="230"/>
      <c r="AG408" s="230"/>
      <c r="AH408" s="230"/>
      <c r="AI408" s="231"/>
      <c r="AJ408" s="231"/>
      <c r="AK408" s="230"/>
      <c r="AL408" s="230"/>
      <c r="AM408" s="230"/>
      <c r="AN408" s="230"/>
    </row>
    <row r="409" spans="2:40" s="219" customFormat="1" hidden="1">
      <c r="B409" s="230"/>
      <c r="C409" s="230"/>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c r="AA409" s="230"/>
      <c r="AB409" s="230"/>
      <c r="AC409" s="230"/>
      <c r="AD409" s="230"/>
      <c r="AE409" s="230"/>
      <c r="AF409" s="230"/>
      <c r="AG409" s="230"/>
      <c r="AH409" s="230"/>
      <c r="AI409" s="231"/>
      <c r="AJ409" s="231"/>
      <c r="AK409" s="230"/>
      <c r="AL409" s="230"/>
      <c r="AM409" s="230"/>
      <c r="AN409" s="230"/>
    </row>
    <row r="410" spans="2:40" s="219" customFormat="1" hidden="1">
      <c r="B410" s="230"/>
      <c r="C410" s="230"/>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c r="AA410" s="230"/>
      <c r="AB410" s="230"/>
      <c r="AC410" s="230"/>
      <c r="AD410" s="230"/>
      <c r="AE410" s="230"/>
      <c r="AF410" s="230"/>
      <c r="AG410" s="230"/>
      <c r="AH410" s="230"/>
      <c r="AI410" s="231"/>
      <c r="AJ410" s="231"/>
      <c r="AK410" s="230"/>
      <c r="AL410" s="230"/>
      <c r="AM410" s="230"/>
      <c r="AN410" s="230"/>
    </row>
    <row r="411" spans="2:40" s="219" customFormat="1" hidden="1">
      <c r="B411" s="230"/>
      <c r="C411" s="230"/>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c r="AA411" s="230"/>
      <c r="AB411" s="230"/>
      <c r="AC411" s="230"/>
      <c r="AD411" s="230"/>
      <c r="AE411" s="230"/>
      <c r="AF411" s="230"/>
      <c r="AG411" s="230"/>
      <c r="AH411" s="230"/>
      <c r="AI411" s="231"/>
      <c r="AJ411" s="231"/>
      <c r="AK411" s="230"/>
      <c r="AL411" s="230"/>
      <c r="AM411" s="230"/>
      <c r="AN411" s="230"/>
    </row>
    <row r="412" spans="2:40" s="219" customFormat="1" hidden="1">
      <c r="B412" s="230"/>
      <c r="C412" s="230"/>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c r="AA412" s="230"/>
      <c r="AB412" s="230"/>
      <c r="AC412" s="230"/>
      <c r="AD412" s="230"/>
      <c r="AE412" s="230"/>
      <c r="AF412" s="230"/>
      <c r="AG412" s="230"/>
      <c r="AH412" s="230"/>
      <c r="AI412" s="231"/>
      <c r="AJ412" s="231"/>
      <c r="AK412" s="230"/>
      <c r="AL412" s="230"/>
      <c r="AM412" s="230"/>
      <c r="AN412" s="230"/>
    </row>
    <row r="413" spans="2:40" s="219" customFormat="1" hidden="1">
      <c r="B413" s="230"/>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c r="AA413" s="230"/>
      <c r="AB413" s="230"/>
      <c r="AC413" s="230"/>
      <c r="AD413" s="230"/>
      <c r="AE413" s="230"/>
      <c r="AF413" s="230"/>
      <c r="AG413" s="230"/>
      <c r="AH413" s="230"/>
      <c r="AI413" s="231"/>
      <c r="AJ413" s="231"/>
      <c r="AK413" s="230"/>
      <c r="AL413" s="230"/>
      <c r="AM413" s="230"/>
      <c r="AN413" s="230"/>
    </row>
    <row r="414" spans="2:40" s="219" customFormat="1" hidden="1">
      <c r="B414" s="230"/>
      <c r="C414" s="230"/>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c r="AA414" s="230"/>
      <c r="AB414" s="230"/>
      <c r="AC414" s="230"/>
      <c r="AD414" s="230"/>
      <c r="AE414" s="230"/>
      <c r="AF414" s="230"/>
      <c r="AG414" s="230"/>
      <c r="AH414" s="230"/>
      <c r="AI414" s="231"/>
      <c r="AJ414" s="231"/>
      <c r="AK414" s="230"/>
      <c r="AL414" s="230"/>
      <c r="AM414" s="230"/>
      <c r="AN414" s="230"/>
    </row>
    <row r="415" spans="2:40" s="219" customFormat="1" hidden="1">
      <c r="B415" s="230"/>
      <c r="C415" s="230"/>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c r="AA415" s="230"/>
      <c r="AB415" s="230"/>
      <c r="AC415" s="230"/>
      <c r="AD415" s="230"/>
      <c r="AE415" s="230"/>
      <c r="AF415" s="230"/>
      <c r="AG415" s="230"/>
      <c r="AH415" s="230"/>
      <c r="AI415" s="231"/>
      <c r="AJ415" s="231"/>
      <c r="AK415" s="230"/>
      <c r="AL415" s="230"/>
      <c r="AM415" s="230"/>
      <c r="AN415" s="230"/>
    </row>
    <row r="416" spans="2:40" s="219" customFormat="1" hidden="1">
      <c r="B416" s="230"/>
      <c r="C416" s="230"/>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c r="AA416" s="230"/>
      <c r="AB416" s="230"/>
      <c r="AC416" s="230"/>
      <c r="AD416" s="230"/>
      <c r="AE416" s="230"/>
      <c r="AF416" s="230"/>
      <c r="AG416" s="230"/>
      <c r="AH416" s="230"/>
      <c r="AI416" s="231"/>
      <c r="AJ416" s="231"/>
      <c r="AK416" s="230"/>
      <c r="AL416" s="230"/>
      <c r="AM416" s="230"/>
      <c r="AN416" s="230"/>
    </row>
    <row r="417" spans="2:40" s="219" customFormat="1" hidden="1">
      <c r="B417" s="230"/>
      <c r="C417" s="230"/>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c r="AA417" s="230"/>
      <c r="AB417" s="230"/>
      <c r="AC417" s="230"/>
      <c r="AD417" s="230"/>
      <c r="AE417" s="230"/>
      <c r="AF417" s="230"/>
      <c r="AG417" s="230"/>
      <c r="AH417" s="230"/>
      <c r="AI417" s="231"/>
      <c r="AJ417" s="231"/>
      <c r="AK417" s="230"/>
      <c r="AL417" s="230"/>
      <c r="AM417" s="230"/>
      <c r="AN417" s="230"/>
    </row>
    <row r="418" spans="2:40" s="219" customFormat="1" hidden="1">
      <c r="B418" s="230"/>
      <c r="C418" s="230"/>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c r="AA418" s="230"/>
      <c r="AB418" s="230"/>
      <c r="AC418" s="230"/>
      <c r="AD418" s="230"/>
      <c r="AE418" s="230"/>
      <c r="AF418" s="230"/>
      <c r="AG418" s="230"/>
      <c r="AH418" s="230"/>
      <c r="AI418" s="231"/>
      <c r="AJ418" s="231"/>
      <c r="AK418" s="230"/>
      <c r="AL418" s="230"/>
      <c r="AM418" s="230"/>
      <c r="AN418" s="230"/>
    </row>
    <row r="419" spans="2:40" s="219" customFormat="1" hidden="1">
      <c r="B419" s="230"/>
      <c r="C419" s="230"/>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c r="AA419" s="230"/>
      <c r="AB419" s="230"/>
      <c r="AC419" s="230"/>
      <c r="AD419" s="230"/>
      <c r="AE419" s="230"/>
      <c r="AF419" s="230"/>
      <c r="AG419" s="230"/>
      <c r="AH419" s="230"/>
      <c r="AI419" s="231"/>
      <c r="AJ419" s="231"/>
      <c r="AK419" s="230"/>
      <c r="AL419" s="230"/>
      <c r="AM419" s="230"/>
      <c r="AN419" s="230"/>
    </row>
    <row r="420" spans="2:40" s="219" customFormat="1" hidden="1">
      <c r="B420" s="230"/>
      <c r="C420" s="230"/>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c r="AA420" s="230"/>
      <c r="AB420" s="230"/>
      <c r="AC420" s="230"/>
      <c r="AD420" s="230"/>
      <c r="AE420" s="230"/>
      <c r="AF420" s="230"/>
      <c r="AG420" s="230"/>
      <c r="AH420" s="230"/>
      <c r="AI420" s="231"/>
      <c r="AJ420" s="231"/>
      <c r="AK420" s="230"/>
      <c r="AL420" s="230"/>
      <c r="AM420" s="230"/>
      <c r="AN420" s="230"/>
    </row>
    <row r="421" spans="2:40" s="219" customFormat="1" hidden="1">
      <c r="B421" s="230"/>
      <c r="C421" s="230"/>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c r="AA421" s="230"/>
      <c r="AB421" s="230"/>
      <c r="AC421" s="230"/>
      <c r="AD421" s="230"/>
      <c r="AE421" s="230"/>
      <c r="AF421" s="230"/>
      <c r="AG421" s="230"/>
      <c r="AH421" s="230"/>
      <c r="AI421" s="231"/>
      <c r="AJ421" s="231"/>
      <c r="AK421" s="230"/>
      <c r="AL421" s="230"/>
      <c r="AM421" s="230"/>
      <c r="AN421" s="230"/>
    </row>
    <row r="422" spans="2:40" s="219" customFormat="1" hidden="1">
      <c r="B422" s="230"/>
      <c r="C422" s="230"/>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c r="AA422" s="230"/>
      <c r="AB422" s="230"/>
      <c r="AC422" s="230"/>
      <c r="AD422" s="230"/>
      <c r="AE422" s="230"/>
      <c r="AF422" s="230"/>
      <c r="AG422" s="230"/>
      <c r="AH422" s="230"/>
      <c r="AI422" s="231"/>
      <c r="AJ422" s="231"/>
      <c r="AK422" s="230"/>
      <c r="AL422" s="230"/>
      <c r="AM422" s="230"/>
      <c r="AN422" s="230"/>
    </row>
    <row r="423" spans="2:40" s="219" customFormat="1" hidden="1">
      <c r="B423" s="230"/>
      <c r="C423" s="230"/>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c r="AA423" s="230"/>
      <c r="AB423" s="230"/>
      <c r="AC423" s="230"/>
      <c r="AD423" s="230"/>
      <c r="AE423" s="230"/>
      <c r="AF423" s="230"/>
      <c r="AG423" s="230"/>
      <c r="AH423" s="230"/>
      <c r="AI423" s="231"/>
      <c r="AJ423" s="231"/>
      <c r="AK423" s="230"/>
      <c r="AL423" s="230"/>
      <c r="AM423" s="230"/>
      <c r="AN423" s="230"/>
    </row>
    <row r="424" spans="2:40" s="219" customFormat="1" hidden="1">
      <c r="B424" s="230"/>
      <c r="C424" s="230"/>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c r="AA424" s="230"/>
      <c r="AB424" s="230"/>
      <c r="AC424" s="230"/>
      <c r="AD424" s="230"/>
      <c r="AE424" s="230"/>
      <c r="AF424" s="230"/>
      <c r="AG424" s="230"/>
      <c r="AH424" s="230"/>
      <c r="AI424" s="231"/>
      <c r="AJ424" s="231"/>
      <c r="AK424" s="230"/>
      <c r="AL424" s="230"/>
      <c r="AM424" s="230"/>
      <c r="AN424" s="230"/>
    </row>
    <row r="425" spans="2:40" s="219" customFormat="1" hidden="1">
      <c r="B425" s="230"/>
      <c r="C425" s="230"/>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c r="AA425" s="230"/>
      <c r="AB425" s="230"/>
      <c r="AC425" s="230"/>
      <c r="AD425" s="230"/>
      <c r="AE425" s="230"/>
      <c r="AF425" s="230"/>
      <c r="AG425" s="230"/>
      <c r="AH425" s="230"/>
      <c r="AI425" s="231"/>
      <c r="AJ425" s="231"/>
      <c r="AK425" s="230"/>
      <c r="AL425" s="230"/>
      <c r="AM425" s="230"/>
      <c r="AN425" s="230"/>
    </row>
    <row r="426" spans="2:40" s="219" customFormat="1" hidden="1">
      <c r="B426" s="230"/>
      <c r="C426" s="230"/>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c r="AA426" s="230"/>
      <c r="AB426" s="230"/>
      <c r="AC426" s="230"/>
      <c r="AD426" s="230"/>
      <c r="AE426" s="230"/>
      <c r="AF426" s="230"/>
      <c r="AG426" s="230"/>
      <c r="AH426" s="230"/>
      <c r="AI426" s="231"/>
      <c r="AJ426" s="231"/>
      <c r="AK426" s="230"/>
      <c r="AL426" s="230"/>
      <c r="AM426" s="230"/>
      <c r="AN426" s="230"/>
    </row>
    <row r="427" spans="2:40" s="219" customFormat="1" hidden="1">
      <c r="B427" s="230"/>
      <c r="C427" s="230"/>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1"/>
      <c r="AJ427" s="231"/>
      <c r="AK427" s="230"/>
      <c r="AL427" s="230"/>
      <c r="AM427" s="230"/>
      <c r="AN427" s="230"/>
    </row>
    <row r="428" spans="2:40" s="219" customFormat="1" hidden="1">
      <c r="B428" s="230"/>
      <c r="C428" s="230"/>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1"/>
      <c r="AJ428" s="231"/>
      <c r="AK428" s="230"/>
      <c r="AL428" s="230"/>
      <c r="AM428" s="230"/>
      <c r="AN428" s="230"/>
    </row>
    <row r="429" spans="2:40" s="219" customFormat="1" hidden="1">
      <c r="B429" s="230"/>
      <c r="C429" s="230"/>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1"/>
      <c r="AJ429" s="231"/>
      <c r="AK429" s="230"/>
      <c r="AL429" s="230"/>
      <c r="AM429" s="230"/>
      <c r="AN429" s="230"/>
    </row>
    <row r="430" spans="2:40" s="219" customFormat="1" hidden="1">
      <c r="B430" s="230"/>
      <c r="C430" s="230"/>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c r="AA430" s="230"/>
      <c r="AB430" s="230"/>
      <c r="AC430" s="230"/>
      <c r="AD430" s="230"/>
      <c r="AE430" s="230"/>
      <c r="AF430" s="230"/>
      <c r="AG430" s="230"/>
      <c r="AH430" s="230"/>
      <c r="AI430" s="231"/>
      <c r="AJ430" s="231"/>
      <c r="AK430" s="230"/>
      <c r="AL430" s="230"/>
      <c r="AM430" s="230"/>
      <c r="AN430" s="230"/>
    </row>
    <row r="431" spans="2:40" s="219" customFormat="1" hidden="1">
      <c r="B431" s="230"/>
      <c r="C431" s="230"/>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c r="AA431" s="230"/>
      <c r="AB431" s="230"/>
      <c r="AC431" s="230"/>
      <c r="AD431" s="230"/>
      <c r="AE431" s="230"/>
      <c r="AF431" s="230"/>
      <c r="AG431" s="230"/>
      <c r="AH431" s="230"/>
      <c r="AI431" s="231"/>
      <c r="AJ431" s="231"/>
      <c r="AK431" s="230"/>
      <c r="AL431" s="230"/>
      <c r="AM431" s="230"/>
      <c r="AN431" s="230"/>
    </row>
    <row r="432" spans="2:40" s="219" customFormat="1" hidden="1">
      <c r="B432" s="230"/>
      <c r="C432" s="230"/>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c r="AA432" s="230"/>
      <c r="AB432" s="230"/>
      <c r="AC432" s="230"/>
      <c r="AD432" s="230"/>
      <c r="AE432" s="230"/>
      <c r="AF432" s="230"/>
      <c r="AG432" s="230"/>
      <c r="AH432" s="230"/>
      <c r="AI432" s="231"/>
      <c r="AJ432" s="231"/>
      <c r="AK432" s="230"/>
      <c r="AL432" s="230"/>
      <c r="AM432" s="230"/>
      <c r="AN432" s="230"/>
    </row>
    <row r="433" spans="2:40" s="219" customFormat="1" hidden="1">
      <c r="B433" s="230"/>
      <c r="C433" s="230"/>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c r="AA433" s="230"/>
      <c r="AB433" s="230"/>
      <c r="AC433" s="230"/>
      <c r="AD433" s="230"/>
      <c r="AE433" s="230"/>
      <c r="AF433" s="230"/>
      <c r="AG433" s="230"/>
      <c r="AH433" s="230"/>
      <c r="AI433" s="231"/>
      <c r="AJ433" s="231"/>
      <c r="AK433" s="230"/>
      <c r="AL433" s="230"/>
      <c r="AM433" s="230"/>
      <c r="AN433" s="230"/>
    </row>
    <row r="434" spans="2:40" s="219" customFormat="1" hidden="1">
      <c r="B434" s="230"/>
      <c r="C434" s="230"/>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c r="AA434" s="230"/>
      <c r="AB434" s="230"/>
      <c r="AC434" s="230"/>
      <c r="AD434" s="230"/>
      <c r="AE434" s="230"/>
      <c r="AF434" s="230"/>
      <c r="AG434" s="230"/>
      <c r="AH434" s="230"/>
      <c r="AI434" s="231"/>
      <c r="AJ434" s="231"/>
      <c r="AK434" s="230"/>
      <c r="AL434" s="230"/>
      <c r="AM434" s="230"/>
      <c r="AN434" s="230"/>
    </row>
    <row r="435" spans="2:40" s="219" customFormat="1" hidden="1">
      <c r="B435" s="230"/>
      <c r="C435" s="230"/>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c r="AA435" s="230"/>
      <c r="AB435" s="230"/>
      <c r="AC435" s="230"/>
      <c r="AD435" s="230"/>
      <c r="AE435" s="230"/>
      <c r="AF435" s="230"/>
      <c r="AG435" s="230"/>
      <c r="AH435" s="230"/>
      <c r="AI435" s="231"/>
      <c r="AJ435" s="231"/>
      <c r="AK435" s="230"/>
      <c r="AL435" s="230"/>
      <c r="AM435" s="230"/>
      <c r="AN435" s="230"/>
    </row>
    <row r="436" spans="2:40" s="219" customFormat="1" hidden="1">
      <c r="B436" s="230"/>
      <c r="C436" s="230"/>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c r="AA436" s="230"/>
      <c r="AB436" s="230"/>
      <c r="AC436" s="230"/>
      <c r="AD436" s="230"/>
      <c r="AE436" s="230"/>
      <c r="AF436" s="230"/>
      <c r="AG436" s="230"/>
      <c r="AH436" s="230"/>
      <c r="AI436" s="231"/>
      <c r="AJ436" s="231"/>
      <c r="AK436" s="230"/>
      <c r="AL436" s="230"/>
      <c r="AM436" s="230"/>
      <c r="AN436" s="230"/>
    </row>
    <row r="437" spans="2:40" s="219" customFormat="1" hidden="1">
      <c r="B437" s="230"/>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c r="AA437" s="230"/>
      <c r="AB437" s="230"/>
      <c r="AC437" s="230"/>
      <c r="AD437" s="230"/>
      <c r="AE437" s="230"/>
      <c r="AF437" s="230"/>
      <c r="AG437" s="230"/>
      <c r="AH437" s="230"/>
      <c r="AI437" s="231"/>
      <c r="AJ437" s="231"/>
      <c r="AK437" s="230"/>
      <c r="AL437" s="230"/>
      <c r="AM437" s="230"/>
      <c r="AN437" s="230"/>
    </row>
    <row r="438" spans="2:40" s="219" customFormat="1" hidden="1">
      <c r="B438" s="230"/>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c r="AA438" s="230"/>
      <c r="AB438" s="230"/>
      <c r="AC438" s="230"/>
      <c r="AD438" s="230"/>
      <c r="AE438" s="230"/>
      <c r="AF438" s="230"/>
      <c r="AG438" s="230"/>
      <c r="AH438" s="230"/>
      <c r="AI438" s="231"/>
      <c r="AJ438" s="231"/>
      <c r="AK438" s="230"/>
      <c r="AL438" s="230"/>
      <c r="AM438" s="230"/>
      <c r="AN438" s="230"/>
    </row>
    <row r="439" spans="2:40" s="219" customFormat="1" hidden="1">
      <c r="B439" s="230"/>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c r="AA439" s="230"/>
      <c r="AB439" s="230"/>
      <c r="AC439" s="230"/>
      <c r="AD439" s="230"/>
      <c r="AE439" s="230"/>
      <c r="AF439" s="230"/>
      <c r="AG439" s="230"/>
      <c r="AH439" s="230"/>
      <c r="AI439" s="231"/>
      <c r="AJ439" s="231"/>
      <c r="AK439" s="230"/>
      <c r="AL439" s="230"/>
      <c r="AM439" s="230"/>
      <c r="AN439" s="230"/>
    </row>
    <row r="440" spans="2:40" s="219" customFormat="1" hidden="1">
      <c r="B440" s="230"/>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c r="AA440" s="230"/>
      <c r="AB440" s="230"/>
      <c r="AC440" s="230"/>
      <c r="AD440" s="230"/>
      <c r="AE440" s="230"/>
      <c r="AF440" s="230"/>
      <c r="AG440" s="230"/>
      <c r="AH440" s="230"/>
      <c r="AI440" s="231"/>
      <c r="AJ440" s="231"/>
      <c r="AK440" s="230"/>
      <c r="AL440" s="230"/>
      <c r="AM440" s="230"/>
      <c r="AN440" s="230"/>
    </row>
    <row r="441" spans="2:40" s="219" customFormat="1" hidden="1">
      <c r="B441" s="230"/>
      <c r="C441" s="230"/>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c r="AA441" s="230"/>
      <c r="AB441" s="230"/>
      <c r="AC441" s="230"/>
      <c r="AD441" s="230"/>
      <c r="AE441" s="230"/>
      <c r="AF441" s="230"/>
      <c r="AG441" s="230"/>
      <c r="AH441" s="230"/>
      <c r="AI441" s="231"/>
      <c r="AJ441" s="231"/>
      <c r="AK441" s="230"/>
      <c r="AL441" s="230"/>
      <c r="AM441" s="230"/>
      <c r="AN441" s="230"/>
    </row>
    <row r="442" spans="2:40" s="219" customFormat="1" hidden="1">
      <c r="B442" s="230"/>
      <c r="C442" s="230"/>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c r="AA442" s="230"/>
      <c r="AB442" s="230"/>
      <c r="AC442" s="230"/>
      <c r="AD442" s="230"/>
      <c r="AE442" s="230"/>
      <c r="AF442" s="230"/>
      <c r="AG442" s="230"/>
      <c r="AH442" s="230"/>
      <c r="AI442" s="231"/>
      <c r="AJ442" s="231"/>
      <c r="AK442" s="230"/>
      <c r="AL442" s="230"/>
      <c r="AM442" s="230"/>
      <c r="AN442" s="230"/>
    </row>
    <row r="443" spans="2:40" s="219" customFormat="1" hidden="1">
      <c r="B443" s="230"/>
      <c r="C443" s="230"/>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c r="AA443" s="230"/>
      <c r="AB443" s="230"/>
      <c r="AC443" s="230"/>
      <c r="AD443" s="230"/>
      <c r="AE443" s="230"/>
      <c r="AF443" s="230"/>
      <c r="AG443" s="230"/>
      <c r="AH443" s="230"/>
      <c r="AI443" s="231"/>
      <c r="AJ443" s="231"/>
      <c r="AK443" s="230"/>
      <c r="AL443" s="230"/>
      <c r="AM443" s="230"/>
      <c r="AN443" s="230"/>
    </row>
    <row r="444" spans="2:40" s="219" customFormat="1" hidden="1">
      <c r="B444" s="230"/>
      <c r="C444" s="230"/>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c r="AA444" s="230"/>
      <c r="AB444" s="230"/>
      <c r="AC444" s="230"/>
      <c r="AD444" s="230"/>
      <c r="AE444" s="230"/>
      <c r="AF444" s="230"/>
      <c r="AG444" s="230"/>
      <c r="AH444" s="230"/>
      <c r="AI444" s="231"/>
      <c r="AJ444" s="231"/>
      <c r="AK444" s="230"/>
      <c r="AL444" s="230"/>
      <c r="AM444" s="230"/>
      <c r="AN444" s="230"/>
    </row>
    <row r="445" spans="2:40" s="219" customFormat="1" hidden="1">
      <c r="B445" s="230"/>
      <c r="C445" s="230"/>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c r="AA445" s="230"/>
      <c r="AB445" s="230"/>
      <c r="AC445" s="230"/>
      <c r="AD445" s="230"/>
      <c r="AE445" s="230"/>
      <c r="AF445" s="230"/>
      <c r="AG445" s="230"/>
      <c r="AH445" s="230"/>
      <c r="AI445" s="231"/>
      <c r="AJ445" s="231"/>
      <c r="AK445" s="230"/>
      <c r="AL445" s="230"/>
      <c r="AM445" s="230"/>
      <c r="AN445" s="230"/>
    </row>
    <row r="446" spans="2:40" s="219" customFormat="1" hidden="1">
      <c r="B446" s="230"/>
      <c r="C446" s="230"/>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c r="AA446" s="230"/>
      <c r="AB446" s="230"/>
      <c r="AC446" s="230"/>
      <c r="AD446" s="230"/>
      <c r="AE446" s="230"/>
      <c r="AF446" s="230"/>
      <c r="AG446" s="230"/>
      <c r="AH446" s="230"/>
      <c r="AI446" s="231"/>
      <c r="AJ446" s="231"/>
      <c r="AK446" s="230"/>
      <c r="AL446" s="230"/>
      <c r="AM446" s="230"/>
      <c r="AN446" s="230"/>
    </row>
    <row r="447" spans="2:40" s="219" customFormat="1" hidden="1">
      <c r="B447" s="230"/>
      <c r="C447" s="230"/>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c r="AA447" s="230"/>
      <c r="AB447" s="230"/>
      <c r="AC447" s="230"/>
      <c r="AD447" s="230"/>
      <c r="AE447" s="230"/>
      <c r="AF447" s="230"/>
      <c r="AG447" s="230"/>
      <c r="AH447" s="230"/>
      <c r="AI447" s="231"/>
      <c r="AJ447" s="231"/>
      <c r="AK447" s="230"/>
      <c r="AL447" s="230"/>
      <c r="AM447" s="230"/>
      <c r="AN447" s="230"/>
    </row>
    <row r="448" spans="2:40" s="219" customFormat="1" hidden="1">
      <c r="B448" s="230"/>
      <c r="C448" s="230"/>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c r="AA448" s="230"/>
      <c r="AB448" s="230"/>
      <c r="AC448" s="230"/>
      <c r="AD448" s="230"/>
      <c r="AE448" s="230"/>
      <c r="AF448" s="230"/>
      <c r="AG448" s="230"/>
      <c r="AH448" s="230"/>
      <c r="AI448" s="231"/>
      <c r="AJ448" s="231"/>
      <c r="AK448" s="230"/>
      <c r="AL448" s="230"/>
      <c r="AM448" s="230"/>
      <c r="AN448" s="230"/>
    </row>
    <row r="449" spans="2:40" s="219" customFormat="1" hidden="1">
      <c r="B449" s="230"/>
      <c r="C449" s="230"/>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c r="AA449" s="230"/>
      <c r="AB449" s="230"/>
      <c r="AC449" s="230"/>
      <c r="AD449" s="230"/>
      <c r="AE449" s="230"/>
      <c r="AF449" s="230"/>
      <c r="AG449" s="230"/>
      <c r="AH449" s="230"/>
      <c r="AI449" s="231"/>
      <c r="AJ449" s="231"/>
      <c r="AK449" s="230"/>
      <c r="AL449" s="230"/>
      <c r="AM449" s="230"/>
      <c r="AN449" s="230"/>
    </row>
    <row r="450" spans="2:40" s="219" customFormat="1" hidden="1">
      <c r="B450" s="230"/>
      <c r="C450" s="230"/>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c r="AA450" s="230"/>
      <c r="AB450" s="230"/>
      <c r="AC450" s="230"/>
      <c r="AD450" s="230"/>
      <c r="AE450" s="230"/>
      <c r="AF450" s="230"/>
      <c r="AG450" s="230"/>
      <c r="AH450" s="230"/>
      <c r="AI450" s="231"/>
      <c r="AJ450" s="231"/>
      <c r="AK450" s="230"/>
      <c r="AL450" s="230"/>
      <c r="AM450" s="230"/>
      <c r="AN450" s="230"/>
    </row>
    <row r="451" spans="2:40" s="219" customFormat="1" hidden="1">
      <c r="B451" s="230"/>
      <c r="C451" s="230"/>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c r="AA451" s="230"/>
      <c r="AB451" s="230"/>
      <c r="AC451" s="230"/>
      <c r="AD451" s="230"/>
      <c r="AE451" s="230"/>
      <c r="AF451" s="230"/>
      <c r="AG451" s="230"/>
      <c r="AH451" s="230"/>
      <c r="AI451" s="231"/>
      <c r="AJ451" s="231"/>
      <c r="AK451" s="230"/>
      <c r="AL451" s="230"/>
      <c r="AM451" s="230"/>
      <c r="AN451" s="230"/>
    </row>
    <row r="452" spans="2:40" s="219" customFormat="1" hidden="1">
      <c r="B452" s="230"/>
      <c r="C452" s="230"/>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c r="AA452" s="230"/>
      <c r="AB452" s="230"/>
      <c r="AC452" s="230"/>
      <c r="AD452" s="230"/>
      <c r="AE452" s="230"/>
      <c r="AF452" s="230"/>
      <c r="AG452" s="230"/>
      <c r="AH452" s="230"/>
      <c r="AI452" s="231"/>
      <c r="AJ452" s="231"/>
      <c r="AK452" s="230"/>
      <c r="AL452" s="230"/>
      <c r="AM452" s="230"/>
      <c r="AN452" s="230"/>
    </row>
    <row r="453" spans="2:40" s="219" customFormat="1" hidden="1">
      <c r="B453" s="230"/>
      <c r="C453" s="230"/>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c r="AA453" s="230"/>
      <c r="AB453" s="230"/>
      <c r="AC453" s="230"/>
      <c r="AD453" s="230"/>
      <c r="AE453" s="230"/>
      <c r="AF453" s="230"/>
      <c r="AG453" s="230"/>
      <c r="AH453" s="230"/>
      <c r="AI453" s="231"/>
      <c r="AJ453" s="231"/>
      <c r="AK453" s="230"/>
      <c r="AL453" s="230"/>
      <c r="AM453" s="230"/>
      <c r="AN453" s="230"/>
    </row>
    <row r="454" spans="2:40" s="219" customFormat="1" hidden="1">
      <c r="B454" s="230"/>
      <c r="C454" s="230"/>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c r="AA454" s="230"/>
      <c r="AB454" s="230"/>
      <c r="AC454" s="230"/>
      <c r="AD454" s="230"/>
      <c r="AE454" s="230"/>
      <c r="AF454" s="230"/>
      <c r="AG454" s="230"/>
      <c r="AH454" s="230"/>
      <c r="AI454" s="231"/>
      <c r="AJ454" s="231"/>
      <c r="AK454" s="230"/>
      <c r="AL454" s="230"/>
      <c r="AM454" s="230"/>
      <c r="AN454" s="230"/>
    </row>
    <row r="455" spans="2:40" s="219" customFormat="1" hidden="1">
      <c r="B455" s="230"/>
      <c r="C455" s="230"/>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c r="AA455" s="230"/>
      <c r="AB455" s="230"/>
      <c r="AC455" s="230"/>
      <c r="AD455" s="230"/>
      <c r="AE455" s="230"/>
      <c r="AF455" s="230"/>
      <c r="AG455" s="230"/>
      <c r="AH455" s="230"/>
      <c r="AI455" s="231"/>
      <c r="AJ455" s="231"/>
      <c r="AK455" s="230"/>
      <c r="AL455" s="230"/>
      <c r="AM455" s="230"/>
      <c r="AN455" s="230"/>
    </row>
    <row r="456" spans="2:40" s="219" customFormat="1" hidden="1">
      <c r="B456" s="230"/>
      <c r="C456" s="230"/>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c r="AA456" s="230"/>
      <c r="AB456" s="230"/>
      <c r="AC456" s="230"/>
      <c r="AD456" s="230"/>
      <c r="AE456" s="230"/>
      <c r="AF456" s="230"/>
      <c r="AG456" s="230"/>
      <c r="AH456" s="230"/>
      <c r="AI456" s="231"/>
      <c r="AJ456" s="231"/>
      <c r="AK456" s="230"/>
      <c r="AL456" s="230"/>
      <c r="AM456" s="230"/>
      <c r="AN456" s="230"/>
    </row>
    <row r="457" spans="2:40" s="219" customFormat="1" hidden="1">
      <c r="B457" s="230"/>
      <c r="C457" s="230"/>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c r="AA457" s="230"/>
      <c r="AB457" s="230"/>
      <c r="AC457" s="230"/>
      <c r="AD457" s="230"/>
      <c r="AE457" s="230"/>
      <c r="AF457" s="230"/>
      <c r="AG457" s="230"/>
      <c r="AH457" s="230"/>
      <c r="AI457" s="231"/>
      <c r="AJ457" s="231"/>
      <c r="AK457" s="230"/>
      <c r="AL457" s="230"/>
      <c r="AM457" s="230"/>
      <c r="AN457" s="230"/>
    </row>
    <row r="458" spans="2:40" s="219" customFormat="1" hidden="1">
      <c r="B458" s="230"/>
      <c r="C458" s="230"/>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c r="AA458" s="230"/>
      <c r="AB458" s="230"/>
      <c r="AC458" s="230"/>
      <c r="AD458" s="230"/>
      <c r="AE458" s="230"/>
      <c r="AF458" s="230"/>
      <c r="AG458" s="230"/>
      <c r="AH458" s="230"/>
      <c r="AI458" s="231"/>
      <c r="AJ458" s="231"/>
      <c r="AK458" s="230"/>
      <c r="AL458" s="230"/>
      <c r="AM458" s="230"/>
      <c r="AN458" s="230"/>
    </row>
    <row r="459" spans="2:40" s="219" customFormat="1" hidden="1">
      <c r="B459" s="230"/>
      <c r="C459" s="230"/>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c r="AA459" s="230"/>
      <c r="AB459" s="230"/>
      <c r="AC459" s="230"/>
      <c r="AD459" s="230"/>
      <c r="AE459" s="230"/>
      <c r="AF459" s="230"/>
      <c r="AG459" s="230"/>
      <c r="AH459" s="230"/>
      <c r="AI459" s="231"/>
      <c r="AJ459" s="231"/>
      <c r="AK459" s="230"/>
      <c r="AL459" s="230"/>
      <c r="AM459" s="230"/>
      <c r="AN459" s="230"/>
    </row>
    <row r="460" spans="2:40" s="219" customFormat="1" hidden="1">
      <c r="B460" s="230"/>
      <c r="C460" s="230"/>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c r="AA460" s="230"/>
      <c r="AB460" s="230"/>
      <c r="AC460" s="230"/>
      <c r="AD460" s="230"/>
      <c r="AE460" s="230"/>
      <c r="AF460" s="230"/>
      <c r="AG460" s="230"/>
      <c r="AH460" s="230"/>
      <c r="AI460" s="231"/>
      <c r="AJ460" s="231"/>
      <c r="AK460" s="230"/>
      <c r="AL460" s="230"/>
      <c r="AM460" s="230"/>
      <c r="AN460" s="230"/>
    </row>
    <row r="461" spans="2:40" s="219" customFormat="1" hidden="1">
      <c r="B461" s="230"/>
      <c r="C461" s="230"/>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c r="AA461" s="230"/>
      <c r="AB461" s="230"/>
      <c r="AC461" s="230"/>
      <c r="AD461" s="230"/>
      <c r="AE461" s="230"/>
      <c r="AF461" s="230"/>
      <c r="AG461" s="230"/>
      <c r="AH461" s="230"/>
      <c r="AI461" s="231"/>
      <c r="AJ461" s="231"/>
      <c r="AK461" s="230"/>
      <c r="AL461" s="230"/>
      <c r="AM461" s="230"/>
      <c r="AN461" s="230"/>
    </row>
    <row r="462" spans="2:40" s="219" customFormat="1" hidden="1">
      <c r="B462" s="230"/>
      <c r="C462" s="230"/>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c r="AA462" s="230"/>
      <c r="AB462" s="230"/>
      <c r="AC462" s="230"/>
      <c r="AD462" s="230"/>
      <c r="AE462" s="230"/>
      <c r="AF462" s="230"/>
      <c r="AG462" s="230"/>
      <c r="AH462" s="230"/>
      <c r="AI462" s="231"/>
      <c r="AJ462" s="231"/>
      <c r="AK462" s="230"/>
      <c r="AL462" s="230"/>
      <c r="AM462" s="230"/>
      <c r="AN462" s="230"/>
    </row>
    <row r="463" spans="2:40" s="219" customFormat="1" hidden="1">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c r="AA463" s="230"/>
      <c r="AB463" s="230"/>
      <c r="AC463" s="230"/>
      <c r="AD463" s="230"/>
      <c r="AE463" s="230"/>
      <c r="AF463" s="230"/>
      <c r="AG463" s="230"/>
      <c r="AH463" s="230"/>
      <c r="AI463" s="231"/>
      <c r="AJ463" s="231"/>
      <c r="AK463" s="230"/>
      <c r="AL463" s="230"/>
      <c r="AM463" s="230"/>
      <c r="AN463" s="230"/>
    </row>
    <row r="464" spans="2:40" s="219" customFormat="1" hidden="1">
      <c r="B464" s="230"/>
      <c r="C464" s="230"/>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c r="AA464" s="230"/>
      <c r="AB464" s="230"/>
      <c r="AC464" s="230"/>
      <c r="AD464" s="230"/>
      <c r="AE464" s="230"/>
      <c r="AF464" s="230"/>
      <c r="AG464" s="230"/>
      <c r="AH464" s="230"/>
      <c r="AI464" s="231"/>
      <c r="AJ464" s="231"/>
      <c r="AK464" s="230"/>
      <c r="AL464" s="230"/>
      <c r="AM464" s="230"/>
      <c r="AN464" s="230"/>
    </row>
    <row r="465" spans="2:40" s="219" customFormat="1" hidden="1">
      <c r="B465" s="230"/>
      <c r="C465" s="230"/>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c r="AA465" s="230"/>
      <c r="AB465" s="230"/>
      <c r="AC465" s="230"/>
      <c r="AD465" s="230"/>
      <c r="AE465" s="230"/>
      <c r="AF465" s="230"/>
      <c r="AG465" s="230"/>
      <c r="AH465" s="230"/>
      <c r="AI465" s="231"/>
      <c r="AJ465" s="231"/>
      <c r="AK465" s="230"/>
      <c r="AL465" s="230"/>
      <c r="AM465" s="230"/>
      <c r="AN465" s="230"/>
    </row>
    <row r="466" spans="2:40" s="219" customFormat="1" hidden="1">
      <c r="B466" s="230"/>
      <c r="C466" s="230"/>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c r="AA466" s="230"/>
      <c r="AB466" s="230"/>
      <c r="AC466" s="230"/>
      <c r="AD466" s="230"/>
      <c r="AE466" s="230"/>
      <c r="AF466" s="230"/>
      <c r="AG466" s="230"/>
      <c r="AH466" s="230"/>
      <c r="AI466" s="231"/>
      <c r="AJ466" s="231"/>
      <c r="AK466" s="230"/>
      <c r="AL466" s="230"/>
      <c r="AM466" s="230"/>
      <c r="AN466" s="230"/>
    </row>
    <row r="467" spans="2:40" s="219" customFormat="1" hidden="1">
      <c r="B467" s="230"/>
      <c r="C467" s="230"/>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c r="AA467" s="230"/>
      <c r="AB467" s="230"/>
      <c r="AC467" s="230"/>
      <c r="AD467" s="230"/>
      <c r="AE467" s="230"/>
      <c r="AF467" s="230"/>
      <c r="AG467" s="230"/>
      <c r="AH467" s="230"/>
      <c r="AI467" s="231"/>
      <c r="AJ467" s="231"/>
      <c r="AK467" s="230"/>
      <c r="AL467" s="230"/>
      <c r="AM467" s="230"/>
      <c r="AN467" s="230"/>
    </row>
    <row r="468" spans="2:40" s="219" customFormat="1" hidden="1">
      <c r="B468" s="230"/>
      <c r="C468" s="230"/>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c r="AA468" s="230"/>
      <c r="AB468" s="230"/>
      <c r="AC468" s="230"/>
      <c r="AD468" s="230"/>
      <c r="AE468" s="230"/>
      <c r="AF468" s="230"/>
      <c r="AG468" s="230"/>
      <c r="AH468" s="230"/>
      <c r="AI468" s="231"/>
      <c r="AJ468" s="231"/>
      <c r="AK468" s="230"/>
      <c r="AL468" s="230"/>
      <c r="AM468" s="230"/>
      <c r="AN468" s="230"/>
    </row>
    <row r="469" spans="2:40" s="219" customFormat="1" hidden="1">
      <c r="B469" s="230"/>
      <c r="C469" s="230"/>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c r="AA469" s="230"/>
      <c r="AB469" s="230"/>
      <c r="AC469" s="230"/>
      <c r="AD469" s="230"/>
      <c r="AE469" s="230"/>
      <c r="AF469" s="230"/>
      <c r="AG469" s="230"/>
      <c r="AH469" s="230"/>
      <c r="AI469" s="231"/>
      <c r="AJ469" s="231"/>
      <c r="AK469" s="230"/>
      <c r="AL469" s="230"/>
      <c r="AM469" s="230"/>
      <c r="AN469" s="230"/>
    </row>
    <row r="470" spans="2:40" s="219" customFormat="1" hidden="1">
      <c r="B470" s="230"/>
      <c r="C470" s="230"/>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c r="AA470" s="230"/>
      <c r="AB470" s="230"/>
      <c r="AC470" s="230"/>
      <c r="AD470" s="230"/>
      <c r="AE470" s="230"/>
      <c r="AF470" s="230"/>
      <c r="AG470" s="230"/>
      <c r="AH470" s="230"/>
      <c r="AI470" s="231"/>
      <c r="AJ470" s="231"/>
      <c r="AK470" s="230"/>
      <c r="AL470" s="230"/>
      <c r="AM470" s="230"/>
      <c r="AN470" s="230"/>
    </row>
    <row r="471" spans="2:40" s="219" customFormat="1" hidden="1">
      <c r="B471" s="230"/>
      <c r="C471" s="230"/>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c r="AA471" s="230"/>
      <c r="AB471" s="230"/>
      <c r="AC471" s="230"/>
      <c r="AD471" s="230"/>
      <c r="AE471" s="230"/>
      <c r="AF471" s="230"/>
      <c r="AG471" s="230"/>
      <c r="AH471" s="230"/>
      <c r="AI471" s="231"/>
      <c r="AJ471" s="231"/>
      <c r="AK471" s="230"/>
      <c r="AL471" s="230"/>
      <c r="AM471" s="230"/>
      <c r="AN471" s="230"/>
    </row>
    <row r="472" spans="2:40" s="219" customFormat="1" hidden="1">
      <c r="B472" s="230"/>
      <c r="C472" s="230"/>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c r="AA472" s="230"/>
      <c r="AB472" s="230"/>
      <c r="AC472" s="230"/>
      <c r="AD472" s="230"/>
      <c r="AE472" s="230"/>
      <c r="AF472" s="230"/>
      <c r="AG472" s="230"/>
      <c r="AH472" s="230"/>
      <c r="AI472" s="231"/>
      <c r="AJ472" s="231"/>
      <c r="AK472" s="230"/>
      <c r="AL472" s="230"/>
      <c r="AM472" s="230"/>
      <c r="AN472" s="230"/>
    </row>
    <row r="473" spans="2:40" s="219" customFormat="1" hidden="1">
      <c r="B473" s="230"/>
      <c r="C473" s="230"/>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c r="AA473" s="230"/>
      <c r="AB473" s="230"/>
      <c r="AC473" s="230"/>
      <c r="AD473" s="230"/>
      <c r="AE473" s="230"/>
      <c r="AF473" s="230"/>
      <c r="AG473" s="230"/>
      <c r="AH473" s="230"/>
      <c r="AI473" s="231"/>
      <c r="AJ473" s="231"/>
      <c r="AK473" s="230"/>
      <c r="AL473" s="230"/>
      <c r="AM473" s="230"/>
      <c r="AN473" s="230"/>
    </row>
    <row r="474" spans="2:40" s="219" customFormat="1" hidden="1">
      <c r="B474" s="230"/>
      <c r="C474" s="230"/>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c r="AA474" s="230"/>
      <c r="AB474" s="230"/>
      <c r="AC474" s="230"/>
      <c r="AD474" s="230"/>
      <c r="AE474" s="230"/>
      <c r="AF474" s="230"/>
      <c r="AG474" s="230"/>
      <c r="AH474" s="230"/>
      <c r="AI474" s="231"/>
      <c r="AJ474" s="231"/>
      <c r="AK474" s="230"/>
      <c r="AL474" s="230"/>
      <c r="AM474" s="230"/>
      <c r="AN474" s="230"/>
    </row>
    <row r="475" spans="2:40" s="219" customFormat="1" hidden="1">
      <c r="B475" s="230"/>
      <c r="C475" s="230"/>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c r="AA475" s="230"/>
      <c r="AB475" s="230"/>
      <c r="AC475" s="230"/>
      <c r="AD475" s="230"/>
      <c r="AE475" s="230"/>
      <c r="AF475" s="230"/>
      <c r="AG475" s="230"/>
      <c r="AH475" s="230"/>
      <c r="AI475" s="231"/>
      <c r="AJ475" s="231"/>
      <c r="AK475" s="230"/>
      <c r="AL475" s="230"/>
      <c r="AM475" s="230"/>
      <c r="AN475" s="230"/>
    </row>
    <row r="476" spans="2:40" s="219" customFormat="1" hidden="1">
      <c r="B476" s="230"/>
      <c r="C476" s="230"/>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c r="AA476" s="230"/>
      <c r="AB476" s="230"/>
      <c r="AC476" s="230"/>
      <c r="AD476" s="230"/>
      <c r="AE476" s="230"/>
      <c r="AF476" s="230"/>
      <c r="AG476" s="230"/>
      <c r="AH476" s="230"/>
      <c r="AI476" s="231"/>
      <c r="AJ476" s="231"/>
      <c r="AK476" s="230"/>
      <c r="AL476" s="230"/>
      <c r="AM476" s="230"/>
      <c r="AN476" s="230"/>
    </row>
    <row r="477" spans="2:40" s="219" customFormat="1" ht="25.5" customHeight="1">
      <c r="AI477" s="220"/>
      <c r="AJ477" s="220"/>
    </row>
    <row r="478" spans="2:40">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18"/>
      <c r="AJ478" s="18"/>
      <c r="AK478" s="6"/>
      <c r="AL478" s="6"/>
      <c r="AM478" s="6"/>
      <c r="AN478" s="6"/>
    </row>
    <row r="479" spans="2:40">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18"/>
      <c r="AJ479" s="18"/>
      <c r="AK479" s="6"/>
      <c r="AL479" s="6"/>
      <c r="AM479" s="6"/>
      <c r="AN479" s="6"/>
    </row>
    <row r="480" spans="2:40">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18"/>
      <c r="AJ480" s="18"/>
      <c r="AK480" s="6"/>
      <c r="AL480" s="6"/>
      <c r="AM480" s="6"/>
      <c r="AN480" s="6"/>
    </row>
    <row r="481" spans="2:40">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18"/>
      <c r="AJ481" s="18"/>
      <c r="AK481" s="6"/>
      <c r="AL481" s="6"/>
      <c r="AM481" s="6"/>
      <c r="AN481" s="6"/>
    </row>
    <row r="482" spans="2:40">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18"/>
      <c r="AJ482" s="18"/>
      <c r="AK482" s="6"/>
      <c r="AL482" s="6"/>
      <c r="AM482" s="6"/>
      <c r="AN482" s="6"/>
    </row>
    <row r="483" spans="2:40">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18"/>
      <c r="AJ483" s="18"/>
      <c r="AK483" s="6"/>
      <c r="AL483" s="6"/>
      <c r="AM483" s="6"/>
      <c r="AN483" s="6"/>
    </row>
    <row r="484" spans="2:40">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18"/>
      <c r="AJ484" s="18"/>
      <c r="AK484" s="6"/>
      <c r="AL484" s="6"/>
      <c r="AM484" s="6"/>
      <c r="AN484" s="6"/>
    </row>
    <row r="485" spans="2:40">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18"/>
      <c r="AJ485" s="18"/>
      <c r="AK485" s="6"/>
      <c r="AL485" s="6"/>
      <c r="AM485" s="6"/>
      <c r="AN485" s="6"/>
    </row>
    <row r="486" spans="2:40">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18"/>
      <c r="AJ486" s="18"/>
      <c r="AK486" s="6"/>
      <c r="AL486" s="6"/>
      <c r="AM486" s="6"/>
      <c r="AN486" s="6"/>
    </row>
    <row r="487" spans="2:40">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18"/>
      <c r="AJ487" s="18"/>
      <c r="AK487" s="6"/>
      <c r="AL487" s="6"/>
      <c r="AM487" s="6"/>
      <c r="AN487" s="6"/>
    </row>
    <row r="488" spans="2:40">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18"/>
      <c r="AJ488" s="18"/>
      <c r="AK488" s="6"/>
      <c r="AL488" s="6"/>
      <c r="AM488" s="6"/>
      <c r="AN488" s="6"/>
    </row>
    <row r="489" spans="2:40">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18"/>
      <c r="AJ489" s="18"/>
      <c r="AK489" s="6"/>
      <c r="AL489" s="6"/>
      <c r="AM489" s="6"/>
      <c r="AN489" s="6"/>
    </row>
    <row r="490" spans="2:40">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18"/>
      <c r="AJ490" s="18"/>
      <c r="AK490" s="6"/>
      <c r="AL490" s="6"/>
      <c r="AM490" s="6"/>
      <c r="AN490" s="6"/>
    </row>
    <row r="491" spans="2:40">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18"/>
      <c r="AJ491" s="18"/>
      <c r="AK491" s="6"/>
      <c r="AL491" s="6"/>
      <c r="AM491" s="6"/>
      <c r="AN491" s="6"/>
    </row>
    <row r="492" spans="2:40">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18"/>
      <c r="AJ492" s="18"/>
      <c r="AK492" s="6"/>
      <c r="AL492" s="6"/>
      <c r="AM492" s="6"/>
      <c r="AN492" s="6"/>
    </row>
    <row r="493" spans="2:40">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18"/>
      <c r="AJ493" s="18"/>
      <c r="AK493" s="6"/>
      <c r="AL493" s="6"/>
      <c r="AM493" s="6"/>
      <c r="AN493" s="6"/>
    </row>
    <row r="494" spans="2:40">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18"/>
      <c r="AJ494" s="18"/>
      <c r="AK494" s="6"/>
      <c r="AL494" s="6"/>
      <c r="AM494" s="6"/>
      <c r="AN494" s="6"/>
    </row>
    <row r="495" spans="2:40">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18"/>
      <c r="AJ495" s="18"/>
      <c r="AK495" s="6"/>
      <c r="AL495" s="6"/>
      <c r="AM495" s="6"/>
      <c r="AN495" s="6"/>
    </row>
    <row r="496" spans="2:40">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18"/>
      <c r="AJ496" s="18"/>
      <c r="AK496" s="6"/>
      <c r="AL496" s="6"/>
      <c r="AM496" s="6"/>
      <c r="AN496" s="6"/>
    </row>
    <row r="497" spans="2:40">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18"/>
      <c r="AJ497" s="18"/>
      <c r="AK497" s="6"/>
      <c r="AL497" s="6"/>
      <c r="AM497" s="6"/>
      <c r="AN497" s="6"/>
    </row>
    <row r="498" spans="2:40">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18"/>
      <c r="AJ498" s="18"/>
      <c r="AK498" s="6"/>
      <c r="AL498" s="6"/>
      <c r="AM498" s="6"/>
      <c r="AN498" s="6"/>
    </row>
    <row r="499" spans="2:40">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18"/>
      <c r="AJ499" s="18"/>
      <c r="AK499" s="6"/>
      <c r="AL499" s="6"/>
      <c r="AM499" s="6"/>
      <c r="AN499" s="6"/>
    </row>
    <row r="500" spans="2:40">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18"/>
      <c r="AJ500" s="18"/>
      <c r="AK500" s="6"/>
      <c r="AL500" s="6"/>
      <c r="AM500" s="6"/>
      <c r="AN500" s="6"/>
    </row>
    <row r="501" spans="2:40">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18"/>
      <c r="AJ501" s="18"/>
      <c r="AK501" s="6"/>
      <c r="AL501" s="6"/>
      <c r="AM501" s="6"/>
      <c r="AN501" s="6"/>
    </row>
    <row r="502" spans="2:40">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18"/>
      <c r="AJ502" s="18"/>
      <c r="AK502" s="6"/>
      <c r="AL502" s="6"/>
      <c r="AM502" s="6"/>
      <c r="AN502" s="6"/>
    </row>
    <row r="503" spans="2:40">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18"/>
      <c r="AJ503" s="18"/>
      <c r="AK503" s="6"/>
      <c r="AL503" s="6"/>
      <c r="AM503" s="6"/>
      <c r="AN503" s="6"/>
    </row>
    <row r="504" spans="2:40">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18"/>
      <c r="AJ504" s="18"/>
      <c r="AK504" s="6"/>
      <c r="AL504" s="6"/>
      <c r="AM504" s="6"/>
      <c r="AN504" s="6"/>
    </row>
    <row r="505" spans="2:40">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18"/>
      <c r="AJ505" s="18"/>
      <c r="AK505" s="6"/>
      <c r="AL505" s="6"/>
      <c r="AM505" s="6"/>
      <c r="AN505" s="6"/>
    </row>
    <row r="506" spans="2:40">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18"/>
      <c r="AJ506" s="18"/>
      <c r="AK506" s="6"/>
      <c r="AL506" s="6"/>
      <c r="AM506" s="6"/>
      <c r="AN506" s="6"/>
    </row>
    <row r="507" spans="2:40">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18"/>
      <c r="AJ507" s="18"/>
      <c r="AK507" s="6"/>
      <c r="AL507" s="6"/>
      <c r="AM507" s="6"/>
      <c r="AN507" s="6"/>
    </row>
    <row r="508" spans="2:40">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18"/>
      <c r="AJ508" s="18"/>
      <c r="AK508" s="6"/>
      <c r="AL508" s="6"/>
      <c r="AM508" s="6"/>
      <c r="AN508" s="6"/>
    </row>
    <row r="509" spans="2:40">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18"/>
      <c r="AJ509" s="18"/>
      <c r="AK509" s="6"/>
      <c r="AL509" s="6"/>
      <c r="AM509" s="6"/>
      <c r="AN509" s="6"/>
    </row>
    <row r="510" spans="2:40">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18"/>
      <c r="AJ510" s="18"/>
      <c r="AK510" s="6"/>
      <c r="AL510" s="6"/>
      <c r="AM510" s="6"/>
      <c r="AN510" s="6"/>
    </row>
    <row r="511" spans="2:40">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18"/>
      <c r="AJ511" s="18"/>
      <c r="AK511" s="6"/>
      <c r="AL511" s="6"/>
      <c r="AM511" s="6"/>
      <c r="AN511" s="6"/>
    </row>
    <row r="512" spans="2:40">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18"/>
      <c r="AJ512" s="18"/>
      <c r="AK512" s="6"/>
      <c r="AL512" s="6"/>
      <c r="AM512" s="6"/>
      <c r="AN512" s="6"/>
    </row>
    <row r="513" spans="2:40">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18"/>
      <c r="AJ513" s="18"/>
      <c r="AK513" s="6"/>
      <c r="AL513" s="6"/>
      <c r="AM513" s="6"/>
      <c r="AN513" s="6"/>
    </row>
    <row r="514" spans="2:40">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18"/>
      <c r="AJ514" s="18"/>
      <c r="AK514" s="6"/>
      <c r="AL514" s="6"/>
      <c r="AM514" s="6"/>
      <c r="AN514" s="6"/>
    </row>
    <row r="515" spans="2:40">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18"/>
      <c r="AJ515" s="18"/>
      <c r="AK515" s="6"/>
      <c r="AL515" s="6"/>
      <c r="AM515" s="6"/>
      <c r="AN515" s="6"/>
    </row>
    <row r="516" spans="2:40">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18"/>
      <c r="AJ516" s="18"/>
      <c r="AK516" s="6"/>
      <c r="AL516" s="6"/>
      <c r="AM516" s="6"/>
      <c r="AN516" s="6"/>
    </row>
    <row r="517" spans="2:40">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18"/>
      <c r="AJ517" s="18"/>
      <c r="AK517" s="6"/>
      <c r="AL517" s="6"/>
      <c r="AM517" s="6"/>
      <c r="AN517" s="6"/>
    </row>
    <row r="518" spans="2:40">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18"/>
      <c r="AJ518" s="18"/>
      <c r="AK518" s="6"/>
      <c r="AL518" s="6"/>
      <c r="AM518" s="6"/>
      <c r="AN518" s="6"/>
    </row>
    <row r="519" spans="2:40">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18"/>
      <c r="AJ519" s="18"/>
      <c r="AK519" s="6"/>
      <c r="AL519" s="6"/>
      <c r="AM519" s="6"/>
      <c r="AN519" s="6"/>
    </row>
    <row r="520" spans="2:40">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18"/>
      <c r="AJ520" s="18"/>
      <c r="AK520" s="6"/>
      <c r="AL520" s="6"/>
      <c r="AM520" s="6"/>
      <c r="AN520" s="6"/>
    </row>
    <row r="521" spans="2:40">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18"/>
      <c r="AJ521" s="18"/>
      <c r="AK521" s="6"/>
      <c r="AL521" s="6"/>
      <c r="AM521" s="6"/>
      <c r="AN521" s="6"/>
    </row>
    <row r="522" spans="2:40">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18"/>
      <c r="AJ522" s="18"/>
      <c r="AK522" s="6"/>
      <c r="AL522" s="6"/>
      <c r="AM522" s="6"/>
      <c r="AN522" s="6"/>
    </row>
    <row r="523" spans="2:40">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18"/>
      <c r="AJ523" s="18"/>
      <c r="AK523" s="6"/>
      <c r="AL523" s="6"/>
      <c r="AM523" s="6"/>
      <c r="AN523" s="6"/>
    </row>
    <row r="524" spans="2:40">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18"/>
      <c r="AJ524" s="18"/>
      <c r="AK524" s="6"/>
      <c r="AL524" s="6"/>
      <c r="AM524" s="6"/>
      <c r="AN524" s="6"/>
    </row>
    <row r="525" spans="2:40">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18"/>
      <c r="AJ525" s="18"/>
      <c r="AK525" s="6"/>
      <c r="AL525" s="6"/>
      <c r="AM525" s="6"/>
      <c r="AN525" s="6"/>
    </row>
    <row r="526" spans="2:40">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18"/>
      <c r="AJ526" s="18"/>
      <c r="AK526" s="6"/>
      <c r="AL526" s="6"/>
      <c r="AM526" s="6"/>
      <c r="AN526" s="6"/>
    </row>
    <row r="527" spans="2:40">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18"/>
      <c r="AJ527" s="18"/>
      <c r="AK527" s="6"/>
      <c r="AL527" s="6"/>
      <c r="AM527" s="6"/>
      <c r="AN527" s="6"/>
    </row>
    <row r="528" spans="2:40">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18"/>
      <c r="AJ528" s="18"/>
      <c r="AK528" s="6"/>
      <c r="AL528" s="6"/>
      <c r="AM528" s="6"/>
      <c r="AN528" s="6"/>
    </row>
    <row r="529" spans="2:40">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18"/>
      <c r="AJ529" s="18"/>
      <c r="AK529" s="6"/>
      <c r="AL529" s="6"/>
      <c r="AM529" s="6"/>
      <c r="AN529" s="6"/>
    </row>
    <row r="530" spans="2:40">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18"/>
      <c r="AJ530" s="18"/>
      <c r="AK530" s="6"/>
      <c r="AL530" s="6"/>
      <c r="AM530" s="6"/>
      <c r="AN530" s="6"/>
    </row>
    <row r="531" spans="2:40">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18"/>
      <c r="AJ531" s="18"/>
      <c r="AK531" s="6"/>
      <c r="AL531" s="6"/>
      <c r="AM531" s="6"/>
      <c r="AN531" s="6"/>
    </row>
    <row r="532" spans="2:40">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18"/>
      <c r="AJ532" s="18"/>
      <c r="AK532" s="6"/>
      <c r="AL532" s="6"/>
      <c r="AM532" s="6"/>
      <c r="AN532" s="6"/>
    </row>
    <row r="533" spans="2:40">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18"/>
      <c r="AJ533" s="18"/>
      <c r="AK533" s="6"/>
      <c r="AL533" s="6"/>
      <c r="AM533" s="6"/>
      <c r="AN533" s="6"/>
    </row>
    <row r="534" spans="2:40">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18"/>
      <c r="AJ534" s="18"/>
      <c r="AK534" s="6"/>
      <c r="AL534" s="6"/>
      <c r="AM534" s="6"/>
      <c r="AN534" s="6"/>
    </row>
    <row r="535" spans="2:40">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18"/>
      <c r="AJ535" s="18"/>
      <c r="AK535" s="6"/>
      <c r="AL535" s="6"/>
      <c r="AM535" s="6"/>
      <c r="AN535" s="6"/>
    </row>
    <row r="536" spans="2:40">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18"/>
      <c r="AJ536" s="18"/>
      <c r="AK536" s="6"/>
      <c r="AL536" s="6"/>
      <c r="AM536" s="6"/>
      <c r="AN536" s="6"/>
    </row>
    <row r="537" spans="2:40">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18"/>
      <c r="AJ537" s="18"/>
      <c r="AK537" s="6"/>
      <c r="AL537" s="6"/>
      <c r="AM537" s="6"/>
      <c r="AN537" s="6"/>
    </row>
  </sheetData>
  <sheetProtection password="CC54" sheet="1" objects="1" scenarios="1" selectLockedCells="1"/>
  <mergeCells count="994">
    <mergeCell ref="AM247:AO254"/>
    <mergeCell ref="F255:L255"/>
    <mergeCell ref="N248:Q250"/>
    <mergeCell ref="R248:Y250"/>
    <mergeCell ref="Z248:AD250"/>
    <mergeCell ref="AE248:AG250"/>
    <mergeCell ref="AH248:AJ250"/>
    <mergeCell ref="AK248:AK250"/>
    <mergeCell ref="N252:Q254"/>
    <mergeCell ref="R252:Y254"/>
    <mergeCell ref="Z252:AD254"/>
    <mergeCell ref="AH243:AI243"/>
    <mergeCell ref="AJ243:AK243"/>
    <mergeCell ref="B244:AA244"/>
    <mergeCell ref="B247:H254"/>
    <mergeCell ref="I247:L254"/>
    <mergeCell ref="N247:Q247"/>
    <mergeCell ref="R247:Y247"/>
    <mergeCell ref="Z247:AD247"/>
    <mergeCell ref="AE247:AG247"/>
    <mergeCell ref="AH247:AJ247"/>
    <mergeCell ref="B243:G243"/>
    <mergeCell ref="H243:K243"/>
    <mergeCell ref="M243:P243"/>
    <mergeCell ref="R243:X243"/>
    <mergeCell ref="Y243:Z243"/>
    <mergeCell ref="AC243:AF243"/>
    <mergeCell ref="AE252:AG254"/>
    <mergeCell ref="AH252:AI254"/>
    <mergeCell ref="AK252:AK254"/>
    <mergeCell ref="AH241:AI241"/>
    <mergeCell ref="AJ241:AK241"/>
    <mergeCell ref="B242:G242"/>
    <mergeCell ref="H242:K242"/>
    <mergeCell ref="M242:P242"/>
    <mergeCell ref="R242:X242"/>
    <mergeCell ref="Y242:Z242"/>
    <mergeCell ref="AC242:AF242"/>
    <mergeCell ref="AH242:AI242"/>
    <mergeCell ref="AJ242:AK242"/>
    <mergeCell ref="B241:G241"/>
    <mergeCell ref="H241:K241"/>
    <mergeCell ref="M241:P241"/>
    <mergeCell ref="R241:X241"/>
    <mergeCell ref="Y241:Z241"/>
    <mergeCell ref="AC241:AF241"/>
    <mergeCell ref="AJ238:AK238"/>
    <mergeCell ref="AH239:AI239"/>
    <mergeCell ref="AJ239:AK239"/>
    <mergeCell ref="B240:G240"/>
    <mergeCell ref="H240:K240"/>
    <mergeCell ref="M240:P240"/>
    <mergeCell ref="R240:X240"/>
    <mergeCell ref="Y240:Z240"/>
    <mergeCell ref="AC240:AF240"/>
    <mergeCell ref="AH240:AI240"/>
    <mergeCell ref="AJ240:AK240"/>
    <mergeCell ref="B239:G239"/>
    <mergeCell ref="H239:K239"/>
    <mergeCell ref="M239:P239"/>
    <mergeCell ref="R239:X239"/>
    <mergeCell ref="Y239:Z239"/>
    <mergeCell ref="AC239:AF239"/>
    <mergeCell ref="AJ232:AK232"/>
    <mergeCell ref="B234:G234"/>
    <mergeCell ref="H234:K234"/>
    <mergeCell ref="B236:G236"/>
    <mergeCell ref="H236:K238"/>
    <mergeCell ref="L236:L238"/>
    <mergeCell ref="M236:Q237"/>
    <mergeCell ref="R236:Z237"/>
    <mergeCell ref="AC236:AK236"/>
    <mergeCell ref="B237:G237"/>
    <mergeCell ref="B232:G232"/>
    <mergeCell ref="H232:K232"/>
    <mergeCell ref="W232:Z232"/>
    <mergeCell ref="AA232:AE232"/>
    <mergeCell ref="AF232:AG232"/>
    <mergeCell ref="AH232:AI232"/>
    <mergeCell ref="AC237:AG237"/>
    <mergeCell ref="AH237:AK237"/>
    <mergeCell ref="C238:F238"/>
    <mergeCell ref="M238:P238"/>
    <mergeCell ref="R238:X238"/>
    <mergeCell ref="Y238:Z238"/>
    <mergeCell ref="AC238:AF238"/>
    <mergeCell ref="AH238:AI238"/>
    <mergeCell ref="R230:V230"/>
    <mergeCell ref="W230:Z230"/>
    <mergeCell ref="AA230:AE230"/>
    <mergeCell ref="AF230:AG230"/>
    <mergeCell ref="AH230:AI230"/>
    <mergeCell ref="AJ230:AK230"/>
    <mergeCell ref="W229:Z229"/>
    <mergeCell ref="AA229:AE229"/>
    <mergeCell ref="AF229:AG229"/>
    <mergeCell ref="AH229:AI229"/>
    <mergeCell ref="AJ229:AK229"/>
    <mergeCell ref="R229:V229"/>
    <mergeCell ref="B230:G230"/>
    <mergeCell ref="H230:K230"/>
    <mergeCell ref="L230:M230"/>
    <mergeCell ref="N230:O230"/>
    <mergeCell ref="P230:Q230"/>
    <mergeCell ref="B229:G229"/>
    <mergeCell ref="H229:K229"/>
    <mergeCell ref="L229:M229"/>
    <mergeCell ref="N229:O229"/>
    <mergeCell ref="P229:Q229"/>
    <mergeCell ref="R228:V228"/>
    <mergeCell ref="W228:Z228"/>
    <mergeCell ref="AA228:AE228"/>
    <mergeCell ref="AF228:AG228"/>
    <mergeCell ref="AH228:AI228"/>
    <mergeCell ref="AJ228:AK228"/>
    <mergeCell ref="W227:Z227"/>
    <mergeCell ref="AA227:AE227"/>
    <mergeCell ref="AF227:AG227"/>
    <mergeCell ref="AH227:AI227"/>
    <mergeCell ref="AJ227:AK227"/>
    <mergeCell ref="R227:V227"/>
    <mergeCell ref="B228:G228"/>
    <mergeCell ref="H228:K228"/>
    <mergeCell ref="L228:M228"/>
    <mergeCell ref="N228:O228"/>
    <mergeCell ref="P228:Q228"/>
    <mergeCell ref="B227:G227"/>
    <mergeCell ref="H227:K227"/>
    <mergeCell ref="L227:M227"/>
    <mergeCell ref="N227:O227"/>
    <mergeCell ref="P227:Q227"/>
    <mergeCell ref="R226:V226"/>
    <mergeCell ref="W226:Z226"/>
    <mergeCell ref="AA226:AE226"/>
    <mergeCell ref="AF226:AG226"/>
    <mergeCell ref="AH226:AI226"/>
    <mergeCell ref="AJ226:AK226"/>
    <mergeCell ref="W225:Z225"/>
    <mergeCell ref="AA225:AE225"/>
    <mergeCell ref="AF225:AG225"/>
    <mergeCell ref="AH225:AI225"/>
    <mergeCell ref="AJ225:AK225"/>
    <mergeCell ref="R225:V225"/>
    <mergeCell ref="B226:G226"/>
    <mergeCell ref="H226:K226"/>
    <mergeCell ref="L226:M226"/>
    <mergeCell ref="N226:O226"/>
    <mergeCell ref="P226:Q226"/>
    <mergeCell ref="B225:G225"/>
    <mergeCell ref="H225:K225"/>
    <mergeCell ref="L225:M225"/>
    <mergeCell ref="N225:O225"/>
    <mergeCell ref="P225:Q225"/>
    <mergeCell ref="R224:V224"/>
    <mergeCell ref="W224:Z224"/>
    <mergeCell ref="AA224:AE224"/>
    <mergeCell ref="AF224:AG224"/>
    <mergeCell ref="AH224:AI224"/>
    <mergeCell ref="AJ224:AK224"/>
    <mergeCell ref="W223:Z223"/>
    <mergeCell ref="AA223:AE223"/>
    <mergeCell ref="AF223:AG223"/>
    <mergeCell ref="AH223:AI223"/>
    <mergeCell ref="AJ223:AK223"/>
    <mergeCell ref="R223:V223"/>
    <mergeCell ref="B224:G224"/>
    <mergeCell ref="H224:K224"/>
    <mergeCell ref="L224:M224"/>
    <mergeCell ref="N224:O224"/>
    <mergeCell ref="P224:Q224"/>
    <mergeCell ref="B223:G223"/>
    <mergeCell ref="H223:K223"/>
    <mergeCell ref="L223:M223"/>
    <mergeCell ref="N223:O223"/>
    <mergeCell ref="P223:Q223"/>
    <mergeCell ref="B217:K217"/>
    <mergeCell ref="N217:O217"/>
    <mergeCell ref="R217:AE217"/>
    <mergeCell ref="AI217:AK217"/>
    <mergeCell ref="B218:G218"/>
    <mergeCell ref="H218:K218"/>
    <mergeCell ref="L218:M221"/>
    <mergeCell ref="N218:O222"/>
    <mergeCell ref="P218:Q222"/>
    <mergeCell ref="R218:V222"/>
    <mergeCell ref="W218:Z222"/>
    <mergeCell ref="AA218:AE222"/>
    <mergeCell ref="AF218:AG222"/>
    <mergeCell ref="AH218:AI222"/>
    <mergeCell ref="AJ218:AK222"/>
    <mergeCell ref="H219:K219"/>
    <mergeCell ref="H220:K220"/>
    <mergeCell ref="H221:K221"/>
    <mergeCell ref="H222:K222"/>
    <mergeCell ref="B213:G214"/>
    <mergeCell ref="H213:X214"/>
    <mergeCell ref="Y214:AD214"/>
    <mergeCell ref="AG214:AI214"/>
    <mergeCell ref="AJ214:AK214"/>
    <mergeCell ref="AL214:AN214"/>
    <mergeCell ref="AL210:AN210"/>
    <mergeCell ref="B211:C211"/>
    <mergeCell ref="D211:L211"/>
    <mergeCell ref="M211:N211"/>
    <mergeCell ref="O211:R211"/>
    <mergeCell ref="S211:X211"/>
    <mergeCell ref="Y211:AC211"/>
    <mergeCell ref="AD211:AF211"/>
    <mergeCell ref="AH211:AI211"/>
    <mergeCell ref="AJ211:AK211"/>
    <mergeCell ref="D210:L210"/>
    <mergeCell ref="M210:N210"/>
    <mergeCell ref="O210:R210"/>
    <mergeCell ref="S210:X210"/>
    <mergeCell ref="Y210:AC210"/>
    <mergeCell ref="AD210:AF210"/>
    <mergeCell ref="AH210:AI210"/>
    <mergeCell ref="AJ210:AK210"/>
    <mergeCell ref="AL211:AN211"/>
    <mergeCell ref="AH208:AI208"/>
    <mergeCell ref="AJ208:AK208"/>
    <mergeCell ref="AL208:AN208"/>
    <mergeCell ref="D209:L209"/>
    <mergeCell ref="M209:N209"/>
    <mergeCell ref="O209:R209"/>
    <mergeCell ref="S209:X209"/>
    <mergeCell ref="Y209:AC209"/>
    <mergeCell ref="AD209:AF209"/>
    <mergeCell ref="AH209:AI209"/>
    <mergeCell ref="D208:L208"/>
    <mergeCell ref="M208:N208"/>
    <mergeCell ref="O208:R208"/>
    <mergeCell ref="S208:X208"/>
    <mergeCell ref="Y208:AC208"/>
    <mergeCell ref="AD208:AF208"/>
    <mergeCell ref="AJ209:AK209"/>
    <mergeCell ref="AL209:AN209"/>
    <mergeCell ref="D207:L207"/>
    <mergeCell ref="M207:N207"/>
    <mergeCell ref="O207:R207"/>
    <mergeCell ref="S207:X207"/>
    <mergeCell ref="Y207:AC207"/>
    <mergeCell ref="AD207:AF207"/>
    <mergeCell ref="AH207:AI207"/>
    <mergeCell ref="AJ207:AK207"/>
    <mergeCell ref="AL207:AN207"/>
    <mergeCell ref="D206:L206"/>
    <mergeCell ref="M206:N206"/>
    <mergeCell ref="O206:R206"/>
    <mergeCell ref="S206:X206"/>
    <mergeCell ref="Y206:AC206"/>
    <mergeCell ref="AD206:AF206"/>
    <mergeCell ref="AH206:AI206"/>
    <mergeCell ref="AJ206:AK206"/>
    <mergeCell ref="AL206:AN206"/>
    <mergeCell ref="AH204:AI204"/>
    <mergeCell ref="AJ204:AK204"/>
    <mergeCell ref="AL204:AN204"/>
    <mergeCell ref="D205:L205"/>
    <mergeCell ref="M205:N205"/>
    <mergeCell ref="O205:R205"/>
    <mergeCell ref="S205:X205"/>
    <mergeCell ref="Y205:AC205"/>
    <mergeCell ref="AD205:AF205"/>
    <mergeCell ref="AH205:AI205"/>
    <mergeCell ref="D204:L204"/>
    <mergeCell ref="M204:N204"/>
    <mergeCell ref="O204:R204"/>
    <mergeCell ref="S204:X204"/>
    <mergeCell ref="Y204:AC204"/>
    <mergeCell ref="AD204:AF204"/>
    <mergeCell ref="AJ205:AK205"/>
    <mergeCell ref="AL205:AN205"/>
    <mergeCell ref="D203:L203"/>
    <mergeCell ref="M203:N203"/>
    <mergeCell ref="O203:R203"/>
    <mergeCell ref="S203:X203"/>
    <mergeCell ref="Y203:AC203"/>
    <mergeCell ref="AD203:AF203"/>
    <mergeCell ref="AH203:AI203"/>
    <mergeCell ref="AJ203:AK203"/>
    <mergeCell ref="AL203:AN203"/>
    <mergeCell ref="D202:L202"/>
    <mergeCell ref="M202:N202"/>
    <mergeCell ref="O202:R202"/>
    <mergeCell ref="S202:X202"/>
    <mergeCell ref="Y202:AC202"/>
    <mergeCell ref="AD202:AF202"/>
    <mergeCell ref="AH202:AI202"/>
    <mergeCell ref="AJ202:AK202"/>
    <mergeCell ref="AL202:AN202"/>
    <mergeCell ref="AH200:AI200"/>
    <mergeCell ref="AJ200:AK200"/>
    <mergeCell ref="AL200:AN200"/>
    <mergeCell ref="D201:L201"/>
    <mergeCell ref="M201:N201"/>
    <mergeCell ref="O201:R201"/>
    <mergeCell ref="S201:X201"/>
    <mergeCell ref="Y201:AC201"/>
    <mergeCell ref="AD201:AF201"/>
    <mergeCell ref="AH201:AI201"/>
    <mergeCell ref="D200:L200"/>
    <mergeCell ref="M200:N200"/>
    <mergeCell ref="O200:R200"/>
    <mergeCell ref="S200:X200"/>
    <mergeCell ref="Y200:AC200"/>
    <mergeCell ref="AD200:AF200"/>
    <mergeCell ref="AJ201:AK201"/>
    <mergeCell ref="AL201:AN201"/>
    <mergeCell ref="D199:L199"/>
    <mergeCell ref="M199:N199"/>
    <mergeCell ref="O199:R199"/>
    <mergeCell ref="S199:X199"/>
    <mergeCell ref="Y199:AC199"/>
    <mergeCell ref="AD199:AF199"/>
    <mergeCell ref="AH199:AI199"/>
    <mergeCell ref="AJ199:AK199"/>
    <mergeCell ref="AL199:AN199"/>
    <mergeCell ref="D198:L198"/>
    <mergeCell ref="M198:N198"/>
    <mergeCell ref="O198:R198"/>
    <mergeCell ref="S198:X198"/>
    <mergeCell ref="Y198:AC198"/>
    <mergeCell ref="AD198:AF198"/>
    <mergeCell ref="AH198:AI198"/>
    <mergeCell ref="AJ198:AK198"/>
    <mergeCell ref="AL198:AN198"/>
    <mergeCell ref="AH196:AI196"/>
    <mergeCell ref="AJ196:AK196"/>
    <mergeCell ref="AL196:AN196"/>
    <mergeCell ref="D197:L197"/>
    <mergeCell ref="M197:N197"/>
    <mergeCell ref="O197:R197"/>
    <mergeCell ref="S197:X197"/>
    <mergeCell ref="Y197:AC197"/>
    <mergeCell ref="AD197:AF197"/>
    <mergeCell ref="AH197:AI197"/>
    <mergeCell ref="D196:L196"/>
    <mergeCell ref="M196:N196"/>
    <mergeCell ref="O196:R196"/>
    <mergeCell ref="S196:X196"/>
    <mergeCell ref="Y196:AC196"/>
    <mergeCell ref="AD196:AF196"/>
    <mergeCell ref="AJ197:AK197"/>
    <mergeCell ref="AL197:AN197"/>
    <mergeCell ref="D195:L195"/>
    <mergeCell ref="M195:N195"/>
    <mergeCell ref="O195:R195"/>
    <mergeCell ref="S195:X195"/>
    <mergeCell ref="Y195:AC195"/>
    <mergeCell ref="AD195:AF195"/>
    <mergeCell ref="AH195:AI195"/>
    <mergeCell ref="AJ195:AK195"/>
    <mergeCell ref="AL195:AN195"/>
    <mergeCell ref="D194:L194"/>
    <mergeCell ref="M194:N194"/>
    <mergeCell ref="O194:R194"/>
    <mergeCell ref="S194:X194"/>
    <mergeCell ref="Y194:AC194"/>
    <mergeCell ref="AD194:AF194"/>
    <mergeCell ref="AH194:AI194"/>
    <mergeCell ref="AJ194:AK194"/>
    <mergeCell ref="AL194:AN194"/>
    <mergeCell ref="AH192:AI192"/>
    <mergeCell ref="AJ192:AK192"/>
    <mergeCell ref="AL192:AN192"/>
    <mergeCell ref="D193:L193"/>
    <mergeCell ref="M193:N193"/>
    <mergeCell ref="O193:R193"/>
    <mergeCell ref="S193:X193"/>
    <mergeCell ref="Y193:AC193"/>
    <mergeCell ref="AD193:AF193"/>
    <mergeCell ref="AH193:AI193"/>
    <mergeCell ref="D192:L192"/>
    <mergeCell ref="M192:N192"/>
    <mergeCell ref="O192:R192"/>
    <mergeCell ref="S192:X192"/>
    <mergeCell ref="Y192:AC192"/>
    <mergeCell ref="AD192:AF192"/>
    <mergeCell ref="AJ193:AK193"/>
    <mergeCell ref="AL193:AN193"/>
    <mergeCell ref="D191:L191"/>
    <mergeCell ref="M191:N191"/>
    <mergeCell ref="O191:R191"/>
    <mergeCell ref="S191:X191"/>
    <mergeCell ref="Y191:AC191"/>
    <mergeCell ref="AD191:AF191"/>
    <mergeCell ref="AH191:AI191"/>
    <mergeCell ref="AJ191:AK191"/>
    <mergeCell ref="AL191:AN191"/>
    <mergeCell ref="D190:L190"/>
    <mergeCell ref="M190:N190"/>
    <mergeCell ref="O190:R190"/>
    <mergeCell ref="S190:X190"/>
    <mergeCell ref="Y190:AC190"/>
    <mergeCell ref="AD190:AF190"/>
    <mergeCell ref="AH190:AI190"/>
    <mergeCell ref="AJ190:AK190"/>
    <mergeCell ref="AL190:AN190"/>
    <mergeCell ref="AL188:AN188"/>
    <mergeCell ref="AN186:AO187"/>
    <mergeCell ref="AL186:AM187"/>
    <mergeCell ref="D189:L189"/>
    <mergeCell ref="M189:N189"/>
    <mergeCell ref="O189:R189"/>
    <mergeCell ref="S189:X189"/>
    <mergeCell ref="Y189:AC189"/>
    <mergeCell ref="AD189:AF189"/>
    <mergeCell ref="AH189:AI189"/>
    <mergeCell ref="AJ189:AK189"/>
    <mergeCell ref="AL189:AN189"/>
    <mergeCell ref="AJ186:AJ187"/>
    <mergeCell ref="AK186:AK187"/>
    <mergeCell ref="D188:L188"/>
    <mergeCell ref="M188:N188"/>
    <mergeCell ref="O188:R188"/>
    <mergeCell ref="S188:X188"/>
    <mergeCell ref="Y188:AC188"/>
    <mergeCell ref="AD188:AF188"/>
    <mergeCell ref="AH188:AI188"/>
    <mergeCell ref="AJ188:AK188"/>
    <mergeCell ref="I185:U185"/>
    <mergeCell ref="B186:R187"/>
    <mergeCell ref="X186:Y187"/>
    <mergeCell ref="Z186:AC187"/>
    <mergeCell ref="AD186:AE187"/>
    <mergeCell ref="AF186:AI187"/>
    <mergeCell ref="B182:H182"/>
    <mergeCell ref="I182:N182"/>
    <mergeCell ref="P182:T182"/>
    <mergeCell ref="V182:AE182"/>
    <mergeCell ref="B184:H184"/>
    <mergeCell ref="I184:K184"/>
    <mergeCell ref="M184:N184"/>
    <mergeCell ref="P184:T184"/>
    <mergeCell ref="V184:AE184"/>
    <mergeCell ref="P179:W180"/>
    <mergeCell ref="X179:AC180"/>
    <mergeCell ref="AD179:AE180"/>
    <mergeCell ref="B180:H180"/>
    <mergeCell ref="I180:K180"/>
    <mergeCell ref="M180:N180"/>
    <mergeCell ref="AG176:AJ176"/>
    <mergeCell ref="AK176:AN176"/>
    <mergeCell ref="I177:N177"/>
    <mergeCell ref="B178:H178"/>
    <mergeCell ref="I178:K178"/>
    <mergeCell ref="M178:N178"/>
    <mergeCell ref="P178:AE178"/>
    <mergeCell ref="AF134:AG134"/>
    <mergeCell ref="AI134:AK134"/>
    <mergeCell ref="AL134:AM134"/>
    <mergeCell ref="X168:AN168"/>
    <mergeCell ref="B172:T172"/>
    <mergeCell ref="B176:H176"/>
    <mergeCell ref="I176:N176"/>
    <mergeCell ref="P176:W177"/>
    <mergeCell ref="X176:AC177"/>
    <mergeCell ref="AD176:AE177"/>
    <mergeCell ref="C134:H134"/>
    <mergeCell ref="I134:L134"/>
    <mergeCell ref="N134:Q134"/>
    <mergeCell ref="R134:T134"/>
    <mergeCell ref="U134:Z134"/>
    <mergeCell ref="AA134:AD134"/>
    <mergeCell ref="Y172:AD172"/>
    <mergeCell ref="C133:H133"/>
    <mergeCell ref="I133:L133"/>
    <mergeCell ref="N133:Q133"/>
    <mergeCell ref="R133:T133"/>
    <mergeCell ref="U133:Z133"/>
    <mergeCell ref="AA133:AD133"/>
    <mergeCell ref="AF133:AG133"/>
    <mergeCell ref="AI133:AK133"/>
    <mergeCell ref="AL133:AM133"/>
    <mergeCell ref="C132:H132"/>
    <mergeCell ref="I132:L132"/>
    <mergeCell ref="N132:Q132"/>
    <mergeCell ref="R132:T132"/>
    <mergeCell ref="U132:Z132"/>
    <mergeCell ref="AA132:AD132"/>
    <mergeCell ref="AF132:AG132"/>
    <mergeCell ref="AI132:AK132"/>
    <mergeCell ref="AL132:AM132"/>
    <mergeCell ref="AF130:AG130"/>
    <mergeCell ref="AI130:AK130"/>
    <mergeCell ref="AL130:AM130"/>
    <mergeCell ref="C131:H131"/>
    <mergeCell ref="I131:L131"/>
    <mergeCell ref="N131:Q131"/>
    <mergeCell ref="R131:T131"/>
    <mergeCell ref="U131:Z131"/>
    <mergeCell ref="AA131:AD131"/>
    <mergeCell ref="AF131:AG131"/>
    <mergeCell ref="C130:H130"/>
    <mergeCell ref="I130:L130"/>
    <mergeCell ref="N130:Q130"/>
    <mergeCell ref="R130:T130"/>
    <mergeCell ref="U130:Z130"/>
    <mergeCell ref="AA130:AD130"/>
    <mergeCell ref="AI131:AK131"/>
    <mergeCell ref="AL131:AM131"/>
    <mergeCell ref="C127:H127"/>
    <mergeCell ref="I127:L129"/>
    <mergeCell ref="N127:T128"/>
    <mergeCell ref="V127:AD128"/>
    <mergeCell ref="AF127:AM127"/>
    <mergeCell ref="C128:H128"/>
    <mergeCell ref="AF128:AH128"/>
    <mergeCell ref="AI128:AM128"/>
    <mergeCell ref="D129:G129"/>
    <mergeCell ref="N129:Q129"/>
    <mergeCell ref="R129:T129"/>
    <mergeCell ref="W129:Z129"/>
    <mergeCell ref="AA129:AD129"/>
    <mergeCell ref="AF129:AG129"/>
    <mergeCell ref="AI129:AK129"/>
    <mergeCell ref="AL129:AM129"/>
    <mergeCell ref="B123:G123"/>
    <mergeCell ref="H123:K123"/>
    <mergeCell ref="W123:Z123"/>
    <mergeCell ref="AA123:AE123"/>
    <mergeCell ref="AF123:AG123"/>
    <mergeCell ref="AH123:AI123"/>
    <mergeCell ref="AJ123:AK123"/>
    <mergeCell ref="B125:G125"/>
    <mergeCell ref="H125:K125"/>
    <mergeCell ref="AH120:AI120"/>
    <mergeCell ref="AJ120:AK120"/>
    <mergeCell ref="B121:G121"/>
    <mergeCell ref="H121:K121"/>
    <mergeCell ref="L121:M121"/>
    <mergeCell ref="N121:O121"/>
    <mergeCell ref="P121:Q121"/>
    <mergeCell ref="R121:V121"/>
    <mergeCell ref="W121:Z121"/>
    <mergeCell ref="AA121:AE121"/>
    <mergeCell ref="AF121:AG121"/>
    <mergeCell ref="AH121:AI121"/>
    <mergeCell ref="AJ121:AK121"/>
    <mergeCell ref="B120:G120"/>
    <mergeCell ref="H120:K120"/>
    <mergeCell ref="L120:M120"/>
    <mergeCell ref="N120:O120"/>
    <mergeCell ref="P120:Q120"/>
    <mergeCell ref="R120:V120"/>
    <mergeCell ref="W120:Z120"/>
    <mergeCell ref="AA120:AE120"/>
    <mergeCell ref="AF120:AG120"/>
    <mergeCell ref="B116:G116"/>
    <mergeCell ref="AH118:AI118"/>
    <mergeCell ref="AJ118:AK118"/>
    <mergeCell ref="B119:G119"/>
    <mergeCell ref="H119:K119"/>
    <mergeCell ref="L119:M119"/>
    <mergeCell ref="N119:O119"/>
    <mergeCell ref="P119:Q119"/>
    <mergeCell ref="R119:V119"/>
    <mergeCell ref="W119:Z119"/>
    <mergeCell ref="AA119:AE119"/>
    <mergeCell ref="AF119:AG119"/>
    <mergeCell ref="AH119:AI119"/>
    <mergeCell ref="AJ119:AK119"/>
    <mergeCell ref="B118:G118"/>
    <mergeCell ref="H118:K118"/>
    <mergeCell ref="L118:M118"/>
    <mergeCell ref="N118:O118"/>
    <mergeCell ref="P118:Q118"/>
    <mergeCell ref="R118:V118"/>
    <mergeCell ref="W118:Z118"/>
    <mergeCell ref="AA118:AE118"/>
    <mergeCell ref="AF118:AG118"/>
    <mergeCell ref="AJ116:AK116"/>
    <mergeCell ref="AN116:AU116"/>
    <mergeCell ref="AV116:BE116"/>
    <mergeCell ref="BF116:BL116"/>
    <mergeCell ref="BM116:BX116"/>
    <mergeCell ref="BY117:CD117"/>
    <mergeCell ref="AH117:AI117"/>
    <mergeCell ref="AJ117:AK117"/>
    <mergeCell ref="AN117:AU117"/>
    <mergeCell ref="AV117:BE117"/>
    <mergeCell ref="BF117:BL117"/>
    <mergeCell ref="BM117:BX117"/>
    <mergeCell ref="B117:G117"/>
    <mergeCell ref="H117:K117"/>
    <mergeCell ref="L117:M117"/>
    <mergeCell ref="N117:O117"/>
    <mergeCell ref="P117:Q117"/>
    <mergeCell ref="R117:V117"/>
    <mergeCell ref="W117:Z117"/>
    <mergeCell ref="AA117:AE117"/>
    <mergeCell ref="AF117:AG117"/>
    <mergeCell ref="H116:K116"/>
    <mergeCell ref="L116:M116"/>
    <mergeCell ref="N116:O116"/>
    <mergeCell ref="P116:Q116"/>
    <mergeCell ref="R116:V116"/>
    <mergeCell ref="W116:Z116"/>
    <mergeCell ref="AA116:AE116"/>
    <mergeCell ref="AF116:AG116"/>
    <mergeCell ref="CA114:CF114"/>
    <mergeCell ref="AH114:AI114"/>
    <mergeCell ref="AJ114:AK114"/>
    <mergeCell ref="AP114:AW114"/>
    <mergeCell ref="AX114:BG114"/>
    <mergeCell ref="BH114:BN114"/>
    <mergeCell ref="BO114:BZ114"/>
    <mergeCell ref="BY115:CD115"/>
    <mergeCell ref="AH115:AI115"/>
    <mergeCell ref="AJ115:AK115"/>
    <mergeCell ref="AN115:AU115"/>
    <mergeCell ref="AV115:BE115"/>
    <mergeCell ref="BF115:BL115"/>
    <mergeCell ref="BM115:BX115"/>
    <mergeCell ref="BY116:CD116"/>
    <mergeCell ref="AH116:AI116"/>
    <mergeCell ref="B115:G115"/>
    <mergeCell ref="H115:K115"/>
    <mergeCell ref="L115:M115"/>
    <mergeCell ref="N115:O115"/>
    <mergeCell ref="P115:Q115"/>
    <mergeCell ref="R115:V115"/>
    <mergeCell ref="W115:Z115"/>
    <mergeCell ref="AA115:AE115"/>
    <mergeCell ref="AF115:AG115"/>
    <mergeCell ref="B114:G114"/>
    <mergeCell ref="H114:K114"/>
    <mergeCell ref="L114:M114"/>
    <mergeCell ref="N114:O114"/>
    <mergeCell ref="P114:Q114"/>
    <mergeCell ref="R114:V114"/>
    <mergeCell ref="W114:Z114"/>
    <mergeCell ref="AA114:AE114"/>
    <mergeCell ref="AF114:AG114"/>
    <mergeCell ref="AX109:BG109"/>
    <mergeCell ref="BH109:BN113"/>
    <mergeCell ref="BO109:BZ113"/>
    <mergeCell ref="CA109:CF113"/>
    <mergeCell ref="H110:K110"/>
    <mergeCell ref="AX110:BG110"/>
    <mergeCell ref="H111:K111"/>
    <mergeCell ref="AX111:BG111"/>
    <mergeCell ref="H112:K112"/>
    <mergeCell ref="AX112:BG112"/>
    <mergeCell ref="W109:Z113"/>
    <mergeCell ref="AA109:AE113"/>
    <mergeCell ref="AF109:AG113"/>
    <mergeCell ref="AH109:AI113"/>
    <mergeCell ref="AJ109:AK113"/>
    <mergeCell ref="AP109:AW113"/>
    <mergeCell ref="AX113:BG113"/>
    <mergeCell ref="B109:G109"/>
    <mergeCell ref="H109:K109"/>
    <mergeCell ref="L109:M112"/>
    <mergeCell ref="N109:O113"/>
    <mergeCell ref="P109:Q113"/>
    <mergeCell ref="R109:V113"/>
    <mergeCell ref="H113:K113"/>
    <mergeCell ref="C106:L106"/>
    <mergeCell ref="M106:Q106"/>
    <mergeCell ref="B108:K108"/>
    <mergeCell ref="N108:O108"/>
    <mergeCell ref="R108:AE108"/>
    <mergeCell ref="AI108:AK108"/>
    <mergeCell ref="C102:L102"/>
    <mergeCell ref="M102:Q102"/>
    <mergeCell ref="R102:U102"/>
    <mergeCell ref="V102:AC102"/>
    <mergeCell ref="C104:L104"/>
    <mergeCell ref="M104:Q104"/>
    <mergeCell ref="C98:L98"/>
    <mergeCell ref="M98:Q98"/>
    <mergeCell ref="R98:U98"/>
    <mergeCell ref="V98:AC98"/>
    <mergeCell ref="C100:L100"/>
    <mergeCell ref="M100:Q100"/>
    <mergeCell ref="R100:U100"/>
    <mergeCell ref="V100:AC100"/>
    <mergeCell ref="AL92:AN92"/>
    <mergeCell ref="AS92:AT92"/>
    <mergeCell ref="B94:G94"/>
    <mergeCell ref="H94:X94"/>
    <mergeCell ref="AJ94:AK94"/>
    <mergeCell ref="AL94:AN94"/>
    <mergeCell ref="AS91:AT91"/>
    <mergeCell ref="B92:C92"/>
    <mergeCell ref="D92:L92"/>
    <mergeCell ref="M92:N92"/>
    <mergeCell ref="O92:R92"/>
    <mergeCell ref="S92:Y92"/>
    <mergeCell ref="Z92:AD92"/>
    <mergeCell ref="AE92:AG92"/>
    <mergeCell ref="AH92:AI92"/>
    <mergeCell ref="AJ92:AK92"/>
    <mergeCell ref="D91:L91"/>
    <mergeCell ref="M91:N91"/>
    <mergeCell ref="O91:R91"/>
    <mergeCell ref="S91:Y91"/>
    <mergeCell ref="Z91:AD91"/>
    <mergeCell ref="AE91:AG91"/>
    <mergeCell ref="AH91:AI91"/>
    <mergeCell ref="AJ91:AK91"/>
    <mergeCell ref="AL91:AN91"/>
    <mergeCell ref="AS89:AT89"/>
    <mergeCell ref="D90:L90"/>
    <mergeCell ref="M90:N90"/>
    <mergeCell ref="O90:R90"/>
    <mergeCell ref="S90:Y90"/>
    <mergeCell ref="Z90:AD90"/>
    <mergeCell ref="AE90:AG90"/>
    <mergeCell ref="AH90:AI90"/>
    <mergeCell ref="AJ90:AK90"/>
    <mergeCell ref="AL90:AN90"/>
    <mergeCell ref="AS90:AT90"/>
    <mergeCell ref="D89:L89"/>
    <mergeCell ref="M89:N89"/>
    <mergeCell ref="O89:R89"/>
    <mergeCell ref="S89:Y89"/>
    <mergeCell ref="Z89:AD89"/>
    <mergeCell ref="AE89:AG89"/>
    <mergeCell ref="AH89:AI89"/>
    <mergeCell ref="AJ89:AK89"/>
    <mergeCell ref="AL89:AN89"/>
    <mergeCell ref="AS87:AT87"/>
    <mergeCell ref="D88:L88"/>
    <mergeCell ref="M88:N88"/>
    <mergeCell ref="O88:R88"/>
    <mergeCell ref="S88:Y88"/>
    <mergeCell ref="Z88:AD88"/>
    <mergeCell ref="AE88:AG88"/>
    <mergeCell ref="AH88:AI88"/>
    <mergeCell ref="AJ88:AK88"/>
    <mergeCell ref="AL88:AN88"/>
    <mergeCell ref="AS88:AT88"/>
    <mergeCell ref="D87:L87"/>
    <mergeCell ref="M87:N87"/>
    <mergeCell ref="O87:R87"/>
    <mergeCell ref="S87:Y87"/>
    <mergeCell ref="Z87:AD87"/>
    <mergeCell ref="AE87:AG87"/>
    <mergeCell ref="AH87:AI87"/>
    <mergeCell ref="AJ87:AK87"/>
    <mergeCell ref="AL87:AN87"/>
    <mergeCell ref="AS85:AT85"/>
    <mergeCell ref="D86:L86"/>
    <mergeCell ref="M86:N86"/>
    <mergeCell ref="O86:R86"/>
    <mergeCell ref="S86:Y86"/>
    <mergeCell ref="Z86:AD86"/>
    <mergeCell ref="AE86:AG86"/>
    <mergeCell ref="AH86:AI86"/>
    <mergeCell ref="AJ86:AK86"/>
    <mergeCell ref="AL86:AN86"/>
    <mergeCell ref="AS86:AT86"/>
    <mergeCell ref="D85:L85"/>
    <mergeCell ref="M85:N85"/>
    <mergeCell ref="O85:R85"/>
    <mergeCell ref="S85:Y85"/>
    <mergeCell ref="Z85:AD85"/>
    <mergeCell ref="AE85:AG85"/>
    <mergeCell ref="AH85:AI85"/>
    <mergeCell ref="AJ85:AK85"/>
    <mergeCell ref="AL85:AN85"/>
    <mergeCell ref="AS83:AT83"/>
    <mergeCell ref="D84:L84"/>
    <mergeCell ref="M84:N84"/>
    <mergeCell ref="O84:R84"/>
    <mergeCell ref="S84:Y84"/>
    <mergeCell ref="Z84:AD84"/>
    <mergeCell ref="AE84:AG84"/>
    <mergeCell ref="AH84:AI84"/>
    <mergeCell ref="AJ84:AK84"/>
    <mergeCell ref="AL84:AN84"/>
    <mergeCell ref="AS84:AT84"/>
    <mergeCell ref="D83:L83"/>
    <mergeCell ref="M83:N83"/>
    <mergeCell ref="O83:R83"/>
    <mergeCell ref="S83:Y83"/>
    <mergeCell ref="Z83:AD83"/>
    <mergeCell ref="AE83:AG83"/>
    <mergeCell ref="AH83:AI83"/>
    <mergeCell ref="AJ83:AK83"/>
    <mergeCell ref="AL83:AN83"/>
    <mergeCell ref="AS81:AT81"/>
    <mergeCell ref="D82:L82"/>
    <mergeCell ref="M82:N82"/>
    <mergeCell ref="O82:R82"/>
    <mergeCell ref="S82:Y82"/>
    <mergeCell ref="Z82:AD82"/>
    <mergeCell ref="AE82:AG82"/>
    <mergeCell ref="AH82:AI82"/>
    <mergeCell ref="AJ82:AK82"/>
    <mergeCell ref="AL82:AN82"/>
    <mergeCell ref="AS82:AT82"/>
    <mergeCell ref="D81:L81"/>
    <mergeCell ref="M81:N81"/>
    <mergeCell ref="O81:R81"/>
    <mergeCell ref="S81:Y81"/>
    <mergeCell ref="Z81:AD81"/>
    <mergeCell ref="AE81:AG81"/>
    <mergeCell ref="AH81:AI81"/>
    <mergeCell ref="AJ81:AK81"/>
    <mergeCell ref="AL81:AN81"/>
    <mergeCell ref="AS79:AT79"/>
    <mergeCell ref="D80:L80"/>
    <mergeCell ref="M80:N80"/>
    <mergeCell ref="O80:R80"/>
    <mergeCell ref="S80:Y80"/>
    <mergeCell ref="Z80:AD80"/>
    <mergeCell ref="AE80:AG80"/>
    <mergeCell ref="AH80:AI80"/>
    <mergeCell ref="AJ80:AK80"/>
    <mergeCell ref="AL80:AN80"/>
    <mergeCell ref="AS80:AT80"/>
    <mergeCell ref="D79:L79"/>
    <mergeCell ref="M79:N79"/>
    <mergeCell ref="O79:R79"/>
    <mergeCell ref="S79:Y79"/>
    <mergeCell ref="Z79:AD79"/>
    <mergeCell ref="AE79:AG79"/>
    <mergeCell ref="AH79:AI79"/>
    <mergeCell ref="AJ79:AK79"/>
    <mergeCell ref="AL79:AN79"/>
    <mergeCell ref="AS77:AT77"/>
    <mergeCell ref="D78:L78"/>
    <mergeCell ref="M78:N78"/>
    <mergeCell ref="O78:R78"/>
    <mergeCell ref="S78:Y78"/>
    <mergeCell ref="Z78:AD78"/>
    <mergeCell ref="AE78:AG78"/>
    <mergeCell ref="AH78:AI78"/>
    <mergeCell ref="AJ78:AK78"/>
    <mergeCell ref="AL78:AN78"/>
    <mergeCell ref="AS78:AT78"/>
    <mergeCell ref="D77:L77"/>
    <mergeCell ref="M77:N77"/>
    <mergeCell ref="O77:R77"/>
    <mergeCell ref="S77:Y77"/>
    <mergeCell ref="Z77:AD77"/>
    <mergeCell ref="AE77:AG77"/>
    <mergeCell ref="AH77:AI77"/>
    <mergeCell ref="AJ77:AK77"/>
    <mergeCell ref="AL77:AN77"/>
    <mergeCell ref="AS75:AT75"/>
    <mergeCell ref="D76:L76"/>
    <mergeCell ref="M76:N76"/>
    <mergeCell ref="O76:R76"/>
    <mergeCell ref="S76:Y76"/>
    <mergeCell ref="Z76:AD76"/>
    <mergeCell ref="AE76:AG76"/>
    <mergeCell ref="AH76:AI76"/>
    <mergeCell ref="AJ76:AK76"/>
    <mergeCell ref="AL76:AN76"/>
    <mergeCell ref="AS76:AT76"/>
    <mergeCell ref="D75:L75"/>
    <mergeCell ref="M75:N75"/>
    <mergeCell ref="O75:R75"/>
    <mergeCell ref="S75:Y75"/>
    <mergeCell ref="Z75:AD75"/>
    <mergeCell ref="AE75:AG75"/>
    <mergeCell ref="AH75:AI75"/>
    <mergeCell ref="AJ75:AK75"/>
    <mergeCell ref="AL75:AN75"/>
    <mergeCell ref="AS73:AT73"/>
    <mergeCell ref="D74:L74"/>
    <mergeCell ref="M74:N74"/>
    <mergeCell ref="O74:R74"/>
    <mergeCell ref="S74:Y74"/>
    <mergeCell ref="Z74:AD74"/>
    <mergeCell ref="AE74:AG74"/>
    <mergeCell ref="AH74:AI74"/>
    <mergeCell ref="AJ74:AK74"/>
    <mergeCell ref="AL74:AN74"/>
    <mergeCell ref="AS74:AT74"/>
    <mergeCell ref="D73:L73"/>
    <mergeCell ref="M73:N73"/>
    <mergeCell ref="O73:R73"/>
    <mergeCell ref="S73:Y73"/>
    <mergeCell ref="Z73:AD73"/>
    <mergeCell ref="AE73:AG73"/>
    <mergeCell ref="AH73:AI73"/>
    <mergeCell ref="AJ73:AK73"/>
    <mergeCell ref="AL73:AN73"/>
    <mergeCell ref="AS71:AT71"/>
    <mergeCell ref="D72:L72"/>
    <mergeCell ref="M72:N72"/>
    <mergeCell ref="O72:R72"/>
    <mergeCell ref="S72:Y72"/>
    <mergeCell ref="Z72:AD72"/>
    <mergeCell ref="AE72:AG72"/>
    <mergeCell ref="AH72:AI72"/>
    <mergeCell ref="AJ72:AK72"/>
    <mergeCell ref="AL72:AN72"/>
    <mergeCell ref="AS72:AT72"/>
    <mergeCell ref="D71:L71"/>
    <mergeCell ref="M71:N71"/>
    <mergeCell ref="O71:R71"/>
    <mergeCell ref="S71:Y71"/>
    <mergeCell ref="Z71:AD71"/>
    <mergeCell ref="AE71:AG71"/>
    <mergeCell ref="AH71:AI71"/>
    <mergeCell ref="AJ71:AK71"/>
    <mergeCell ref="AL71:AN71"/>
    <mergeCell ref="AS68:AT69"/>
    <mergeCell ref="D70:L70"/>
    <mergeCell ref="M70:N70"/>
    <mergeCell ref="O70:R70"/>
    <mergeCell ref="S70:Y70"/>
    <mergeCell ref="Z70:AD70"/>
    <mergeCell ref="AE70:AG70"/>
    <mergeCell ref="AH70:AI70"/>
    <mergeCell ref="AJ70:AK70"/>
    <mergeCell ref="AL70:AN70"/>
    <mergeCell ref="S68:Y69"/>
    <mergeCell ref="Z68:AD69"/>
    <mergeCell ref="AE68:AG69"/>
    <mergeCell ref="AH68:AI69"/>
    <mergeCell ref="AJ68:AK69"/>
    <mergeCell ref="AL68:AN69"/>
    <mergeCell ref="AS70:AT70"/>
    <mergeCell ref="AO68:AO69"/>
    <mergeCell ref="B63:AN63"/>
    <mergeCell ref="C65:U65"/>
    <mergeCell ref="V65:Y65"/>
    <mergeCell ref="Z65:AD65"/>
    <mergeCell ref="AE65:AG65"/>
    <mergeCell ref="B68:B69"/>
    <mergeCell ref="C68:C69"/>
    <mergeCell ref="D68:L69"/>
    <mergeCell ref="M68:N69"/>
    <mergeCell ref="O68:R69"/>
    <mergeCell ref="AE57:AG57"/>
    <mergeCell ref="C59:Q59"/>
    <mergeCell ref="S59:AA59"/>
    <mergeCell ref="AD59:AG59"/>
    <mergeCell ref="C61:Q61"/>
    <mergeCell ref="R61:AG61"/>
    <mergeCell ref="C53:Q53"/>
    <mergeCell ref="R53:AD53"/>
    <mergeCell ref="C55:Q55"/>
    <mergeCell ref="R55:AD55"/>
    <mergeCell ref="C57:Q57"/>
    <mergeCell ref="R57:Y57"/>
    <mergeCell ref="Z57:AD57"/>
    <mergeCell ref="C49:Q49"/>
    <mergeCell ref="R49:AD49"/>
    <mergeCell ref="AE49:AF49"/>
    <mergeCell ref="AK49:AL49"/>
    <mergeCell ref="C51:Q51"/>
    <mergeCell ref="R51:AD51"/>
    <mergeCell ref="AE51:AF51"/>
    <mergeCell ref="C39:Q39"/>
    <mergeCell ref="R39:AD39"/>
    <mergeCell ref="R41:AD41"/>
    <mergeCell ref="A43:AE43"/>
    <mergeCell ref="A45:AE45"/>
    <mergeCell ref="B47:AG47"/>
    <mergeCell ref="C32:Q32"/>
    <mergeCell ref="R32:AD32"/>
    <mergeCell ref="C35:Q35"/>
    <mergeCell ref="R35:AD35"/>
    <mergeCell ref="C37:Q37"/>
    <mergeCell ref="R37:AD37"/>
    <mergeCell ref="C26:Q26"/>
    <mergeCell ref="R26:AD26"/>
    <mergeCell ref="C28:Q28"/>
    <mergeCell ref="R28:AD28"/>
    <mergeCell ref="C30:Q30"/>
    <mergeCell ref="R30:AD30"/>
    <mergeCell ref="C18:Q18"/>
    <mergeCell ref="R18:AD18"/>
    <mergeCell ref="C22:Q22"/>
    <mergeCell ref="R22:AB22"/>
    <mergeCell ref="C24:Q24"/>
    <mergeCell ref="R24:AB24"/>
    <mergeCell ref="R13:AD13"/>
    <mergeCell ref="C14:Q14"/>
    <mergeCell ref="R14:AD14"/>
    <mergeCell ref="R15:AD15"/>
    <mergeCell ref="C16:Q16"/>
    <mergeCell ref="R16:AD16"/>
    <mergeCell ref="R9:AD9"/>
    <mergeCell ref="C10:Q10"/>
    <mergeCell ref="R10:AD10"/>
    <mergeCell ref="R11:AD11"/>
    <mergeCell ref="C12:Q12"/>
    <mergeCell ref="R12:AD12"/>
    <mergeCell ref="B2:AD2"/>
    <mergeCell ref="B4:AD4"/>
    <mergeCell ref="AG4:AJ5"/>
    <mergeCell ref="R6:AD6"/>
    <mergeCell ref="C8:Q8"/>
    <mergeCell ref="R8:AD8"/>
  </mergeCells>
  <conditionalFormatting sqref="R51 AE51 AG51:AN51">
    <cfRule type="containsText" dxfId="2" priority="2" stopIfTrue="1" operator="containsText" text="יש להזין סוג החשבון">
      <formula>NOT(ISERROR(SEARCH("יש להזין סוג החשבון",R51)))</formula>
    </cfRule>
    <cfRule type="expression" dxfId="1" priority="3" stopIfTrue="1">
      <formula>LEFT(R51,19)="יש להזין סוג החשבון"</formula>
    </cfRule>
  </conditionalFormatting>
  <conditionalFormatting sqref="M100:O100 R61 V104 R41 AH61:AN61">
    <cfRule type="containsText" dxfId="0" priority="1" stopIfTrue="1" operator="containsText" text="יש">
      <formula>NOT(ISERROR(SEARCH("יש",M41)))</formula>
    </cfRule>
  </conditionalFormatting>
  <printOptions horizontalCentered="1" verticalCentered="1"/>
  <pageMargins left="0" right="0.59055118110236227" top="0" bottom="0" header="0" footer="0.19685039370078741"/>
  <pageSetup paperSize="9" scale="59" orientation="landscape" r:id="rId1"/>
  <headerFooter alignWithMargins="0">
    <oddHeader>&amp;L&amp;D</oddHeader>
  </headerFooter>
  <rowBreaks count="2" manualBreakCount="2">
    <brk id="168" max="16383" man="1"/>
    <brk id="215" min="1" max="40"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גיליון1!$B$12:$B$13</xm:f>
          </x14:formula1>
          <xm:sqref>L115:M121 L224:M230</xm:sqref>
        </x14:dataValidation>
        <x14:dataValidation type="list" showInputMessage="1" showErrorMessage="1">
          <x14:formula1>
            <xm:f>גיליון1!$B$2:$B$9</xm:f>
          </x14:formula1>
          <xm:sqref>R51:AD51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8"/>
  <sheetViews>
    <sheetView rightToLeft="1" topLeftCell="N1" workbookViewId="0">
      <selection activeCell="U23" sqref="U23"/>
    </sheetView>
  </sheetViews>
  <sheetFormatPr defaultRowHeight="12.75"/>
  <cols>
    <col min="1" max="10" width="9.140625" hidden="1" customWidth="1"/>
    <col min="11" max="13" width="0" hidden="1" customWidth="1"/>
  </cols>
  <sheetData>
    <row r="2" spans="2:10" ht="38.25">
      <c r="B2" s="1042" t="s">
        <v>36</v>
      </c>
      <c r="C2" s="1043"/>
      <c r="D2" s="1044"/>
      <c r="E2" s="96" t="s">
        <v>28</v>
      </c>
      <c r="F2" s="96" t="s">
        <v>38</v>
      </c>
      <c r="G2" s="96" t="s">
        <v>41</v>
      </c>
    </row>
    <row r="3" spans="2:10">
      <c r="B3" s="1039" t="s">
        <v>37</v>
      </c>
      <c r="C3" s="1040"/>
      <c r="D3" s="1041"/>
      <c r="E3" s="97"/>
      <c r="F3" s="98">
        <v>0</v>
      </c>
      <c r="G3" s="99"/>
      <c r="J3">
        <f>VLOOKUP(B3,$B$3:$F$9,5,FALSE)</f>
        <v>0</v>
      </c>
    </row>
    <row r="4" spans="2:10">
      <c r="B4" s="1045" t="s">
        <v>210</v>
      </c>
      <c r="C4" s="1046"/>
      <c r="D4" s="1047"/>
      <c r="E4" s="97">
        <v>91</v>
      </c>
      <c r="F4" s="98">
        <v>0.95</v>
      </c>
      <c r="G4" s="98">
        <v>0</v>
      </c>
      <c r="J4">
        <f t="shared" ref="J4:J9" si="0">VLOOKUP(B4,$B$3:$F$9,5,FALSE)</f>
        <v>0.95</v>
      </c>
    </row>
    <row r="5" spans="2:10">
      <c r="B5" s="1045" t="s">
        <v>29</v>
      </c>
      <c r="C5" s="1046"/>
      <c r="D5" s="1047"/>
      <c r="E5" s="97">
        <v>95</v>
      </c>
      <c r="F5" s="98">
        <v>1</v>
      </c>
      <c r="G5" s="98">
        <v>1</v>
      </c>
      <c r="J5">
        <f t="shared" si="0"/>
        <v>1</v>
      </c>
    </row>
    <row r="6" spans="2:10">
      <c r="B6" s="1045" t="s">
        <v>34</v>
      </c>
      <c r="C6" s="1046"/>
      <c r="D6" s="1047"/>
      <c r="E6" s="97">
        <v>96</v>
      </c>
      <c r="F6" s="98">
        <v>0.95</v>
      </c>
      <c r="G6" s="98">
        <v>0</v>
      </c>
      <c r="J6">
        <f t="shared" si="0"/>
        <v>0.95</v>
      </c>
    </row>
    <row r="7" spans="2:10">
      <c r="B7" s="1045" t="s">
        <v>35</v>
      </c>
      <c r="C7" s="1046"/>
      <c r="D7" s="1047"/>
      <c r="E7" s="97">
        <v>97</v>
      </c>
      <c r="F7" s="98">
        <v>0.95</v>
      </c>
      <c r="G7" s="98">
        <v>0</v>
      </c>
      <c r="J7">
        <f t="shared" si="0"/>
        <v>0.95</v>
      </c>
    </row>
    <row r="8" spans="2:10">
      <c r="B8" s="1039" t="s">
        <v>30</v>
      </c>
      <c r="C8" s="1040"/>
      <c r="D8" s="1041"/>
      <c r="E8" s="97">
        <v>98</v>
      </c>
      <c r="F8" s="98">
        <v>0.95</v>
      </c>
      <c r="G8" s="98">
        <v>0</v>
      </c>
      <c r="J8">
        <f t="shared" si="0"/>
        <v>0.95</v>
      </c>
    </row>
    <row r="9" spans="2:10">
      <c r="B9" s="1039" t="s">
        <v>106</v>
      </c>
      <c r="C9" s="1040"/>
      <c r="D9" s="1041"/>
      <c r="E9" s="97">
        <v>99</v>
      </c>
      <c r="F9" s="98">
        <v>1</v>
      </c>
      <c r="G9" s="98">
        <v>1</v>
      </c>
      <c r="J9">
        <f t="shared" si="0"/>
        <v>1</v>
      </c>
    </row>
    <row r="12" spans="2:10">
      <c r="B12" t="s">
        <v>159</v>
      </c>
    </row>
    <row r="13" spans="2:10">
      <c r="B13" t="s">
        <v>160</v>
      </c>
    </row>
    <row r="16" spans="2:10">
      <c r="B16" t="s">
        <v>203</v>
      </c>
    </row>
    <row r="17" spans="2:2">
      <c r="B17" s="445">
        <v>0.17</v>
      </c>
    </row>
    <row r="18" spans="2:2">
      <c r="B18" s="445">
        <v>0</v>
      </c>
    </row>
  </sheetData>
  <sheetProtection password="CC54" sheet="1" objects="1" scenarios="1"/>
  <mergeCells count="8">
    <mergeCell ref="B8:D8"/>
    <mergeCell ref="B9:D9"/>
    <mergeCell ref="B2:D2"/>
    <mergeCell ref="B3:D3"/>
    <mergeCell ref="B4:D4"/>
    <mergeCell ref="B5:D5"/>
    <mergeCell ref="B6:D6"/>
    <mergeCell ref="B7:D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מסמך" ma:contentTypeID="0x010100218CBC06F8E9FF4D85E8491E2CF91598" ma:contentTypeVersion="0" ma:contentTypeDescription="צור מסמך חדש." ma:contentTypeScope="" ma:versionID="3da2af232dbff32ca5e100a46d67b25b">
  <xsd:schema xmlns:xsd="http://www.w3.org/2001/XMLSchema" xmlns:xs="http://www.w3.org/2001/XMLSchema" xmlns:p="http://schemas.microsoft.com/office/2006/metadata/properties" targetNamespace="http://schemas.microsoft.com/office/2006/metadata/properties" ma:root="true" ma:fieldsID="3c69e330b17b26747b49104fe0872e0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AE068B-4946-4AC8-B23E-235CC49D5DEE}">
  <ds:schemaRefs>
    <ds:schemaRef ds:uri="http://schemas.microsoft.com/sharepoint/v3/contenttype/forms"/>
  </ds:schemaRefs>
</ds:datastoreItem>
</file>

<file path=customXml/itemProps2.xml><?xml version="1.0" encoding="utf-8"?>
<ds:datastoreItem xmlns:ds="http://schemas.openxmlformats.org/officeDocument/2006/customXml" ds:itemID="{9E72A411-B399-4E79-BF62-65EF49A58ACF}">
  <ds:schemaRef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terms/"/>
    <ds:schemaRef ds:uri="http://schemas.microsoft.com/office/2006/documentManagement/types"/>
    <ds:schemaRef ds:uri="http://purl.org/dc/dcmitype/"/>
    <ds:schemaRef ds:uri="http://purl.org/dc/elements/1.1/"/>
  </ds:schemaRefs>
</ds:datastoreItem>
</file>

<file path=customXml/itemProps3.xml><?xml version="1.0" encoding="utf-8"?>
<ds:datastoreItem xmlns:ds="http://schemas.openxmlformats.org/officeDocument/2006/customXml" ds:itemID="{6A53244D-6944-458F-A40C-4D83402F80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6</vt:i4>
      </vt:variant>
    </vt:vector>
  </HeadingPairs>
  <TitlesOfParts>
    <vt:vector size="13" baseType="lpstr">
      <vt:lpstr>שורות 1-21</vt:lpstr>
      <vt:lpstr>שורות 42-22</vt:lpstr>
      <vt:lpstr>שורות 63-43</vt:lpstr>
      <vt:lpstr>שורות 84-64</vt:lpstr>
      <vt:lpstr>שורות 105-85</vt:lpstr>
      <vt:lpstr>שורות 126-106</vt:lpstr>
      <vt:lpstr>גיליון1</vt:lpstr>
      <vt:lpstr>'שורות 1-21'!WPrint_Area_W</vt:lpstr>
      <vt:lpstr>'שורות 105-85'!WPrint_Area_W</vt:lpstr>
      <vt:lpstr>'שורות 126-106'!WPrint_Area_W</vt:lpstr>
      <vt:lpstr>'שורות 42-22'!WPrint_Area_W</vt:lpstr>
      <vt:lpstr>'שורות 63-43'!WPrint_Area_W</vt:lpstr>
      <vt:lpstr>'שורות 84-64'!WPrint_Area_W</vt:lpstr>
    </vt:vector>
  </TitlesOfParts>
  <Company>MOD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u08159</dc:creator>
  <cp:lastModifiedBy>ARIEL YEHIAM</cp:lastModifiedBy>
  <cp:lastPrinted>2020-11-12T09:22:23Z</cp:lastPrinted>
  <dcterms:created xsi:type="dcterms:W3CDTF">2008-08-03T11:02:35Z</dcterms:created>
  <dcterms:modified xsi:type="dcterms:W3CDTF">2020-11-30T07:54:14Z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